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heckCompatibility="1" defaultThemeVersion="124226"/>
  <bookViews>
    <workbookView xWindow="-120" yWindow="-120" windowWidth="29040" windowHeight="15840" activeTab="10"/>
  </bookViews>
  <sheets>
    <sheet name="истприл1" sheetId="29" r:id="rId1"/>
    <sheet name="доходы прил2" sheetId="77" r:id="rId2"/>
    <sheet name="функ прил3" sheetId="35" r:id="rId3"/>
    <sheet name="Ведприл4" sheetId="59" r:id="rId4"/>
    <sheet name="КЦСР прил5" sheetId="60" r:id="rId5"/>
    <sheet name="МП6" sheetId="40" r:id="rId6"/>
    <sheet name="ФФП+рег7" sheetId="76" r:id="rId7"/>
    <sheet name="сбалан8" sheetId="66" r:id="rId8"/>
    <sheet name="воин9" sheetId="14" r:id="rId9"/>
    <sheet name="адм ком10" sheetId="67" r:id="rId10"/>
    <sheet name="заимствован 11" sheetId="42" r:id="rId11"/>
  </sheets>
  <externalReferences>
    <externalReference r:id="rId12"/>
    <externalReference r:id="rId13"/>
    <externalReference r:id="rId14"/>
    <externalReference r:id="rId15"/>
  </externalReferences>
  <definedNames>
    <definedName name="_1">#REF!</definedName>
    <definedName name="_111_" localSheetId="6">[1]ожидаемое!#REF!</definedName>
    <definedName name="_111_">[1]ожидаемое!#REF!</definedName>
    <definedName name="_555_" localSheetId="6">#REF!</definedName>
    <definedName name="_555_">#REF!</definedName>
    <definedName name="_5555_" localSheetId="10">[1]ожидаемое!#REF!</definedName>
    <definedName name="_5555_" localSheetId="5">[1]ожидаемое!#REF!</definedName>
    <definedName name="_5555_" localSheetId="2">[1]ожидаемое!#REF!</definedName>
    <definedName name="_5555_" localSheetId="6">[1]ожидаемое!#REF!</definedName>
    <definedName name="_5555_">[1]ожидаемое!#REF!</definedName>
    <definedName name="_Date_" localSheetId="9">[2]ожидаемое!#REF!</definedName>
    <definedName name="_Date_" localSheetId="8">[1]ожидаемое!#REF!</definedName>
    <definedName name="_Date_" localSheetId="10">#REF!</definedName>
    <definedName name="_Date_" localSheetId="0">[3]ожидаемое!#REF!</definedName>
    <definedName name="_Date_" localSheetId="5">[1]ожидаемое!#REF!</definedName>
    <definedName name="_Date_" localSheetId="7">[1]ожидаемое!#REF!</definedName>
    <definedName name="_Date_" localSheetId="2">[1]ожидаемое!#REF!</definedName>
    <definedName name="_Date_" localSheetId="6">[1]ожидаемое!#REF!</definedName>
    <definedName name="_Date_">[1]ожидаемое!#REF!</definedName>
    <definedName name="_HH" localSheetId="10">[1]ожидаемое!#REF!</definedName>
    <definedName name="_HH" localSheetId="5">[1]ожидаемое!#REF!</definedName>
    <definedName name="_HH" localSheetId="2">[1]ожидаемое!#REF!</definedName>
    <definedName name="_HH" localSheetId="6">[1]ожидаемое!#REF!</definedName>
    <definedName name="_HH">[1]ожидаемое!#REF!</definedName>
    <definedName name="_NJu" localSheetId="6">[1]ожидаемое!#REF!</definedName>
    <definedName name="_NJu">[1]ожидаемое!#REF!</definedName>
    <definedName name="_Otchet" localSheetId="6">[1]ожидаемое!#REF!</definedName>
    <definedName name="_Otchet">[1]ожидаемое!#REF!</definedName>
    <definedName name="_Otchet_Period_Source__AT_ObjectName" localSheetId="9">[2]ожидаемое!#REF!</definedName>
    <definedName name="_Otchet_Period_Source__AT_ObjectName" localSheetId="8">[1]ожидаемое!#REF!</definedName>
    <definedName name="_Otchet_Period_Source__AT_ObjectName" localSheetId="10">#REF!</definedName>
    <definedName name="_Otchet_Period_Source__AT_ObjectName" localSheetId="0">[3]ожидаемое!#REF!</definedName>
    <definedName name="_Otchet_Period_Source__AT_ObjectName" localSheetId="5">[1]ожидаемое!#REF!</definedName>
    <definedName name="_Otchet_Period_Source__AT_ObjectName" localSheetId="7">[1]ожидаемое!#REF!</definedName>
    <definedName name="_Otchet_Period_Source__AT_ObjectName" localSheetId="2">[1]ожидаемое!#REF!</definedName>
    <definedName name="_Otchet_Period_Source__AT_ObjectName" localSheetId="6">[1]ожидаемое!#REF!</definedName>
    <definedName name="_Otchet_Period_Source__AT_ObjectName">[1]ожидаемое!#REF!</definedName>
    <definedName name="_Per_" localSheetId="10">[4]ожидаемое!#REF!</definedName>
    <definedName name="_Per_" localSheetId="0">[4]ожидаемое!#REF!</definedName>
    <definedName name="_Per_" localSheetId="5">[4]ожидаемое!#REF!</definedName>
    <definedName name="_Per_" localSheetId="2">[4]ожидаемое!#REF!</definedName>
    <definedName name="_Per_" localSheetId="6">[4]ожидаемое!#REF!</definedName>
    <definedName name="_Per_">[4]ожидаемое!#REF!</definedName>
    <definedName name="_Period_" localSheetId="9">[2]ожидаемое!#REF!</definedName>
    <definedName name="_Period_" localSheetId="8">[1]ожидаемое!#REF!</definedName>
    <definedName name="_Period_" localSheetId="10">#REF!</definedName>
    <definedName name="_Period_" localSheetId="0">[3]ожидаемое!#REF!</definedName>
    <definedName name="_Period_" localSheetId="5">[1]ожидаемое!#REF!</definedName>
    <definedName name="_Period_" localSheetId="7">[1]ожидаемое!#REF!</definedName>
    <definedName name="_Period_" localSheetId="2">[1]ожидаемое!#REF!</definedName>
    <definedName name="_Period_" localSheetId="6">[1]ожидаемое!#REF!</definedName>
    <definedName name="_Period_">[1]ожидаемое!#REF!</definedName>
    <definedName name="_xlnm._FilterDatabase" localSheetId="3" hidden="1">Ведприл4!$A$9:$I$502</definedName>
    <definedName name="_xlnm._FilterDatabase" localSheetId="1" hidden="1">'доходы прил2'!$A$10:$N$169</definedName>
    <definedName name="_xlnm._FilterDatabase" localSheetId="0" hidden="1">истприл1!$A$10:$I$35</definedName>
    <definedName name="_xlnm._FilterDatabase" localSheetId="4" hidden="1">'КЦСР прил5'!$A$9:$H$615</definedName>
    <definedName name="_xlnm._FilterDatabase" localSheetId="5" hidden="1">МП6!$B$7:$F$27</definedName>
    <definedName name="_xlnm._FilterDatabase" localSheetId="2" hidden="1">'функ прил3'!$A$8:$F$42</definedName>
    <definedName name="bbi1iepey541b3erm5gspvzrtk" localSheetId="9">#REF!</definedName>
    <definedName name="bbi1iepey541b3erm5gspvzrtk" localSheetId="1">#REF!</definedName>
    <definedName name="bbi1iepey541b3erm5gspvzrtk" localSheetId="10">#REF!</definedName>
    <definedName name="bbi1iepey541b3erm5gspvzrtk" localSheetId="5">#REF!</definedName>
    <definedName name="bbi1iepey541b3erm5gspvzrtk" localSheetId="7">#REF!</definedName>
    <definedName name="bbi1iepey541b3erm5gspvzrtk" localSheetId="2">#REF!</definedName>
    <definedName name="bbi1iepey541b3erm5gspvzrtk" localSheetId="6">#REF!</definedName>
    <definedName name="bbi1iepey541b3erm5gspvzrtk">#REF!</definedName>
    <definedName name="BFT_Print_Titles" localSheetId="3">Ведприл4!$9:$11</definedName>
    <definedName name="BFT_Print_Titles" localSheetId="4">'КЦСР прил5'!$9:$11</definedName>
    <definedName name="bold_col_number" localSheetId="9">#REF!</definedName>
    <definedName name="bold_col_number" localSheetId="8">#REF!</definedName>
    <definedName name="bold_col_number" localSheetId="10">#REF!</definedName>
    <definedName name="bold_col_number" localSheetId="0">#REF!</definedName>
    <definedName name="bold_col_number" localSheetId="5">#REF!</definedName>
    <definedName name="bold_col_number" localSheetId="7">#REF!</definedName>
    <definedName name="bold_col_number" localSheetId="2">#REF!</definedName>
    <definedName name="bold_col_number" localSheetId="6">#REF!</definedName>
    <definedName name="bold_col_number">#REF!</definedName>
    <definedName name="Colspan" localSheetId="9">#REF!</definedName>
    <definedName name="Colspan" localSheetId="8">#REF!</definedName>
    <definedName name="Colspan" localSheetId="10">#REF!</definedName>
    <definedName name="Colspan" localSheetId="0">#REF!</definedName>
    <definedName name="Colspan" localSheetId="5">#REF!</definedName>
    <definedName name="Colspan" localSheetId="7">#REF!</definedName>
    <definedName name="Colspan" localSheetId="2">#REF!</definedName>
    <definedName name="Colspan" localSheetId="6">#REF!</definedName>
    <definedName name="Colspan">#REF!</definedName>
    <definedName name="eaho2ejrtdbq5dbiou1fruoidk" localSheetId="9">#REF!</definedName>
    <definedName name="eaho2ejrtdbq5dbiou1fruoidk" localSheetId="1">#REF!</definedName>
    <definedName name="eaho2ejrtdbq5dbiou1fruoidk" localSheetId="10">#REF!</definedName>
    <definedName name="eaho2ejrtdbq5dbiou1fruoidk" localSheetId="5">#REF!</definedName>
    <definedName name="eaho2ejrtdbq5dbiou1fruoidk" localSheetId="7">#REF!</definedName>
    <definedName name="eaho2ejrtdbq5dbiou1fruoidk" localSheetId="2">#REF!</definedName>
    <definedName name="eaho2ejrtdbq5dbiou1fruoidk" localSheetId="6">#REF!</definedName>
    <definedName name="eaho2ejrtdbq5dbiou1fruoidk">#REF!</definedName>
    <definedName name="first_table_col" localSheetId="9">#REF!</definedName>
    <definedName name="first_table_col" localSheetId="8">#REF!</definedName>
    <definedName name="first_table_col" localSheetId="10">#REF!</definedName>
    <definedName name="first_table_col" localSheetId="0">#REF!</definedName>
    <definedName name="first_table_col" localSheetId="5">#REF!</definedName>
    <definedName name="first_table_col" localSheetId="7">#REF!</definedName>
    <definedName name="first_table_col" localSheetId="2">#REF!</definedName>
    <definedName name="first_table_col" localSheetId="6">#REF!</definedName>
    <definedName name="first_table_col">#REF!</definedName>
    <definedName name="first_table_row1" localSheetId="9">#REF!</definedName>
    <definedName name="first_table_row1" localSheetId="8">#REF!</definedName>
    <definedName name="first_table_row1" localSheetId="10">#REF!</definedName>
    <definedName name="first_table_row1" localSheetId="0">#REF!</definedName>
    <definedName name="first_table_row1" localSheetId="5">#REF!</definedName>
    <definedName name="first_table_row1" localSheetId="7">#REF!</definedName>
    <definedName name="first_table_row1" localSheetId="2">#REF!</definedName>
    <definedName name="first_table_row1" localSheetId="6">#REF!</definedName>
    <definedName name="first_table_row1">#REF!</definedName>
    <definedName name="first_table_row2" localSheetId="9">#REF!</definedName>
    <definedName name="first_table_row2" localSheetId="8">#REF!</definedName>
    <definedName name="first_table_row2" localSheetId="10">#REF!</definedName>
    <definedName name="first_table_row2" localSheetId="0">#REF!</definedName>
    <definedName name="first_table_row2" localSheetId="5">#REF!</definedName>
    <definedName name="first_table_row2" localSheetId="7">#REF!</definedName>
    <definedName name="first_table_row2" localSheetId="2">#REF!</definedName>
    <definedName name="first_table_row2" localSheetId="6">#REF!</definedName>
    <definedName name="first_table_row2">#REF!</definedName>
    <definedName name="frupzostrx2engzlq5coj1izgc" localSheetId="9">#REF!</definedName>
    <definedName name="frupzostrx2engzlq5coj1izgc" localSheetId="1">#REF!</definedName>
    <definedName name="frupzostrx2engzlq5coj1izgc" localSheetId="10">#REF!</definedName>
    <definedName name="frupzostrx2engzlq5coj1izgc" localSheetId="5">#REF!</definedName>
    <definedName name="frupzostrx2engzlq5coj1izgc" localSheetId="7">#REF!</definedName>
    <definedName name="frupzostrx2engzlq5coj1izgc" localSheetId="2">#REF!</definedName>
    <definedName name="frupzostrx2engzlq5coj1izgc" localSheetId="6">#REF!</definedName>
    <definedName name="frupzostrx2engzlq5coj1izgc">#REF!</definedName>
    <definedName name="gmkoj4554">#REF!</definedName>
    <definedName name="gyfg" localSheetId="9">#REF!</definedName>
    <definedName name="gyfg" localSheetId="8">#REF!</definedName>
    <definedName name="gyfg" localSheetId="10">#REF!</definedName>
    <definedName name="gyfg" localSheetId="0">#REF!</definedName>
    <definedName name="gyfg" localSheetId="5">#REF!</definedName>
    <definedName name="gyfg" localSheetId="7">#REF!</definedName>
    <definedName name="gyfg" localSheetId="2">#REF!</definedName>
    <definedName name="gyfg" localSheetId="6">#REF!</definedName>
    <definedName name="gyfg">#REF!</definedName>
    <definedName name="hxw0shfsad1bl0w3rcqndiwdqc" localSheetId="9">#REF!</definedName>
    <definedName name="hxw0shfsad1bl0w3rcqndiwdqc" localSheetId="1">#REF!</definedName>
    <definedName name="hxw0shfsad1bl0w3rcqndiwdqc" localSheetId="10">#REF!</definedName>
    <definedName name="hxw0shfsad1bl0w3rcqndiwdqc" localSheetId="5">#REF!</definedName>
    <definedName name="hxw0shfsad1bl0w3rcqndiwdqc" localSheetId="7">#REF!</definedName>
    <definedName name="hxw0shfsad1bl0w3rcqndiwdqc" localSheetId="2">#REF!</definedName>
    <definedName name="hxw0shfsad1bl0w3rcqndiwdqc" localSheetId="6">#REF!</definedName>
    <definedName name="hxw0shfsad1bl0w3rcqndiwdqc">#REF!</definedName>
    <definedName name="idhebtridp4g55tiidmllpbcck" localSheetId="9">#REF!</definedName>
    <definedName name="idhebtridp4g55tiidmllpbcck" localSheetId="1">#REF!</definedName>
    <definedName name="idhebtridp4g55tiidmllpbcck" localSheetId="10">#REF!</definedName>
    <definedName name="idhebtridp4g55tiidmllpbcck" localSheetId="5">#REF!</definedName>
    <definedName name="idhebtridp4g55tiidmllpbcck" localSheetId="7">#REF!</definedName>
    <definedName name="idhebtridp4g55tiidmllpbcck" localSheetId="2">#REF!</definedName>
    <definedName name="idhebtridp4g55tiidmllpbcck" localSheetId="6">#REF!</definedName>
    <definedName name="idhebtridp4g55tiidmllpbcck">#REF!</definedName>
    <definedName name="ilgrxtqehl5ojfb14epb1v0vpk" localSheetId="9">#REF!</definedName>
    <definedName name="ilgrxtqehl5ojfb14epb1v0vpk" localSheetId="1">#REF!</definedName>
    <definedName name="ilgrxtqehl5ojfb14epb1v0vpk" localSheetId="10">#REF!</definedName>
    <definedName name="ilgrxtqehl5ojfb14epb1v0vpk" localSheetId="5">#REF!</definedName>
    <definedName name="ilgrxtqehl5ojfb14epb1v0vpk" localSheetId="7">#REF!</definedName>
    <definedName name="ilgrxtqehl5ojfb14epb1v0vpk" localSheetId="2">#REF!</definedName>
    <definedName name="ilgrxtqehl5ojfb14epb1v0vpk" localSheetId="6">#REF!</definedName>
    <definedName name="ilgrxtqehl5ojfb14epb1v0vpk">#REF!</definedName>
    <definedName name="iukfigxpatbnff5s3qskal4gtw" localSheetId="9">#REF!</definedName>
    <definedName name="iukfigxpatbnff5s3qskal4gtw" localSheetId="1">#REF!</definedName>
    <definedName name="iukfigxpatbnff5s3qskal4gtw" localSheetId="10">#REF!</definedName>
    <definedName name="iukfigxpatbnff5s3qskal4gtw" localSheetId="5">#REF!</definedName>
    <definedName name="iukfigxpatbnff5s3qskal4gtw" localSheetId="7">#REF!</definedName>
    <definedName name="iukfigxpatbnff5s3qskal4gtw" localSheetId="2">#REF!</definedName>
    <definedName name="iukfigxpatbnff5s3qskal4gtw" localSheetId="6">#REF!</definedName>
    <definedName name="iukfigxpatbnff5s3qskal4gtw">#REF!</definedName>
    <definedName name="jbdrlm0jnl44bjyvb5parwosvs" localSheetId="9">#REF!</definedName>
    <definedName name="jbdrlm0jnl44bjyvb5parwosvs" localSheetId="1">#REF!</definedName>
    <definedName name="jbdrlm0jnl44bjyvb5parwosvs" localSheetId="10">#REF!</definedName>
    <definedName name="jbdrlm0jnl44bjyvb5parwosvs" localSheetId="5">#REF!</definedName>
    <definedName name="jbdrlm0jnl44bjyvb5parwosvs" localSheetId="7">#REF!</definedName>
    <definedName name="jbdrlm0jnl44bjyvb5parwosvs" localSheetId="2">#REF!</definedName>
    <definedName name="jbdrlm0jnl44bjyvb5parwosvs" localSheetId="6">#REF!</definedName>
    <definedName name="jbdrlm0jnl44bjyvb5parwosvs">#REF!</definedName>
    <definedName name="jmacmxvbgdblzh0tvh4m0gadvc" localSheetId="9">#REF!</definedName>
    <definedName name="jmacmxvbgdblzh0tvh4m0gadvc" localSheetId="1">#REF!</definedName>
    <definedName name="jmacmxvbgdblzh0tvh4m0gadvc" localSheetId="10">#REF!</definedName>
    <definedName name="jmacmxvbgdblzh0tvh4m0gadvc" localSheetId="5">#REF!</definedName>
    <definedName name="jmacmxvbgdblzh0tvh4m0gadvc" localSheetId="7">#REF!</definedName>
    <definedName name="jmacmxvbgdblzh0tvh4m0gadvc" localSheetId="2">#REF!</definedName>
    <definedName name="jmacmxvbgdblzh0tvh4m0gadvc" localSheetId="6">#REF!</definedName>
    <definedName name="jmacmxvbgdblzh0tvh4m0gadvc">#REF!</definedName>
    <definedName name="LAST_CELL" localSheetId="3">Ведприл4!#REF!</definedName>
    <definedName name="LAST_CELL" localSheetId="4">'КЦСР прил5'!#REF!</definedName>
    <definedName name="lens0r1dzt0ivfvdjvc15ibd1c" localSheetId="9">#REF!</definedName>
    <definedName name="lens0r1dzt0ivfvdjvc15ibd1c" localSheetId="1">#REF!</definedName>
    <definedName name="lens0r1dzt0ivfvdjvc15ibd1c" localSheetId="10">#REF!</definedName>
    <definedName name="lens0r1dzt0ivfvdjvc15ibd1c" localSheetId="5">#REF!</definedName>
    <definedName name="lens0r1dzt0ivfvdjvc15ibd1c" localSheetId="7">#REF!</definedName>
    <definedName name="lens0r1dzt0ivfvdjvc15ibd1c" localSheetId="2">#REF!</definedName>
    <definedName name="lens0r1dzt0ivfvdjvc15ibd1c" localSheetId="6">#REF!</definedName>
    <definedName name="lens0r1dzt0ivfvdjvc15ibd1c">#REF!</definedName>
    <definedName name="lzvlrjqro14zjenw2ueuj40zww" localSheetId="9">#REF!</definedName>
    <definedName name="lzvlrjqro14zjenw2ueuj40zww" localSheetId="1">#REF!</definedName>
    <definedName name="lzvlrjqro14zjenw2ueuj40zww" localSheetId="10">#REF!</definedName>
    <definedName name="lzvlrjqro14zjenw2ueuj40zww" localSheetId="5">#REF!</definedName>
    <definedName name="lzvlrjqro14zjenw2ueuj40zww" localSheetId="7">#REF!</definedName>
    <definedName name="lzvlrjqro14zjenw2ueuj40zww" localSheetId="2">#REF!</definedName>
    <definedName name="lzvlrjqro14zjenw2ueuj40zww" localSheetId="6">#REF!</definedName>
    <definedName name="lzvlrjqro14zjenw2ueuj40zww">#REF!</definedName>
    <definedName name="max_col_razn" localSheetId="9">#REF!</definedName>
    <definedName name="max_col_razn" localSheetId="8">#REF!</definedName>
    <definedName name="max_col_razn" localSheetId="10">#REF!</definedName>
    <definedName name="max_col_razn" localSheetId="0">#REF!</definedName>
    <definedName name="max_col_razn" localSheetId="5">#REF!</definedName>
    <definedName name="max_col_razn" localSheetId="7">#REF!</definedName>
    <definedName name="max_col_razn" localSheetId="2">#REF!</definedName>
    <definedName name="max_col_razn" localSheetId="6">#REF!</definedName>
    <definedName name="max_col_razn">#REF!</definedName>
    <definedName name="miceqmminp2t5fkvq3dcp5azms" localSheetId="9">#REF!</definedName>
    <definedName name="miceqmminp2t5fkvq3dcp5azms" localSheetId="1">#REF!</definedName>
    <definedName name="miceqmminp2t5fkvq3dcp5azms" localSheetId="10">#REF!</definedName>
    <definedName name="miceqmminp2t5fkvq3dcp5azms" localSheetId="5">#REF!</definedName>
    <definedName name="miceqmminp2t5fkvq3dcp5azms" localSheetId="7">#REF!</definedName>
    <definedName name="miceqmminp2t5fkvq3dcp5azms" localSheetId="2">#REF!</definedName>
    <definedName name="miceqmminp2t5fkvq3dcp5azms" localSheetId="6">#REF!</definedName>
    <definedName name="miceqmminp2t5fkvq3dcp5azms">#REF!</definedName>
    <definedName name="muebv3fbrh0nbhfkcvkdiuichg" localSheetId="9">#REF!</definedName>
    <definedName name="muebv3fbrh0nbhfkcvkdiuichg" localSheetId="1">#REF!</definedName>
    <definedName name="muebv3fbrh0nbhfkcvkdiuichg" localSheetId="10">#REF!</definedName>
    <definedName name="muebv3fbrh0nbhfkcvkdiuichg" localSheetId="5">#REF!</definedName>
    <definedName name="muebv3fbrh0nbhfkcvkdiuichg" localSheetId="7">#REF!</definedName>
    <definedName name="muebv3fbrh0nbhfkcvkdiuichg" localSheetId="2">#REF!</definedName>
    <definedName name="muebv3fbrh0nbhfkcvkdiuichg" localSheetId="6">#REF!</definedName>
    <definedName name="muebv3fbrh0nbhfkcvkdiuichg">#REF!</definedName>
    <definedName name="nc" localSheetId="9">#REF!</definedName>
    <definedName name="nc" localSheetId="8">#REF!</definedName>
    <definedName name="nc" localSheetId="10">#REF!</definedName>
    <definedName name="nc" localSheetId="0">#REF!</definedName>
    <definedName name="nc" localSheetId="5">#REF!</definedName>
    <definedName name="nc" localSheetId="7">#REF!</definedName>
    <definedName name="nc" localSheetId="2">#REF!</definedName>
    <definedName name="nc" localSheetId="6">#REF!</definedName>
    <definedName name="nc">#REF!</definedName>
    <definedName name="need_bold_rows" localSheetId="9">#REF!</definedName>
    <definedName name="need_bold_rows" localSheetId="8">#REF!</definedName>
    <definedName name="need_bold_rows" localSheetId="10">#REF!</definedName>
    <definedName name="need_bold_rows" localSheetId="0">#REF!</definedName>
    <definedName name="need_bold_rows" localSheetId="5">#REF!</definedName>
    <definedName name="need_bold_rows" localSheetId="7">#REF!</definedName>
    <definedName name="need_bold_rows" localSheetId="2">#REF!</definedName>
    <definedName name="need_bold_rows" localSheetId="6">#REF!</definedName>
    <definedName name="need_bold_rows">#REF!</definedName>
    <definedName name="need_build_down" localSheetId="9">#REF!</definedName>
    <definedName name="need_build_down" localSheetId="8">#REF!</definedName>
    <definedName name="need_build_down" localSheetId="10">#REF!</definedName>
    <definedName name="need_build_down" localSheetId="0">#REF!</definedName>
    <definedName name="need_build_down" localSheetId="5">#REF!</definedName>
    <definedName name="need_build_down" localSheetId="7">#REF!</definedName>
    <definedName name="need_build_down" localSheetId="2">#REF!</definedName>
    <definedName name="need_build_down" localSheetId="6">#REF!</definedName>
    <definedName name="need_build_down">#REF!</definedName>
    <definedName name="need_control_sum" localSheetId="9">#REF!</definedName>
    <definedName name="need_control_sum" localSheetId="8">#REF!</definedName>
    <definedName name="need_control_sum" localSheetId="10">#REF!</definedName>
    <definedName name="need_control_sum" localSheetId="0">#REF!</definedName>
    <definedName name="need_control_sum" localSheetId="5">#REF!</definedName>
    <definedName name="need_control_sum" localSheetId="7">#REF!</definedName>
    <definedName name="need_control_sum" localSheetId="2">#REF!</definedName>
    <definedName name="need_control_sum" localSheetId="6">#REF!</definedName>
    <definedName name="need_control_sum">#REF!</definedName>
    <definedName name="oishsvraxpbc3jz3kk3m5zcwm0" localSheetId="9">#REF!</definedName>
    <definedName name="oishsvraxpbc3jz3kk3m5zcwm0" localSheetId="1">#REF!</definedName>
    <definedName name="oishsvraxpbc3jz3kk3m5zcwm0" localSheetId="10">#REF!</definedName>
    <definedName name="oishsvraxpbc3jz3kk3m5zcwm0" localSheetId="5">#REF!</definedName>
    <definedName name="oishsvraxpbc3jz3kk3m5zcwm0" localSheetId="7">#REF!</definedName>
    <definedName name="oishsvraxpbc3jz3kk3m5zcwm0" localSheetId="2">#REF!</definedName>
    <definedName name="oishsvraxpbc3jz3kk3m5zcwm0" localSheetId="6">#REF!</definedName>
    <definedName name="oishsvraxpbc3jz3kk3m5zcwm0">#REF!</definedName>
    <definedName name="page_to_sheet_br" localSheetId="9">#REF!</definedName>
    <definedName name="page_to_sheet_br" localSheetId="8">#REF!</definedName>
    <definedName name="page_to_sheet_br" localSheetId="10">#REF!</definedName>
    <definedName name="page_to_sheet_br" localSheetId="0">#REF!</definedName>
    <definedName name="page_to_sheet_br" localSheetId="5">#REF!</definedName>
    <definedName name="page_to_sheet_br" localSheetId="7">#REF!</definedName>
    <definedName name="page_to_sheet_br" localSheetId="2">#REF!</definedName>
    <definedName name="page_to_sheet_br" localSheetId="6">#REF!</definedName>
    <definedName name="page_to_sheet_br">#REF!</definedName>
    <definedName name="pf4ktio2ct2wb5lic4d0ij22zg" localSheetId="9">#REF!</definedName>
    <definedName name="pf4ktio2ct2wb5lic4d0ij22zg" localSheetId="1">#REF!</definedName>
    <definedName name="pf4ktio2ct2wb5lic4d0ij22zg" localSheetId="10">#REF!</definedName>
    <definedName name="pf4ktio2ct2wb5lic4d0ij22zg" localSheetId="5">#REF!</definedName>
    <definedName name="pf4ktio2ct2wb5lic4d0ij22zg" localSheetId="7">#REF!</definedName>
    <definedName name="pf4ktio2ct2wb5lic4d0ij22zg" localSheetId="2">#REF!</definedName>
    <definedName name="pf4ktio2ct2wb5lic4d0ij22zg" localSheetId="6">#REF!</definedName>
    <definedName name="pf4ktio2ct2wb5lic4d0ij22zg">#REF!</definedName>
    <definedName name="qhgcjeqs4xbh5af0b0knrgslds" localSheetId="9">#REF!</definedName>
    <definedName name="qhgcjeqs4xbh5af0b0knrgslds" localSheetId="1">#REF!</definedName>
    <definedName name="qhgcjeqs4xbh5af0b0knrgslds" localSheetId="10">#REF!</definedName>
    <definedName name="qhgcjeqs4xbh5af0b0knrgslds" localSheetId="5">#REF!</definedName>
    <definedName name="qhgcjeqs4xbh5af0b0knrgslds" localSheetId="7">#REF!</definedName>
    <definedName name="qhgcjeqs4xbh5af0b0knrgslds" localSheetId="2">#REF!</definedName>
    <definedName name="qhgcjeqs4xbh5af0b0knrgslds" localSheetId="6">#REF!</definedName>
    <definedName name="qhgcjeqs4xbh5af0b0knrgslds">#REF!</definedName>
    <definedName name="qm1r2zbyvxaabczgs5nd53xmq4" localSheetId="9">#REF!</definedName>
    <definedName name="qm1r2zbyvxaabczgs5nd53xmq4" localSheetId="1">#REF!</definedName>
    <definedName name="qm1r2zbyvxaabczgs5nd53xmq4" localSheetId="10">#REF!</definedName>
    <definedName name="qm1r2zbyvxaabczgs5nd53xmq4" localSheetId="5">#REF!</definedName>
    <definedName name="qm1r2zbyvxaabczgs5nd53xmq4" localSheetId="7">#REF!</definedName>
    <definedName name="qm1r2zbyvxaabczgs5nd53xmq4" localSheetId="2">#REF!</definedName>
    <definedName name="qm1r2zbyvxaabczgs5nd53xmq4" localSheetId="6">#REF!</definedName>
    <definedName name="qm1r2zbyvxaabczgs5nd53xmq4">#REF!</definedName>
    <definedName name="qunp1nijp1aaxbgswizf0lz200" localSheetId="9">#REF!</definedName>
    <definedName name="qunp1nijp1aaxbgswizf0lz200" localSheetId="1">#REF!</definedName>
    <definedName name="qunp1nijp1aaxbgswizf0lz200" localSheetId="10">#REF!</definedName>
    <definedName name="qunp1nijp1aaxbgswizf0lz200" localSheetId="5">#REF!</definedName>
    <definedName name="qunp1nijp1aaxbgswizf0lz200" localSheetId="7">#REF!</definedName>
    <definedName name="qunp1nijp1aaxbgswizf0lz200" localSheetId="2">#REF!</definedName>
    <definedName name="qunp1nijp1aaxbgswizf0lz200" localSheetId="6">#REF!</definedName>
    <definedName name="qunp1nijp1aaxbgswizf0lz200">#REF!</definedName>
    <definedName name="razn_down_rows" localSheetId="9">#REF!</definedName>
    <definedName name="razn_down_rows" localSheetId="8">#REF!</definedName>
    <definedName name="razn_down_rows" localSheetId="10">#REF!</definedName>
    <definedName name="razn_down_rows" localSheetId="0">#REF!</definedName>
    <definedName name="razn_down_rows" localSheetId="5">#REF!</definedName>
    <definedName name="razn_down_rows" localSheetId="7">#REF!</definedName>
    <definedName name="razn_down_rows" localSheetId="2">#REF!</definedName>
    <definedName name="razn_down_rows" localSheetId="6">#REF!</definedName>
    <definedName name="razn_down_rows">#REF!</definedName>
    <definedName name="rcn525ywmx4pde1kn3aevp0dfk" localSheetId="9">#REF!</definedName>
    <definedName name="rcn525ywmx4pde1kn3aevp0dfk" localSheetId="1">#REF!</definedName>
    <definedName name="rcn525ywmx4pde1kn3aevp0dfk" localSheetId="10">#REF!</definedName>
    <definedName name="rcn525ywmx4pde1kn3aevp0dfk" localSheetId="5">#REF!</definedName>
    <definedName name="rcn525ywmx4pde1kn3aevp0dfk" localSheetId="7">#REF!</definedName>
    <definedName name="rcn525ywmx4pde1kn3aevp0dfk" localSheetId="2">#REF!</definedName>
    <definedName name="rcn525ywmx4pde1kn3aevp0dfk" localSheetId="6">#REF!</definedName>
    <definedName name="rcn525ywmx4pde1kn3aevp0dfk">#REF!</definedName>
    <definedName name="rows_to_delete" localSheetId="9">#REF!</definedName>
    <definedName name="rows_to_delete" localSheetId="8">#REF!</definedName>
    <definedName name="rows_to_delete" localSheetId="10">#REF!</definedName>
    <definedName name="rows_to_delete" localSheetId="0">#REF!</definedName>
    <definedName name="rows_to_delete" localSheetId="5">#REF!</definedName>
    <definedName name="rows_to_delete" localSheetId="7">#REF!</definedName>
    <definedName name="rows_to_delete" localSheetId="2">#REF!</definedName>
    <definedName name="rows_to_delete" localSheetId="6">#REF!</definedName>
    <definedName name="rows_to_delete">#REF!</definedName>
    <definedName name="rows_to_last" localSheetId="9">#REF!</definedName>
    <definedName name="rows_to_last" localSheetId="8">#REF!</definedName>
    <definedName name="rows_to_last" localSheetId="10">#REF!</definedName>
    <definedName name="rows_to_last" localSheetId="0">#REF!</definedName>
    <definedName name="rows_to_last" localSheetId="5">#REF!</definedName>
    <definedName name="rows_to_last" localSheetId="7">#REF!</definedName>
    <definedName name="rows_to_last" localSheetId="2">#REF!</definedName>
    <definedName name="rows_to_last" localSheetId="6">#REF!</definedName>
    <definedName name="rows_to_last">#REF!</definedName>
    <definedName name="Signature_in_razn" localSheetId="9">#REF!</definedName>
    <definedName name="Signature_in_razn" localSheetId="8">#REF!</definedName>
    <definedName name="Signature_in_razn" localSheetId="10">#REF!</definedName>
    <definedName name="Signature_in_razn" localSheetId="0">#REF!</definedName>
    <definedName name="Signature_in_razn" localSheetId="5">#REF!</definedName>
    <definedName name="Signature_in_razn" localSheetId="7">#REF!</definedName>
    <definedName name="Signature_in_razn" localSheetId="2">#REF!</definedName>
    <definedName name="Signature_in_razn" localSheetId="6">#REF!</definedName>
    <definedName name="Signature_in_razn">#REF!</definedName>
    <definedName name="swpjxblu3dbu33cqzchc5hkk0w" localSheetId="9">#REF!</definedName>
    <definedName name="swpjxblu3dbu33cqzchc5hkk0w" localSheetId="1">#REF!</definedName>
    <definedName name="swpjxblu3dbu33cqzchc5hkk0w" localSheetId="10">#REF!</definedName>
    <definedName name="swpjxblu3dbu33cqzchc5hkk0w" localSheetId="5">#REF!</definedName>
    <definedName name="swpjxblu3dbu33cqzchc5hkk0w" localSheetId="7">#REF!</definedName>
    <definedName name="swpjxblu3dbu33cqzchc5hkk0w" localSheetId="2">#REF!</definedName>
    <definedName name="swpjxblu3dbu33cqzchc5hkk0w" localSheetId="6">#REF!</definedName>
    <definedName name="swpjxblu3dbu33cqzchc5hkk0w">#REF!</definedName>
    <definedName name="syjdhdk35p4nh3cjfxnviauzls" localSheetId="9">#REF!</definedName>
    <definedName name="syjdhdk35p4nh3cjfxnviauzls" localSheetId="1">#REF!</definedName>
    <definedName name="syjdhdk35p4nh3cjfxnviauzls" localSheetId="10">#REF!</definedName>
    <definedName name="syjdhdk35p4nh3cjfxnviauzls" localSheetId="5">#REF!</definedName>
    <definedName name="syjdhdk35p4nh3cjfxnviauzls" localSheetId="7">#REF!</definedName>
    <definedName name="syjdhdk35p4nh3cjfxnviauzls" localSheetId="2">#REF!</definedName>
    <definedName name="syjdhdk35p4nh3cjfxnviauzls" localSheetId="6">#REF!</definedName>
    <definedName name="syjdhdk35p4nh3cjfxnviauzls">#REF!</definedName>
    <definedName name="t1iocfpqd13el1y2ekxnfpwstw" localSheetId="9">#REF!</definedName>
    <definedName name="t1iocfpqd13el1y2ekxnfpwstw" localSheetId="1">#REF!</definedName>
    <definedName name="t1iocfpqd13el1y2ekxnfpwstw" localSheetId="10">#REF!</definedName>
    <definedName name="t1iocfpqd13el1y2ekxnfpwstw" localSheetId="5">#REF!</definedName>
    <definedName name="t1iocfpqd13el1y2ekxnfpwstw" localSheetId="7">#REF!</definedName>
    <definedName name="t1iocfpqd13el1y2ekxnfpwstw" localSheetId="2">#REF!</definedName>
    <definedName name="t1iocfpqd13el1y2ekxnfpwstw" localSheetId="6">#REF!</definedName>
    <definedName name="t1iocfpqd13el1y2ekxnfpwstw">#REF!</definedName>
    <definedName name="tqwxsrwtrd3p34nrtmvfunozag" localSheetId="9">#REF!</definedName>
    <definedName name="tqwxsrwtrd3p34nrtmvfunozag" localSheetId="1">#REF!</definedName>
    <definedName name="tqwxsrwtrd3p34nrtmvfunozag" localSheetId="10">#REF!</definedName>
    <definedName name="tqwxsrwtrd3p34nrtmvfunozag" localSheetId="5">#REF!</definedName>
    <definedName name="tqwxsrwtrd3p34nrtmvfunozag" localSheetId="7">#REF!</definedName>
    <definedName name="tqwxsrwtrd3p34nrtmvfunozag" localSheetId="2">#REF!</definedName>
    <definedName name="tqwxsrwtrd3p34nrtmvfunozag" localSheetId="6">#REF!</definedName>
    <definedName name="tqwxsrwtrd3p34nrtmvfunozag">#REF!</definedName>
    <definedName name="u1m5vran2x1y11qx5xfu2j4tz4" localSheetId="9">#REF!</definedName>
    <definedName name="u1m5vran2x1y11qx5xfu2j4tz4" localSheetId="1">#REF!</definedName>
    <definedName name="u1m5vran2x1y11qx5xfu2j4tz4" localSheetId="10">#REF!</definedName>
    <definedName name="u1m5vran2x1y11qx5xfu2j4tz4" localSheetId="5">#REF!</definedName>
    <definedName name="u1m5vran2x1y11qx5xfu2j4tz4" localSheetId="7">#REF!</definedName>
    <definedName name="u1m5vran2x1y11qx5xfu2j4tz4" localSheetId="2">#REF!</definedName>
    <definedName name="u1m5vran2x1y11qx5xfu2j4tz4" localSheetId="6">#REF!</definedName>
    <definedName name="u1m5vran2x1y11qx5xfu2j4tz4">#REF!</definedName>
    <definedName name="ua41amkhph5c1h53xxk2wbxxpk" localSheetId="9">#REF!</definedName>
    <definedName name="ua41amkhph5c1h53xxk2wbxxpk" localSheetId="1">#REF!</definedName>
    <definedName name="ua41amkhph5c1h53xxk2wbxxpk" localSheetId="10">#REF!</definedName>
    <definedName name="ua41amkhph5c1h53xxk2wbxxpk" localSheetId="5">#REF!</definedName>
    <definedName name="ua41amkhph5c1h53xxk2wbxxpk" localSheetId="7">#REF!</definedName>
    <definedName name="ua41amkhph5c1h53xxk2wbxxpk" localSheetId="2">#REF!</definedName>
    <definedName name="ua41amkhph5c1h53xxk2wbxxpk" localSheetId="6">#REF!</definedName>
    <definedName name="ua41amkhph5c1h53xxk2wbxxpk">#REF!</definedName>
    <definedName name="vm2ikyzfyl3c3f2vbofwexhk2c" localSheetId="9">#REF!</definedName>
    <definedName name="vm2ikyzfyl3c3f2vbofwexhk2c" localSheetId="1">#REF!</definedName>
    <definedName name="vm2ikyzfyl3c3f2vbofwexhk2c" localSheetId="10">#REF!</definedName>
    <definedName name="vm2ikyzfyl3c3f2vbofwexhk2c" localSheetId="5">#REF!</definedName>
    <definedName name="vm2ikyzfyl3c3f2vbofwexhk2c" localSheetId="7">#REF!</definedName>
    <definedName name="vm2ikyzfyl3c3f2vbofwexhk2c" localSheetId="2">#REF!</definedName>
    <definedName name="vm2ikyzfyl3c3f2vbofwexhk2c" localSheetId="6">#REF!</definedName>
    <definedName name="vm2ikyzfyl3c3f2vbofwexhk2c">#REF!</definedName>
    <definedName name="w1nehiloq13fdfxu13klcaopgw" localSheetId="9">#REF!</definedName>
    <definedName name="w1nehiloq13fdfxu13klcaopgw" localSheetId="1">#REF!</definedName>
    <definedName name="w1nehiloq13fdfxu13klcaopgw" localSheetId="10">#REF!</definedName>
    <definedName name="w1nehiloq13fdfxu13klcaopgw" localSheetId="5">#REF!</definedName>
    <definedName name="w1nehiloq13fdfxu13klcaopgw" localSheetId="7">#REF!</definedName>
    <definedName name="w1nehiloq13fdfxu13klcaopgw" localSheetId="2">#REF!</definedName>
    <definedName name="w1nehiloq13fdfxu13klcaopgw" localSheetId="6">#REF!</definedName>
    <definedName name="w1nehiloq13fdfxu13klcaopgw">#REF!</definedName>
    <definedName name="whvhn4kg25bcn2skpkb3bqydz4" localSheetId="9">#REF!</definedName>
    <definedName name="whvhn4kg25bcn2skpkb3bqydz4" localSheetId="1">#REF!</definedName>
    <definedName name="whvhn4kg25bcn2skpkb3bqydz4" localSheetId="10">#REF!</definedName>
    <definedName name="whvhn4kg25bcn2skpkb3bqydz4" localSheetId="5">#REF!</definedName>
    <definedName name="whvhn4kg25bcn2skpkb3bqydz4" localSheetId="7">#REF!</definedName>
    <definedName name="whvhn4kg25bcn2skpkb3bqydz4" localSheetId="2">#REF!</definedName>
    <definedName name="whvhn4kg25bcn2skpkb3bqydz4" localSheetId="6">#REF!</definedName>
    <definedName name="whvhn4kg25bcn2skpkb3bqydz4">#REF!</definedName>
    <definedName name="wqazcjs4o12a5adpyzuqhb5cko" localSheetId="9">#REF!</definedName>
    <definedName name="wqazcjs4o12a5adpyzuqhb5cko" localSheetId="1">#REF!</definedName>
    <definedName name="wqazcjs4o12a5adpyzuqhb5cko" localSheetId="10">#REF!</definedName>
    <definedName name="wqazcjs4o12a5adpyzuqhb5cko" localSheetId="5">#REF!</definedName>
    <definedName name="wqazcjs4o12a5adpyzuqhb5cko" localSheetId="7">#REF!</definedName>
    <definedName name="wqazcjs4o12a5adpyzuqhb5cko" localSheetId="2">#REF!</definedName>
    <definedName name="wqazcjs4o12a5adpyzuqhb5cko" localSheetId="6">#REF!</definedName>
    <definedName name="wqazcjs4o12a5adpyzuqhb5cko">#REF!</definedName>
    <definedName name="x50bwhcspt2rtgjg0vg0hfk2ns" localSheetId="9">#REF!</definedName>
    <definedName name="x50bwhcspt2rtgjg0vg0hfk2ns" localSheetId="1">#REF!</definedName>
    <definedName name="x50bwhcspt2rtgjg0vg0hfk2ns" localSheetId="10">#REF!</definedName>
    <definedName name="x50bwhcspt2rtgjg0vg0hfk2ns" localSheetId="5">#REF!</definedName>
    <definedName name="x50bwhcspt2rtgjg0vg0hfk2ns" localSheetId="7">#REF!</definedName>
    <definedName name="x50bwhcspt2rtgjg0vg0hfk2ns" localSheetId="2">#REF!</definedName>
    <definedName name="x50bwhcspt2rtgjg0vg0hfk2ns" localSheetId="6">#REF!</definedName>
    <definedName name="x50bwhcspt2rtgjg0vg0hfk2ns">#REF!</definedName>
    <definedName name="xfiudkw3z5aq3govpiyzsxyki0" localSheetId="9">#REF!</definedName>
    <definedName name="xfiudkw3z5aq3govpiyzsxyki0" localSheetId="1">#REF!</definedName>
    <definedName name="xfiudkw3z5aq3govpiyzsxyki0" localSheetId="10">#REF!</definedName>
    <definedName name="xfiudkw3z5aq3govpiyzsxyki0" localSheetId="5">#REF!</definedName>
    <definedName name="xfiudkw3z5aq3govpiyzsxyki0" localSheetId="7">#REF!</definedName>
    <definedName name="xfiudkw3z5aq3govpiyzsxyki0" localSheetId="2">#REF!</definedName>
    <definedName name="xfiudkw3z5aq3govpiyzsxyki0" localSheetId="6">#REF!</definedName>
    <definedName name="xfiudkw3z5aq3govpiyzsxyki0">#REF!</definedName>
    <definedName name="а" localSheetId="10">[1]ожидаемое!#REF!</definedName>
    <definedName name="а" localSheetId="0">[1]ожидаемое!#REF!</definedName>
    <definedName name="а" localSheetId="5">[1]ожидаемое!#REF!</definedName>
    <definedName name="а" localSheetId="7">[1]ожидаемое!#REF!</definedName>
    <definedName name="а" localSheetId="2">[1]ожидаемое!#REF!</definedName>
    <definedName name="а" localSheetId="6">[1]ожидаемое!#REF!</definedName>
    <definedName name="а">[1]ожидаемое!#REF!</definedName>
    <definedName name="д" localSheetId="9">#REF!</definedName>
    <definedName name="д" localSheetId="10">#REF!</definedName>
    <definedName name="д" localSheetId="0">#REF!</definedName>
    <definedName name="д" localSheetId="5">#REF!</definedName>
    <definedName name="д" localSheetId="7">#REF!</definedName>
    <definedName name="д" localSheetId="2">#REF!</definedName>
    <definedName name="д" localSheetId="6">#REF!</definedName>
    <definedName name="д">#REF!</definedName>
    <definedName name="дд" localSheetId="6">#REF!</definedName>
    <definedName name="дд">#REF!</definedName>
    <definedName name="дох" localSheetId="9">#REF!</definedName>
    <definedName name="дох" localSheetId="10">#REF!</definedName>
    <definedName name="дох" localSheetId="0">#REF!</definedName>
    <definedName name="дох" localSheetId="5">#REF!</definedName>
    <definedName name="дох" localSheetId="7">#REF!</definedName>
    <definedName name="дох" localSheetId="2">#REF!</definedName>
    <definedName name="дох" localSheetId="6">#REF!</definedName>
    <definedName name="дох">#REF!</definedName>
    <definedName name="доходы" localSheetId="9">#REF!</definedName>
    <definedName name="доходы" localSheetId="8">#REF!</definedName>
    <definedName name="доходы" localSheetId="10">#REF!</definedName>
    <definedName name="доходы" localSheetId="0">#REF!</definedName>
    <definedName name="доходы" localSheetId="5">#REF!</definedName>
    <definedName name="доходы" localSheetId="7">#REF!</definedName>
    <definedName name="доходы" localSheetId="2">#REF!</definedName>
    <definedName name="доходы" localSheetId="6">#REF!</definedName>
    <definedName name="доходы">#REF!</definedName>
    <definedName name="доходы2014" localSheetId="9">#REF!</definedName>
    <definedName name="доходы2014" localSheetId="10">#REF!</definedName>
    <definedName name="доходы2014" localSheetId="0">#REF!</definedName>
    <definedName name="доходы2014" localSheetId="5">#REF!</definedName>
    <definedName name="доходы2014" localSheetId="7">#REF!</definedName>
    <definedName name="доходы2014" localSheetId="2">#REF!</definedName>
    <definedName name="доходы2014" localSheetId="6">#REF!</definedName>
    <definedName name="доходы2014">#REF!</definedName>
    <definedName name="_xlnm.Print_Titles" localSheetId="3">Ведприл4!$9:$11</definedName>
    <definedName name="_xlnm.Print_Titles" localSheetId="1">'доходы прил2'!$7:$9</definedName>
    <definedName name="_xlnm.Print_Titles" localSheetId="10">'заимствован 11'!$9:$9</definedName>
    <definedName name="_xlnm.Print_Titles" localSheetId="4">'КЦСР прил5'!$9:$11</definedName>
    <definedName name="_xlnm.Print_Titles" localSheetId="2">'функ прил3'!$7:$8</definedName>
    <definedName name="_xlnm.Print_Area" localSheetId="9">'адм ком10'!$A$1:$F$25</definedName>
    <definedName name="_xlnm.Print_Area" localSheetId="8">воин9!$A$1:$E$26</definedName>
    <definedName name="_xlnm.Print_Area" localSheetId="1">'доходы прил2'!$A$1:$M$181</definedName>
    <definedName name="_xlnm.Print_Area" localSheetId="0">истприл1!$A$1:$F$35</definedName>
    <definedName name="_xlnm.Print_Area" localSheetId="7">сбалан8!$A$1:$F$24</definedName>
    <definedName name="_xlnm.Print_Area" localSheetId="2">'функ прил3'!$A$1:$F$57</definedName>
    <definedName name="оо" localSheetId="6">#REF!</definedName>
    <definedName name="оо">#REF!</definedName>
    <definedName name="ооо" localSheetId="6">#REF!</definedName>
    <definedName name="ооо">#REF!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518" i="59" l="1"/>
  <c r="A513" i="59"/>
  <c r="A514" i="59" s="1"/>
  <c r="A515" i="59" s="1"/>
  <c r="A516" i="59" s="1"/>
  <c r="A517" i="59" s="1"/>
  <c r="A518" i="59" s="1"/>
  <c r="E57" i="35"/>
  <c r="A56" i="35"/>
  <c r="A57" i="35" s="1"/>
  <c r="D23" i="40"/>
  <c r="H615" i="60"/>
  <c r="G615" i="60"/>
  <c r="A503" i="59"/>
  <c r="A504" i="59" s="1"/>
  <c r="A505" i="59" s="1"/>
  <c r="A506" i="59" s="1"/>
  <c r="A507" i="59" s="1"/>
  <c r="A508" i="59" s="1"/>
  <c r="A509" i="59" s="1"/>
  <c r="A510" i="59" s="1"/>
  <c r="A511" i="59" s="1"/>
  <c r="A512" i="59" s="1"/>
  <c r="A500" i="59"/>
  <c r="D26" i="29" l="1"/>
  <c r="D25" i="29" s="1"/>
  <c r="D24" i="29" s="1"/>
  <c r="D23" i="29" s="1"/>
  <c r="F34" i="29"/>
  <c r="E34" i="29"/>
  <c r="D34" i="29"/>
  <c r="D33" i="29" s="1"/>
  <c r="D32" i="29" s="1"/>
  <c r="D31" i="29" s="1"/>
  <c r="F33" i="29"/>
  <c r="F32" i="29" s="1"/>
  <c r="F31" i="29" s="1"/>
  <c r="E33" i="29"/>
  <c r="E32" i="29" s="1"/>
  <c r="E31" i="29" s="1"/>
  <c r="F26" i="29"/>
  <c r="F25" i="29" s="1"/>
  <c r="F24" i="29" s="1"/>
  <c r="F23" i="29" s="1"/>
  <c r="E26" i="29"/>
  <c r="E25" i="29" s="1"/>
  <c r="E24" i="29" s="1"/>
  <c r="E23" i="29" s="1"/>
  <c r="F21" i="29"/>
  <c r="F20" i="29" s="1"/>
  <c r="E21" i="29"/>
  <c r="E20" i="29" s="1"/>
  <c r="D20" i="29"/>
  <c r="F18" i="29"/>
  <c r="E18" i="29"/>
  <c r="D18" i="29"/>
  <c r="F16" i="29"/>
  <c r="F15" i="29" s="1"/>
  <c r="E15" i="29"/>
  <c r="D15" i="29"/>
  <c r="F14" i="29"/>
  <c r="F13" i="29"/>
  <c r="F12" i="29" s="1"/>
  <c r="E13" i="29"/>
  <c r="D13" i="29"/>
  <c r="D15" i="42"/>
  <c r="D18" i="42" s="1"/>
  <c r="D14" i="42"/>
  <c r="D17" i="42" s="1"/>
  <c r="E14" i="42"/>
  <c r="E17" i="42" s="1"/>
  <c r="C15" i="42"/>
  <c r="C18" i="42" s="1"/>
  <c r="C14" i="42"/>
  <c r="C17" i="42" s="1"/>
  <c r="D12" i="29" l="1"/>
  <c r="E12" i="29"/>
  <c r="F17" i="29"/>
  <c r="D17" i="29"/>
  <c r="E17" i="29"/>
  <c r="E15" i="42"/>
  <c r="E18" i="42" s="1"/>
  <c r="H55" i="35"/>
  <c r="I30" i="29" l="1"/>
  <c r="F30" i="29" s="1"/>
  <c r="F29" i="29" s="1"/>
  <c r="F28" i="29" s="1"/>
  <c r="F27" i="29" s="1"/>
  <c r="H30" i="29"/>
  <c r="E30" i="29" s="1"/>
  <c r="E29" i="29" s="1"/>
  <c r="E28" i="29" s="1"/>
  <c r="G30" i="29"/>
  <c r="D30" i="29" s="1"/>
  <c r="D29" i="29" s="1"/>
  <c r="D28" i="29" s="1"/>
  <c r="D22" i="29" l="1"/>
  <c r="D11" i="29" s="1"/>
  <c r="D27" i="29"/>
  <c r="F22" i="29"/>
  <c r="F11" i="29" s="1"/>
  <c r="E22" i="29"/>
  <c r="E11" i="29" s="1"/>
  <c r="E27" i="29"/>
  <c r="K22" i="76"/>
  <c r="J22" i="76"/>
  <c r="I22" i="76"/>
  <c r="H22" i="76"/>
  <c r="G22" i="76"/>
  <c r="F22" i="76"/>
  <c r="E21" i="76"/>
  <c r="D21" i="76"/>
  <c r="C21" i="76"/>
  <c r="E20" i="76"/>
  <c r="D20" i="76"/>
  <c r="C20" i="76"/>
  <c r="E19" i="76"/>
  <c r="D19" i="76"/>
  <c r="C19" i="76"/>
  <c r="E18" i="76"/>
  <c r="D18" i="76"/>
  <c r="C18" i="76"/>
  <c r="E17" i="76"/>
  <c r="D17" i="76"/>
  <c r="C17" i="76"/>
  <c r="E16" i="76"/>
  <c r="D16" i="76"/>
  <c r="C16" i="76"/>
  <c r="E15" i="76"/>
  <c r="D15" i="76"/>
  <c r="C15" i="76"/>
  <c r="E14" i="76"/>
  <c r="D14" i="76"/>
  <c r="C14" i="76"/>
  <c r="E13" i="76"/>
  <c r="D13" i="76"/>
  <c r="C13" i="76"/>
  <c r="E12" i="76"/>
  <c r="D12" i="76"/>
  <c r="C12" i="76"/>
  <c r="E11" i="76"/>
  <c r="D11" i="76"/>
  <c r="C11" i="76"/>
  <c r="E22" i="76" l="1"/>
  <c r="D22" i="76"/>
  <c r="C22" i="76"/>
  <c r="A13" i="59" l="1"/>
  <c r="H37" i="35" l="1"/>
  <c r="H36" i="35"/>
  <c r="H35" i="35"/>
  <c r="H34" i="35"/>
  <c r="H33" i="35"/>
  <c r="H32" i="35"/>
  <c r="H31" i="35"/>
  <c r="H30" i="35"/>
  <c r="H29" i="35"/>
  <c r="H28" i="35"/>
  <c r="H27" i="35"/>
  <c r="H26" i="35"/>
  <c r="H25" i="35"/>
  <c r="H24" i="35"/>
  <c r="H23" i="35"/>
  <c r="H22" i="35"/>
  <c r="H21" i="35"/>
  <c r="H20" i="35"/>
  <c r="H19" i="35"/>
  <c r="H18" i="35"/>
  <c r="H17" i="35"/>
  <c r="H16" i="35"/>
  <c r="H15" i="35"/>
  <c r="H14" i="35"/>
  <c r="H13" i="35"/>
  <c r="H12" i="35"/>
  <c r="H11" i="35"/>
  <c r="H10" i="35"/>
  <c r="H9" i="35"/>
  <c r="A10" i="35"/>
  <c r="A11" i="35" s="1"/>
  <c r="A12" i="35" s="1"/>
  <c r="A13" i="35" s="1"/>
  <c r="A14" i="35" s="1"/>
  <c r="A15" i="35" s="1"/>
  <c r="A16" i="35" s="1"/>
  <c r="A17" i="35" s="1"/>
  <c r="A18" i="35" s="1"/>
  <c r="A19" i="35" s="1"/>
  <c r="A20" i="35" s="1"/>
  <c r="A21" i="35" s="1"/>
  <c r="A22" i="35" s="1"/>
  <c r="A23" i="35" s="1"/>
  <c r="A24" i="35" s="1"/>
  <c r="A25" i="35" s="1"/>
  <c r="A26" i="35" s="1"/>
  <c r="A27" i="35" s="1"/>
  <c r="A28" i="35" s="1"/>
  <c r="A29" i="35" s="1"/>
  <c r="A30" i="35" s="1"/>
  <c r="A31" i="35" s="1"/>
  <c r="A32" i="35" s="1"/>
  <c r="A33" i="35" s="1"/>
  <c r="A34" i="35" s="1"/>
  <c r="A35" i="35" s="1"/>
  <c r="A36" i="35" s="1"/>
  <c r="A37" i="35" s="1"/>
  <c r="A38" i="35" s="1"/>
  <c r="A39" i="35" s="1"/>
  <c r="A40" i="35" s="1"/>
  <c r="A41" i="35" s="1"/>
  <c r="A42" i="35" s="1"/>
  <c r="A43" i="35" s="1"/>
  <c r="A44" i="35" s="1"/>
  <c r="A45" i="35" s="1"/>
  <c r="A46" i="35" s="1"/>
  <c r="A47" i="35" s="1"/>
  <c r="A48" i="35" s="1"/>
  <c r="A49" i="35" s="1"/>
  <c r="A50" i="35" s="1"/>
  <c r="A51" i="35" s="1"/>
  <c r="A52" i="35" s="1"/>
  <c r="A53" i="35" s="1"/>
  <c r="A54" i="35" s="1"/>
  <c r="A55" i="35" s="1"/>
  <c r="H57" i="35"/>
  <c r="H38" i="35"/>
  <c r="H39" i="35" l="1"/>
  <c r="H40" i="35"/>
  <c r="H41" i="35"/>
  <c r="H42" i="35"/>
  <c r="H43" i="35"/>
  <c r="H44" i="35"/>
  <c r="H45" i="35"/>
  <c r="H46" i="35"/>
  <c r="H47" i="35"/>
  <c r="H48" i="35"/>
  <c r="H49" i="35"/>
  <c r="H50" i="35"/>
  <c r="H51" i="35"/>
  <c r="H52" i="35"/>
  <c r="H53" i="35"/>
  <c r="H54" i="35"/>
  <c r="A10" i="40"/>
  <c r="D22" i="67" l="1"/>
  <c r="C22" i="67"/>
  <c r="A12" i="67"/>
  <c r="A13" i="67" s="1"/>
  <c r="A14" i="67" s="1"/>
  <c r="A15" i="67" s="1"/>
  <c r="A16" i="67" s="1"/>
  <c r="A17" i="67" s="1"/>
  <c r="A18" i="67" s="1"/>
  <c r="A19" i="67" s="1"/>
  <c r="A20" i="67" s="1"/>
  <c r="A21" i="67" s="1"/>
  <c r="F24" i="66"/>
  <c r="E24" i="66"/>
  <c r="D24" i="66"/>
  <c r="C24" i="66"/>
  <c r="A13" i="60"/>
  <c r="A14" i="60" s="1"/>
  <c r="A15" i="60" s="1"/>
  <c r="A16" i="60" s="1"/>
  <c r="A17" i="60" s="1"/>
  <c r="A18" i="60" s="1"/>
  <c r="A19" i="60" s="1"/>
  <c r="A20" i="60" s="1"/>
  <c r="A21" i="60" s="1"/>
  <c r="A22" i="60" s="1"/>
  <c r="A23" i="60" s="1"/>
  <c r="A24" i="60" s="1"/>
  <c r="A25" i="60" s="1"/>
  <c r="A26" i="60" s="1"/>
  <c r="A27" i="60" s="1"/>
  <c r="A28" i="60" s="1"/>
  <c r="A29" i="60" s="1"/>
  <c r="A30" i="60" s="1"/>
  <c r="A31" i="60" s="1"/>
  <c r="A32" i="60" s="1"/>
  <c r="A33" i="60" s="1"/>
  <c r="A34" i="60" s="1"/>
  <c r="A35" i="60" s="1"/>
  <c r="A36" i="60" s="1"/>
  <c r="A37" i="60" s="1"/>
  <c r="A38" i="60" s="1"/>
  <c r="A39" i="60" s="1"/>
  <c r="A40" i="60" s="1"/>
  <c r="A41" i="60" s="1"/>
  <c r="A42" i="60" s="1"/>
  <c r="A43" i="60" s="1"/>
  <c r="A44" i="60" s="1"/>
  <c r="A45" i="60" s="1"/>
  <c r="A46" i="60" s="1"/>
  <c r="A47" i="60" s="1"/>
  <c r="A48" i="60" s="1"/>
  <c r="A49" i="60" s="1"/>
  <c r="A50" i="60" s="1"/>
  <c r="A51" i="60" s="1"/>
  <c r="A52" i="60" s="1"/>
  <c r="A53" i="60" s="1"/>
  <c r="A54" i="60" s="1"/>
  <c r="A55" i="60" s="1"/>
  <c r="A56" i="60" s="1"/>
  <c r="A57" i="60" s="1"/>
  <c r="A58" i="60" s="1"/>
  <c r="A59" i="60" s="1"/>
  <c r="A60" i="60" s="1"/>
  <c r="A61" i="60" s="1"/>
  <c r="A62" i="60" s="1"/>
  <c r="A63" i="60" s="1"/>
  <c r="A64" i="60" s="1"/>
  <c r="A65" i="60" s="1"/>
  <c r="A66" i="60" s="1"/>
  <c r="A67" i="60" s="1"/>
  <c r="A68" i="60" s="1"/>
  <c r="A69" i="60" s="1"/>
  <c r="A70" i="60" s="1"/>
  <c r="A71" i="60" s="1"/>
  <c r="A72" i="60" s="1"/>
  <c r="A73" i="60" s="1"/>
  <c r="A74" i="60" s="1"/>
  <c r="A75" i="60" s="1"/>
  <c r="A76" i="60" s="1"/>
  <c r="A77" i="60" s="1"/>
  <c r="A78" i="60" s="1"/>
  <c r="A79" i="60" s="1"/>
  <c r="A80" i="60" s="1"/>
  <c r="A81" i="60" s="1"/>
  <c r="A82" i="60" s="1"/>
  <c r="A83" i="60" s="1"/>
  <c r="A84" i="60" s="1"/>
  <c r="A85" i="60" s="1"/>
  <c r="A86" i="60" s="1"/>
  <c r="A87" i="60" s="1"/>
  <c r="A88" i="60" s="1"/>
  <c r="A89" i="60" s="1"/>
  <c r="A90" i="60" s="1"/>
  <c r="A91" i="60" s="1"/>
  <c r="A92" i="60" s="1"/>
  <c r="A93" i="60" s="1"/>
  <c r="A94" i="60" s="1"/>
  <c r="A95" i="60" s="1"/>
  <c r="A96" i="60" s="1"/>
  <c r="A97" i="60" s="1"/>
  <c r="A98" i="60" s="1"/>
  <c r="A99" i="60" s="1"/>
  <c r="A100" i="60" s="1"/>
  <c r="A101" i="60" s="1"/>
  <c r="A102" i="60" s="1"/>
  <c r="A103" i="60" s="1"/>
  <c r="A104" i="60" s="1"/>
  <c r="A105" i="60" s="1"/>
  <c r="A106" i="60" s="1"/>
  <c r="A107" i="60" s="1"/>
  <c r="A108" i="60" s="1"/>
  <c r="A109" i="60" s="1"/>
  <c r="A110" i="60" s="1"/>
  <c r="A111" i="60" s="1"/>
  <c r="A112" i="60" s="1"/>
  <c r="A113" i="60" s="1"/>
  <c r="A114" i="60" s="1"/>
  <c r="A115" i="60" s="1"/>
  <c r="A116" i="60" s="1"/>
  <c r="A117" i="60" s="1"/>
  <c r="A118" i="60" s="1"/>
  <c r="A119" i="60" s="1"/>
  <c r="A120" i="60" s="1"/>
  <c r="A121" i="60" s="1"/>
  <c r="A122" i="60" s="1"/>
  <c r="A123" i="60" s="1"/>
  <c r="A124" i="60" s="1"/>
  <c r="A125" i="60" s="1"/>
  <c r="A126" i="60" s="1"/>
  <c r="A127" i="60" s="1"/>
  <c r="A128" i="60" s="1"/>
  <c r="A129" i="60" s="1"/>
  <c r="A130" i="60" s="1"/>
  <c r="A131" i="60" s="1"/>
  <c r="A132" i="60" s="1"/>
  <c r="A133" i="60" s="1"/>
  <c r="A134" i="60" s="1"/>
  <c r="A135" i="60" s="1"/>
  <c r="A136" i="60" s="1"/>
  <c r="A137" i="60" s="1"/>
  <c r="A138" i="60" s="1"/>
  <c r="A139" i="60" s="1"/>
  <c r="A140" i="60" s="1"/>
  <c r="A141" i="60" s="1"/>
  <c r="A142" i="60" s="1"/>
  <c r="A143" i="60" s="1"/>
  <c r="A144" i="60" s="1"/>
  <c r="A145" i="60" s="1"/>
  <c r="A146" i="60" s="1"/>
  <c r="A147" i="60" s="1"/>
  <c r="A148" i="60" s="1"/>
  <c r="A149" i="60" s="1"/>
  <c r="A150" i="60" s="1"/>
  <c r="A151" i="60" s="1"/>
  <c r="A152" i="60" s="1"/>
  <c r="A153" i="60" s="1"/>
  <c r="A154" i="60" s="1"/>
  <c r="A155" i="60" s="1"/>
  <c r="A156" i="60" s="1"/>
  <c r="A157" i="60" s="1"/>
  <c r="A158" i="60" s="1"/>
  <c r="A159" i="60" s="1"/>
  <c r="A160" i="60" s="1"/>
  <c r="A161" i="60" s="1"/>
  <c r="A162" i="60" s="1"/>
  <c r="A163" i="60" s="1"/>
  <c r="A164" i="60" s="1"/>
  <c r="A165" i="60" s="1"/>
  <c r="A166" i="60" s="1"/>
  <c r="A167" i="60" s="1"/>
  <c r="A168" i="60" s="1"/>
  <c r="A169" i="60" s="1"/>
  <c r="A170" i="60" s="1"/>
  <c r="A171" i="60" s="1"/>
  <c r="A172" i="60" s="1"/>
  <c r="A173" i="60" s="1"/>
  <c r="A174" i="60" s="1"/>
  <c r="A175" i="60" s="1"/>
  <c r="A176" i="60" s="1"/>
  <c r="A177" i="60" s="1"/>
  <c r="A178" i="60" s="1"/>
  <c r="A179" i="60" s="1"/>
  <c r="A180" i="60" s="1"/>
  <c r="A181" i="60" s="1"/>
  <c r="A182" i="60" s="1"/>
  <c r="A183" i="60" s="1"/>
  <c r="A184" i="60" s="1"/>
  <c r="A185" i="60" s="1"/>
  <c r="A186" i="60" s="1"/>
  <c r="A187" i="60" s="1"/>
  <c r="A188" i="60" s="1"/>
  <c r="A189" i="60" s="1"/>
  <c r="A190" i="60" s="1"/>
  <c r="A191" i="60" s="1"/>
  <c r="A192" i="60" s="1"/>
  <c r="A193" i="60" s="1"/>
  <c r="A194" i="60" s="1"/>
  <c r="A195" i="60" s="1"/>
  <c r="A196" i="60" s="1"/>
  <c r="A197" i="60" s="1"/>
  <c r="A198" i="60" s="1"/>
  <c r="A199" i="60" s="1"/>
  <c r="A200" i="60" s="1"/>
  <c r="A201" i="60" s="1"/>
  <c r="A202" i="60" s="1"/>
  <c r="A203" i="60" s="1"/>
  <c r="A204" i="60" s="1"/>
  <c r="A205" i="60" s="1"/>
  <c r="A206" i="60" s="1"/>
  <c r="A207" i="60" s="1"/>
  <c r="A208" i="60" s="1"/>
  <c r="A209" i="60" s="1"/>
  <c r="A210" i="60" s="1"/>
  <c r="A211" i="60" s="1"/>
  <c r="A212" i="60" s="1"/>
  <c r="A213" i="60" s="1"/>
  <c r="A214" i="60" s="1"/>
  <c r="A215" i="60" s="1"/>
  <c r="A216" i="60" s="1"/>
  <c r="A217" i="60" s="1"/>
  <c r="A218" i="60" s="1"/>
  <c r="A219" i="60" s="1"/>
  <c r="A220" i="60" s="1"/>
  <c r="A221" i="60" s="1"/>
  <c r="A222" i="60" s="1"/>
  <c r="A223" i="60" s="1"/>
  <c r="A224" i="60" s="1"/>
  <c r="A225" i="60" s="1"/>
  <c r="A226" i="60" s="1"/>
  <c r="A227" i="60" s="1"/>
  <c r="A228" i="60" s="1"/>
  <c r="A229" i="60" s="1"/>
  <c r="A230" i="60" s="1"/>
  <c r="A231" i="60" s="1"/>
  <c r="A232" i="60" s="1"/>
  <c r="A233" i="60" s="1"/>
  <c r="A234" i="60" s="1"/>
  <c r="A235" i="60" s="1"/>
  <c r="A236" i="60" s="1"/>
  <c r="A237" i="60" s="1"/>
  <c r="A238" i="60" s="1"/>
  <c r="A239" i="60" s="1"/>
  <c r="A240" i="60" s="1"/>
  <c r="A241" i="60" s="1"/>
  <c r="A242" i="60" s="1"/>
  <c r="A243" i="60" s="1"/>
  <c r="A244" i="60" s="1"/>
  <c r="A245" i="60" s="1"/>
  <c r="A246" i="60" s="1"/>
  <c r="A247" i="60" s="1"/>
  <c r="A248" i="60" s="1"/>
  <c r="A249" i="60" s="1"/>
  <c r="A250" i="60" s="1"/>
  <c r="A251" i="60" s="1"/>
  <c r="A252" i="60" s="1"/>
  <c r="A253" i="60" s="1"/>
  <c r="A254" i="60" s="1"/>
  <c r="A255" i="60" s="1"/>
  <c r="A256" i="60" s="1"/>
  <c r="A257" i="60" s="1"/>
  <c r="A258" i="60" s="1"/>
  <c r="A259" i="60" s="1"/>
  <c r="A260" i="60" s="1"/>
  <c r="A261" i="60" s="1"/>
  <c r="A262" i="60" s="1"/>
  <c r="A263" i="60" s="1"/>
  <c r="A264" i="60" s="1"/>
  <c r="A265" i="60" s="1"/>
  <c r="A266" i="60" s="1"/>
  <c r="A267" i="60" s="1"/>
  <c r="A268" i="60" s="1"/>
  <c r="A269" i="60" s="1"/>
  <c r="A270" i="60" s="1"/>
  <c r="A271" i="60" s="1"/>
  <c r="A272" i="60" s="1"/>
  <c r="A273" i="60" s="1"/>
  <c r="A274" i="60" s="1"/>
  <c r="A275" i="60" s="1"/>
  <c r="A276" i="60" s="1"/>
  <c r="A277" i="60" s="1"/>
  <c r="A278" i="60" s="1"/>
  <c r="A279" i="60" s="1"/>
  <c r="A280" i="60" s="1"/>
  <c r="A281" i="60" s="1"/>
  <c r="A282" i="60" s="1"/>
  <c r="A283" i="60" s="1"/>
  <c r="A284" i="60" s="1"/>
  <c r="A285" i="60" s="1"/>
  <c r="A286" i="60" s="1"/>
  <c r="A287" i="60" s="1"/>
  <c r="A288" i="60" s="1"/>
  <c r="A289" i="60" s="1"/>
  <c r="A290" i="60" s="1"/>
  <c r="A291" i="60" s="1"/>
  <c r="A292" i="60" s="1"/>
  <c r="A293" i="60" s="1"/>
  <c r="A294" i="60" s="1"/>
  <c r="A295" i="60" s="1"/>
  <c r="A296" i="60" s="1"/>
  <c r="A297" i="60" s="1"/>
  <c r="A298" i="60" s="1"/>
  <c r="A299" i="60" s="1"/>
  <c r="A300" i="60" s="1"/>
  <c r="A301" i="60" s="1"/>
  <c r="A302" i="60" s="1"/>
  <c r="A303" i="60" s="1"/>
  <c r="A304" i="60" s="1"/>
  <c r="A305" i="60" s="1"/>
  <c r="A306" i="60" s="1"/>
  <c r="A307" i="60" s="1"/>
  <c r="A308" i="60" s="1"/>
  <c r="A309" i="60" s="1"/>
  <c r="A310" i="60" s="1"/>
  <c r="A311" i="60" s="1"/>
  <c r="A312" i="60" s="1"/>
  <c r="A313" i="60" s="1"/>
  <c r="A314" i="60" s="1"/>
  <c r="A315" i="60" s="1"/>
  <c r="A316" i="60" s="1"/>
  <c r="A317" i="60" s="1"/>
  <c r="A318" i="60" s="1"/>
  <c r="A319" i="60" s="1"/>
  <c r="A320" i="60" s="1"/>
  <c r="A321" i="60" s="1"/>
  <c r="A322" i="60" s="1"/>
  <c r="A323" i="60" s="1"/>
  <c r="A324" i="60" s="1"/>
  <c r="A325" i="60" s="1"/>
  <c r="A326" i="60" s="1"/>
  <c r="A327" i="60" s="1"/>
  <c r="A328" i="60" s="1"/>
  <c r="A329" i="60" s="1"/>
  <c r="A330" i="60" s="1"/>
  <c r="A331" i="60" s="1"/>
  <c r="A332" i="60" s="1"/>
  <c r="A333" i="60" s="1"/>
  <c r="A334" i="60" s="1"/>
  <c r="A335" i="60" s="1"/>
  <c r="A336" i="60" s="1"/>
  <c r="A337" i="60" s="1"/>
  <c r="A338" i="60" s="1"/>
  <c r="A339" i="60" s="1"/>
  <c r="A340" i="60" s="1"/>
  <c r="A341" i="60" s="1"/>
  <c r="A342" i="60" s="1"/>
  <c r="A343" i="60" s="1"/>
  <c r="A344" i="60" s="1"/>
  <c r="A345" i="60" s="1"/>
  <c r="A346" i="60" s="1"/>
  <c r="A347" i="60" s="1"/>
  <c r="A348" i="60" s="1"/>
  <c r="A349" i="60" s="1"/>
  <c r="A350" i="60" s="1"/>
  <c r="A351" i="60" s="1"/>
  <c r="A352" i="60" s="1"/>
  <c r="A353" i="60" s="1"/>
  <c r="A354" i="60" s="1"/>
  <c r="A355" i="60" s="1"/>
  <c r="A356" i="60" s="1"/>
  <c r="A357" i="60" s="1"/>
  <c r="A358" i="60" s="1"/>
  <c r="A359" i="60" s="1"/>
  <c r="A360" i="60" s="1"/>
  <c r="A361" i="60" s="1"/>
  <c r="A362" i="60" s="1"/>
  <c r="A363" i="60" s="1"/>
  <c r="A364" i="60" s="1"/>
  <c r="A365" i="60" s="1"/>
  <c r="A366" i="60" s="1"/>
  <c r="A367" i="60" s="1"/>
  <c r="A368" i="60" s="1"/>
  <c r="A369" i="60" s="1"/>
  <c r="A370" i="60" s="1"/>
  <c r="A371" i="60" s="1"/>
  <c r="A372" i="60" s="1"/>
  <c r="A373" i="60" s="1"/>
  <c r="A374" i="60" s="1"/>
  <c r="A375" i="60" s="1"/>
  <c r="A376" i="60" s="1"/>
  <c r="A377" i="60" s="1"/>
  <c r="A378" i="60" s="1"/>
  <c r="A379" i="60" s="1"/>
  <c r="A380" i="60" s="1"/>
  <c r="A381" i="60" s="1"/>
  <c r="A382" i="60" s="1"/>
  <c r="A383" i="60" s="1"/>
  <c r="A384" i="60" s="1"/>
  <c r="A385" i="60" s="1"/>
  <c r="A386" i="60" s="1"/>
  <c r="A387" i="60" s="1"/>
  <c r="A388" i="60" s="1"/>
  <c r="A389" i="60" s="1"/>
  <c r="A390" i="60" s="1"/>
  <c r="A391" i="60" s="1"/>
  <c r="A392" i="60" s="1"/>
  <c r="A393" i="60" s="1"/>
  <c r="A394" i="60" s="1"/>
  <c r="A395" i="60" s="1"/>
  <c r="A396" i="60" s="1"/>
  <c r="A397" i="60" s="1"/>
  <c r="A398" i="60" s="1"/>
  <c r="A399" i="60" s="1"/>
  <c r="A400" i="60" s="1"/>
  <c r="A401" i="60" s="1"/>
  <c r="A402" i="60" s="1"/>
  <c r="A403" i="60" s="1"/>
  <c r="A404" i="60" s="1"/>
  <c r="A405" i="60" s="1"/>
  <c r="A406" i="60" s="1"/>
  <c r="A407" i="60" s="1"/>
  <c r="A408" i="60" s="1"/>
  <c r="A409" i="60" s="1"/>
  <c r="A410" i="60" s="1"/>
  <c r="A411" i="60" s="1"/>
  <c r="A412" i="60" s="1"/>
  <c r="A413" i="60" s="1"/>
  <c r="A414" i="60" s="1"/>
  <c r="A415" i="60" s="1"/>
  <c r="A416" i="60" s="1"/>
  <c r="A417" i="60" s="1"/>
  <c r="A418" i="60" s="1"/>
  <c r="A419" i="60" s="1"/>
  <c r="A420" i="60" s="1"/>
  <c r="A421" i="60" s="1"/>
  <c r="A422" i="60" s="1"/>
  <c r="A423" i="60" s="1"/>
  <c r="A424" i="60" s="1"/>
  <c r="A425" i="60" s="1"/>
  <c r="A426" i="60" s="1"/>
  <c r="A427" i="60" s="1"/>
  <c r="A428" i="60" s="1"/>
  <c r="A429" i="60" s="1"/>
  <c r="A430" i="60" s="1"/>
  <c r="A431" i="60" s="1"/>
  <c r="A432" i="60" s="1"/>
  <c r="A433" i="60" s="1"/>
  <c r="A434" i="60" s="1"/>
  <c r="A435" i="60" s="1"/>
  <c r="A436" i="60" s="1"/>
  <c r="A437" i="60" s="1"/>
  <c r="A438" i="60" s="1"/>
  <c r="A439" i="60" s="1"/>
  <c r="A440" i="60" s="1"/>
  <c r="A441" i="60" s="1"/>
  <c r="A442" i="60" s="1"/>
  <c r="A443" i="60" s="1"/>
  <c r="A444" i="60" s="1"/>
  <c r="A445" i="60" s="1"/>
  <c r="A446" i="60" s="1"/>
  <c r="A447" i="60" s="1"/>
  <c r="A448" i="60" s="1"/>
  <c r="A449" i="60" s="1"/>
  <c r="A450" i="60" s="1"/>
  <c r="A451" i="60" s="1"/>
  <c r="A452" i="60" s="1"/>
  <c r="A453" i="60" s="1"/>
  <c r="A454" i="60" s="1"/>
  <c r="A455" i="60" s="1"/>
  <c r="A456" i="60" s="1"/>
  <c r="A457" i="60" s="1"/>
  <c r="A458" i="60" s="1"/>
  <c r="A459" i="60" s="1"/>
  <c r="A460" i="60" s="1"/>
  <c r="A461" i="60" s="1"/>
  <c r="A462" i="60" s="1"/>
  <c r="A463" i="60" s="1"/>
  <c r="A464" i="60" s="1"/>
  <c r="A465" i="60" s="1"/>
  <c r="A466" i="60" s="1"/>
  <c r="A467" i="60" s="1"/>
  <c r="A468" i="60" s="1"/>
  <c r="A469" i="60" s="1"/>
  <c r="A470" i="60" s="1"/>
  <c r="A471" i="60" s="1"/>
  <c r="A472" i="60" s="1"/>
  <c r="A473" i="60" s="1"/>
  <c r="A474" i="60" s="1"/>
  <c r="A475" i="60" s="1"/>
  <c r="A476" i="60" s="1"/>
  <c r="A477" i="60" s="1"/>
  <c r="A478" i="60" s="1"/>
  <c r="A479" i="60" s="1"/>
  <c r="A480" i="60" s="1"/>
  <c r="A481" i="60" s="1"/>
  <c r="A482" i="60" s="1"/>
  <c r="A483" i="60" s="1"/>
  <c r="A484" i="60" s="1"/>
  <c r="A485" i="60" s="1"/>
  <c r="A486" i="60" s="1"/>
  <c r="A487" i="60" s="1"/>
  <c r="A488" i="60" s="1"/>
  <c r="A489" i="60" s="1"/>
  <c r="A490" i="60" s="1"/>
  <c r="A491" i="60" s="1"/>
  <c r="A492" i="60" s="1"/>
  <c r="A493" i="60" s="1"/>
  <c r="A494" i="60" s="1"/>
  <c r="A495" i="60" s="1"/>
  <c r="A496" i="60" s="1"/>
  <c r="A497" i="60" s="1"/>
  <c r="A498" i="60" s="1"/>
  <c r="A499" i="60" s="1"/>
  <c r="A500" i="60" s="1"/>
  <c r="A501" i="60" s="1"/>
  <c r="A502" i="60" s="1"/>
  <c r="A503" i="60" s="1"/>
  <c r="A504" i="60" s="1"/>
  <c r="A505" i="60" s="1"/>
  <c r="A506" i="60" s="1"/>
  <c r="A507" i="60" s="1"/>
  <c r="A508" i="60" s="1"/>
  <c r="A509" i="60" s="1"/>
  <c r="A510" i="60" s="1"/>
  <c r="A511" i="60" s="1"/>
  <c r="A512" i="60" s="1"/>
  <c r="A513" i="60" s="1"/>
  <c r="A514" i="60" s="1"/>
  <c r="A515" i="60" s="1"/>
  <c r="A516" i="60" s="1"/>
  <c r="A517" i="60" s="1"/>
  <c r="A518" i="60" s="1"/>
  <c r="A519" i="60" s="1"/>
  <c r="A520" i="60" s="1"/>
  <c r="A521" i="60" s="1"/>
  <c r="A522" i="60" s="1"/>
  <c r="A523" i="60" s="1"/>
  <c r="A524" i="60" s="1"/>
  <c r="A525" i="60" s="1"/>
  <c r="A526" i="60" s="1"/>
  <c r="A527" i="60" s="1"/>
  <c r="A528" i="60" s="1"/>
  <c r="A529" i="60" s="1"/>
  <c r="A530" i="60" s="1"/>
  <c r="A531" i="60" s="1"/>
  <c r="A532" i="60" s="1"/>
  <c r="A533" i="60" s="1"/>
  <c r="A534" i="60" s="1"/>
  <c r="A535" i="60" s="1"/>
  <c r="A536" i="60" s="1"/>
  <c r="A537" i="60" s="1"/>
  <c r="A538" i="60" s="1"/>
  <c r="A539" i="60" s="1"/>
  <c r="A540" i="60" s="1"/>
  <c r="A541" i="60" s="1"/>
  <c r="A542" i="60" s="1"/>
  <c r="A543" i="60" s="1"/>
  <c r="A544" i="60" s="1"/>
  <c r="A545" i="60" s="1"/>
  <c r="A546" i="60" s="1"/>
  <c r="A547" i="60" s="1"/>
  <c r="A548" i="60" s="1"/>
  <c r="A549" i="60" s="1"/>
  <c r="A550" i="60" s="1"/>
  <c r="A551" i="60" s="1"/>
  <c r="A552" i="60" s="1"/>
  <c r="A553" i="60" s="1"/>
  <c r="A554" i="60" s="1"/>
  <c r="A555" i="60" s="1"/>
  <c r="A556" i="60" s="1"/>
  <c r="A557" i="60" s="1"/>
  <c r="A558" i="60" s="1"/>
  <c r="A559" i="60" s="1"/>
  <c r="A560" i="60" s="1"/>
  <c r="A561" i="60" s="1"/>
  <c r="A562" i="60" s="1"/>
  <c r="A563" i="60" s="1"/>
  <c r="A564" i="60" s="1"/>
  <c r="A565" i="60" s="1"/>
  <c r="A566" i="60" s="1"/>
  <c r="A567" i="60" s="1"/>
  <c r="A568" i="60" s="1"/>
  <c r="A569" i="60" s="1"/>
  <c r="A570" i="60" s="1"/>
  <c r="A571" i="60" s="1"/>
  <c r="A572" i="60" s="1"/>
  <c r="A573" i="60" s="1"/>
  <c r="A574" i="60" s="1"/>
  <c r="A575" i="60" s="1"/>
  <c r="A576" i="60" s="1"/>
  <c r="A577" i="60" s="1"/>
  <c r="A578" i="60" s="1"/>
  <c r="A579" i="60" s="1"/>
  <c r="A580" i="60" s="1"/>
  <c r="A581" i="60" s="1"/>
  <c r="A582" i="60" s="1"/>
  <c r="A583" i="60" s="1"/>
  <c r="A584" i="60" s="1"/>
  <c r="A585" i="60" s="1"/>
  <c r="A586" i="60" s="1"/>
  <c r="A587" i="60" s="1"/>
  <c r="A588" i="60" s="1"/>
  <c r="A589" i="60" s="1"/>
  <c r="A590" i="60" s="1"/>
  <c r="A591" i="60" s="1"/>
  <c r="A592" i="60" s="1"/>
  <c r="A593" i="60" s="1"/>
  <c r="A594" i="60" s="1"/>
  <c r="A595" i="60" s="1"/>
  <c r="A596" i="60" s="1"/>
  <c r="A597" i="60" s="1"/>
  <c r="A598" i="60" s="1"/>
  <c r="A599" i="60" s="1"/>
  <c r="A600" i="60" s="1"/>
  <c r="A601" i="60" s="1"/>
  <c r="A602" i="60" s="1"/>
  <c r="A603" i="60" s="1"/>
  <c r="A604" i="60" s="1"/>
  <c r="A605" i="60" s="1"/>
  <c r="A606" i="60" s="1"/>
  <c r="A607" i="60" s="1"/>
  <c r="A608" i="60" s="1"/>
  <c r="A609" i="60" s="1"/>
  <c r="A610" i="60" s="1"/>
  <c r="A611" i="60" s="1"/>
  <c r="A612" i="60" s="1"/>
  <c r="A613" i="60" s="1"/>
  <c r="A614" i="60" s="1"/>
  <c r="A615" i="60" s="1"/>
  <c r="A14" i="59"/>
  <c r="A15" i="59" s="1"/>
  <c r="A16" i="59" s="1"/>
  <c r="A17" i="59" s="1"/>
  <c r="A18" i="59" s="1"/>
  <c r="A19" i="59" s="1"/>
  <c r="A20" i="59" s="1"/>
  <c r="A21" i="59" s="1"/>
  <c r="A22" i="59" s="1"/>
  <c r="A23" i="59" s="1"/>
  <c r="A24" i="59" s="1"/>
  <c r="A25" i="59" s="1"/>
  <c r="A26" i="59" s="1"/>
  <c r="A27" i="59" s="1"/>
  <c r="A28" i="59" s="1"/>
  <c r="A29" i="59" s="1"/>
  <c r="A30" i="59" s="1"/>
  <c r="A31" i="59" s="1"/>
  <c r="A32" i="59" s="1"/>
  <c r="A33" i="59" s="1"/>
  <c r="A34" i="59" s="1"/>
  <c r="A35" i="59" s="1"/>
  <c r="A36" i="59" s="1"/>
  <c r="A37" i="59" s="1"/>
  <c r="A38" i="59" s="1"/>
  <c r="A39" i="59" s="1"/>
  <c r="A40" i="59" s="1"/>
  <c r="A41" i="59" s="1"/>
  <c r="A42" i="59" s="1"/>
  <c r="A43" i="59" s="1"/>
  <c r="A44" i="59" s="1"/>
  <c r="A45" i="59" s="1"/>
  <c r="A46" i="59" s="1"/>
  <c r="A47" i="59" s="1"/>
  <c r="A48" i="59" s="1"/>
  <c r="A49" i="59" s="1"/>
  <c r="A50" i="59" s="1"/>
  <c r="A51" i="59" s="1"/>
  <c r="A52" i="59" s="1"/>
  <c r="A53" i="59" s="1"/>
  <c r="A54" i="59" s="1"/>
  <c r="A55" i="59" s="1"/>
  <c r="A56" i="59" s="1"/>
  <c r="A57" i="59" s="1"/>
  <c r="A58" i="59" s="1"/>
  <c r="A59" i="59" s="1"/>
  <c r="A60" i="59" s="1"/>
  <c r="A61" i="59" s="1"/>
  <c r="A62" i="59" s="1"/>
  <c r="A63" i="59" s="1"/>
  <c r="A64" i="59" s="1"/>
  <c r="A65" i="59" s="1"/>
  <c r="A66" i="59" s="1"/>
  <c r="A67" i="59" s="1"/>
  <c r="A68" i="59" s="1"/>
  <c r="A69" i="59" s="1"/>
  <c r="A70" i="59" s="1"/>
  <c r="A71" i="59" s="1"/>
  <c r="A72" i="59" s="1"/>
  <c r="A73" i="59" s="1"/>
  <c r="A74" i="59" s="1"/>
  <c r="A75" i="59" s="1"/>
  <c r="A76" i="59" s="1"/>
  <c r="A77" i="59" s="1"/>
  <c r="A78" i="59" s="1"/>
  <c r="A79" i="59" s="1"/>
  <c r="A80" i="59" s="1"/>
  <c r="A81" i="59" s="1"/>
  <c r="A82" i="59" s="1"/>
  <c r="A83" i="59" s="1"/>
  <c r="A84" i="59" s="1"/>
  <c r="A85" i="59" s="1"/>
  <c r="A86" i="59" s="1"/>
  <c r="A87" i="59" s="1"/>
  <c r="A88" i="59" s="1"/>
  <c r="A89" i="59" s="1"/>
  <c r="A90" i="59" s="1"/>
  <c r="A91" i="59" s="1"/>
  <c r="A92" i="59" s="1"/>
  <c r="A93" i="59" s="1"/>
  <c r="A94" i="59" s="1"/>
  <c r="A95" i="59" s="1"/>
  <c r="A96" i="59" s="1"/>
  <c r="A97" i="59" s="1"/>
  <c r="A98" i="59" s="1"/>
  <c r="A99" i="59" s="1"/>
  <c r="A100" i="59" s="1"/>
  <c r="A101" i="59" s="1"/>
  <c r="A102" i="59" s="1"/>
  <c r="A103" i="59" s="1"/>
  <c r="A104" i="59" s="1"/>
  <c r="A105" i="59" s="1"/>
  <c r="A106" i="59" s="1"/>
  <c r="A107" i="59" s="1"/>
  <c r="A108" i="59" s="1"/>
  <c r="A109" i="59" s="1"/>
  <c r="A110" i="59" s="1"/>
  <c r="A111" i="59" s="1"/>
  <c r="A112" i="59" s="1"/>
  <c r="A113" i="59" s="1"/>
  <c r="A114" i="59" s="1"/>
  <c r="A115" i="59" s="1"/>
  <c r="A116" i="59" s="1"/>
  <c r="A117" i="59" s="1"/>
  <c r="A118" i="59" s="1"/>
  <c r="A119" i="59" s="1"/>
  <c r="A120" i="59" s="1"/>
  <c r="A121" i="59" s="1"/>
  <c r="A122" i="59" s="1"/>
  <c r="A123" i="59" s="1"/>
  <c r="A124" i="59" s="1"/>
  <c r="A125" i="59" s="1"/>
  <c r="A126" i="59" s="1"/>
  <c r="A127" i="59" s="1"/>
  <c r="A128" i="59" s="1"/>
  <c r="A129" i="59" s="1"/>
  <c r="A130" i="59" s="1"/>
  <c r="A131" i="59" s="1"/>
  <c r="A132" i="59" s="1"/>
  <c r="A133" i="59" s="1"/>
  <c r="A134" i="59" s="1"/>
  <c r="A135" i="59" s="1"/>
  <c r="A136" i="59" s="1"/>
  <c r="A137" i="59" s="1"/>
  <c r="A138" i="59" s="1"/>
  <c r="A139" i="59" s="1"/>
  <c r="A140" i="59" s="1"/>
  <c r="A141" i="59" s="1"/>
  <c r="A142" i="59" s="1"/>
  <c r="A143" i="59" s="1"/>
  <c r="A144" i="59" s="1"/>
  <c r="A145" i="59" s="1"/>
  <c r="A146" i="59" s="1"/>
  <c r="A147" i="59" s="1"/>
  <c r="A148" i="59" s="1"/>
  <c r="A149" i="59" s="1"/>
  <c r="A150" i="59" s="1"/>
  <c r="A151" i="59" s="1"/>
  <c r="A152" i="59" s="1"/>
  <c r="A153" i="59" s="1"/>
  <c r="A154" i="59" s="1"/>
  <c r="A155" i="59" s="1"/>
  <c r="A156" i="59" s="1"/>
  <c r="A157" i="59" s="1"/>
  <c r="A158" i="59" s="1"/>
  <c r="A159" i="59" s="1"/>
  <c r="A160" i="59" s="1"/>
  <c r="A161" i="59" s="1"/>
  <c r="A162" i="59" s="1"/>
  <c r="A163" i="59" s="1"/>
  <c r="A164" i="59" s="1"/>
  <c r="A165" i="59" s="1"/>
  <c r="A166" i="59" s="1"/>
  <c r="A167" i="59" s="1"/>
  <c r="A168" i="59" s="1"/>
  <c r="A169" i="59" s="1"/>
  <c r="A170" i="59" s="1"/>
  <c r="A171" i="59" s="1"/>
  <c r="A172" i="59" s="1"/>
  <c r="A173" i="59" s="1"/>
  <c r="A174" i="59" s="1"/>
  <c r="A175" i="59" s="1"/>
  <c r="A176" i="59" s="1"/>
  <c r="A177" i="59" s="1"/>
  <c r="A178" i="59" s="1"/>
  <c r="A179" i="59" s="1"/>
  <c r="A180" i="59" s="1"/>
  <c r="A181" i="59" s="1"/>
  <c r="A182" i="59" s="1"/>
  <c r="A183" i="59" s="1"/>
  <c r="A184" i="59" s="1"/>
  <c r="A185" i="59" s="1"/>
  <c r="A186" i="59" s="1"/>
  <c r="A187" i="59" s="1"/>
  <c r="A188" i="59" s="1"/>
  <c r="A189" i="59" s="1"/>
  <c r="A190" i="59" s="1"/>
  <c r="A191" i="59" s="1"/>
  <c r="A192" i="59" s="1"/>
  <c r="A193" i="59" s="1"/>
  <c r="A194" i="59" s="1"/>
  <c r="A195" i="59" s="1"/>
  <c r="A196" i="59" s="1"/>
  <c r="A197" i="59" s="1"/>
  <c r="A198" i="59" s="1"/>
  <c r="A199" i="59" s="1"/>
  <c r="A200" i="59" s="1"/>
  <c r="A201" i="59" s="1"/>
  <c r="A202" i="59" s="1"/>
  <c r="A203" i="59" s="1"/>
  <c r="A204" i="59" s="1"/>
  <c r="A205" i="59" s="1"/>
  <c r="A206" i="59" s="1"/>
  <c r="A207" i="59" s="1"/>
  <c r="A208" i="59" s="1"/>
  <c r="A209" i="59" s="1"/>
  <c r="A210" i="59" s="1"/>
  <c r="A211" i="59" s="1"/>
  <c r="A212" i="59" s="1"/>
  <c r="A213" i="59" s="1"/>
  <c r="A214" i="59" s="1"/>
  <c r="A215" i="59" s="1"/>
  <c r="A216" i="59" s="1"/>
  <c r="A217" i="59" s="1"/>
  <c r="A218" i="59" s="1"/>
  <c r="A219" i="59" s="1"/>
  <c r="A220" i="59" s="1"/>
  <c r="A221" i="59" s="1"/>
  <c r="A222" i="59" s="1"/>
  <c r="A223" i="59" s="1"/>
  <c r="A224" i="59" s="1"/>
  <c r="A225" i="59" s="1"/>
  <c r="A226" i="59" s="1"/>
  <c r="A227" i="59" s="1"/>
  <c r="A228" i="59" s="1"/>
  <c r="A229" i="59" s="1"/>
  <c r="A230" i="59" s="1"/>
  <c r="A231" i="59" s="1"/>
  <c r="A232" i="59" s="1"/>
  <c r="A233" i="59" s="1"/>
  <c r="A234" i="59" s="1"/>
  <c r="A235" i="59" s="1"/>
  <c r="A236" i="59" s="1"/>
  <c r="A237" i="59" s="1"/>
  <c r="A238" i="59" s="1"/>
  <c r="A239" i="59" s="1"/>
  <c r="A240" i="59" s="1"/>
  <c r="A241" i="59" s="1"/>
  <c r="A242" i="59" s="1"/>
  <c r="A243" i="59" s="1"/>
  <c r="A244" i="59" s="1"/>
  <c r="A245" i="59" s="1"/>
  <c r="A246" i="59" s="1"/>
  <c r="A247" i="59" s="1"/>
  <c r="A248" i="59" s="1"/>
  <c r="A249" i="59" s="1"/>
  <c r="A250" i="59" s="1"/>
  <c r="A251" i="59" s="1"/>
  <c r="A252" i="59" s="1"/>
  <c r="A253" i="59" s="1"/>
  <c r="A254" i="59" s="1"/>
  <c r="A255" i="59" s="1"/>
  <c r="A256" i="59" s="1"/>
  <c r="A257" i="59" s="1"/>
  <c r="A258" i="59" s="1"/>
  <c r="A259" i="59" s="1"/>
  <c r="A260" i="59" s="1"/>
  <c r="A261" i="59" s="1"/>
  <c r="A262" i="59" s="1"/>
  <c r="A263" i="59" s="1"/>
  <c r="A264" i="59" s="1"/>
  <c r="A265" i="59" s="1"/>
  <c r="A266" i="59" s="1"/>
  <c r="A267" i="59" s="1"/>
  <c r="A268" i="59" s="1"/>
  <c r="A269" i="59" s="1"/>
  <c r="A270" i="59" s="1"/>
  <c r="A271" i="59" s="1"/>
  <c r="A272" i="59" s="1"/>
  <c r="A273" i="59" s="1"/>
  <c r="A274" i="59" s="1"/>
  <c r="A275" i="59" s="1"/>
  <c r="A276" i="59" s="1"/>
  <c r="A277" i="59" s="1"/>
  <c r="A278" i="59" s="1"/>
  <c r="A279" i="59" s="1"/>
  <c r="A280" i="59" s="1"/>
  <c r="A281" i="59" s="1"/>
  <c r="A282" i="59" s="1"/>
  <c r="A283" i="59" s="1"/>
  <c r="A284" i="59" s="1"/>
  <c r="A285" i="59" s="1"/>
  <c r="A286" i="59" s="1"/>
  <c r="A287" i="59" s="1"/>
  <c r="A288" i="59" s="1"/>
  <c r="A289" i="59" s="1"/>
  <c r="A290" i="59" s="1"/>
  <c r="A291" i="59" s="1"/>
  <c r="A292" i="59" s="1"/>
  <c r="A293" i="59" s="1"/>
  <c r="A294" i="59" s="1"/>
  <c r="A295" i="59" s="1"/>
  <c r="A296" i="59" s="1"/>
  <c r="A297" i="59" s="1"/>
  <c r="A298" i="59" s="1"/>
  <c r="A299" i="59" s="1"/>
  <c r="A300" i="59" s="1"/>
  <c r="A301" i="59" s="1"/>
  <c r="A302" i="59" s="1"/>
  <c r="A303" i="59" s="1"/>
  <c r="A304" i="59" s="1"/>
  <c r="A305" i="59" s="1"/>
  <c r="A306" i="59" s="1"/>
  <c r="A307" i="59" s="1"/>
  <c r="A308" i="59" s="1"/>
  <c r="A309" i="59" s="1"/>
  <c r="A310" i="59" s="1"/>
  <c r="A311" i="59" s="1"/>
  <c r="A312" i="59" s="1"/>
  <c r="A313" i="59" s="1"/>
  <c r="A314" i="59" s="1"/>
  <c r="A315" i="59" s="1"/>
  <c r="A316" i="59" s="1"/>
  <c r="A317" i="59" s="1"/>
  <c r="A318" i="59" s="1"/>
  <c r="A319" i="59" s="1"/>
  <c r="A320" i="59" s="1"/>
  <c r="A321" i="59" s="1"/>
  <c r="A322" i="59" s="1"/>
  <c r="A323" i="59" s="1"/>
  <c r="A324" i="59" s="1"/>
  <c r="A325" i="59" s="1"/>
  <c r="A326" i="59" s="1"/>
  <c r="A327" i="59" s="1"/>
  <c r="A328" i="59" s="1"/>
  <c r="A329" i="59" s="1"/>
  <c r="A330" i="59" s="1"/>
  <c r="A331" i="59" s="1"/>
  <c r="A332" i="59" s="1"/>
  <c r="A333" i="59" s="1"/>
  <c r="A334" i="59" s="1"/>
  <c r="A335" i="59" s="1"/>
  <c r="A336" i="59" s="1"/>
  <c r="A337" i="59" s="1"/>
  <c r="A338" i="59" s="1"/>
  <c r="A339" i="59" s="1"/>
  <c r="A340" i="59" s="1"/>
  <c r="A341" i="59" s="1"/>
  <c r="A342" i="59" s="1"/>
  <c r="A343" i="59" s="1"/>
  <c r="A344" i="59" s="1"/>
  <c r="A345" i="59" s="1"/>
  <c r="A346" i="59" s="1"/>
  <c r="A347" i="59" s="1"/>
  <c r="A348" i="59" s="1"/>
  <c r="A349" i="59" s="1"/>
  <c r="A350" i="59" s="1"/>
  <c r="A351" i="59" s="1"/>
  <c r="A352" i="59" s="1"/>
  <c r="A353" i="59" s="1"/>
  <c r="A354" i="59" s="1"/>
  <c r="A355" i="59" s="1"/>
  <c r="A356" i="59" s="1"/>
  <c r="A357" i="59" s="1"/>
  <c r="A358" i="59" s="1"/>
  <c r="A359" i="59" s="1"/>
  <c r="A360" i="59" s="1"/>
  <c r="A361" i="59" s="1"/>
  <c r="A362" i="59" s="1"/>
  <c r="A363" i="59" s="1"/>
  <c r="A364" i="59" s="1"/>
  <c r="A365" i="59" s="1"/>
  <c r="A366" i="59" s="1"/>
  <c r="A367" i="59" s="1"/>
  <c r="A368" i="59" s="1"/>
  <c r="A369" i="59" s="1"/>
  <c r="A370" i="59" s="1"/>
  <c r="A371" i="59" s="1"/>
  <c r="A372" i="59" s="1"/>
  <c r="A373" i="59" s="1"/>
  <c r="A374" i="59" s="1"/>
  <c r="A375" i="59" s="1"/>
  <c r="A376" i="59" s="1"/>
  <c r="A377" i="59" s="1"/>
  <c r="A378" i="59" s="1"/>
  <c r="A379" i="59" s="1"/>
  <c r="A380" i="59" s="1"/>
  <c r="A381" i="59" s="1"/>
  <c r="A382" i="59" s="1"/>
  <c r="A383" i="59" s="1"/>
  <c r="A384" i="59" s="1"/>
  <c r="A385" i="59" s="1"/>
  <c r="A386" i="59" s="1"/>
  <c r="A387" i="59" s="1"/>
  <c r="A388" i="59" s="1"/>
  <c r="A389" i="59" s="1"/>
  <c r="A390" i="59" s="1"/>
  <c r="A391" i="59" s="1"/>
  <c r="A392" i="59" s="1"/>
  <c r="A393" i="59" s="1"/>
  <c r="A394" i="59" s="1"/>
  <c r="A395" i="59" s="1"/>
  <c r="A396" i="59" s="1"/>
  <c r="A397" i="59" s="1"/>
  <c r="A398" i="59" s="1"/>
  <c r="A399" i="59" s="1"/>
  <c r="A400" i="59" s="1"/>
  <c r="A401" i="59" s="1"/>
  <c r="A402" i="59" s="1"/>
  <c r="A403" i="59" s="1"/>
  <c r="A404" i="59" s="1"/>
  <c r="A405" i="59" s="1"/>
  <c r="A406" i="59" s="1"/>
  <c r="A407" i="59" s="1"/>
  <c r="A408" i="59" s="1"/>
  <c r="A409" i="59" s="1"/>
  <c r="A410" i="59" s="1"/>
  <c r="A411" i="59" s="1"/>
  <c r="A412" i="59" s="1"/>
  <c r="A413" i="59" s="1"/>
  <c r="A414" i="59" s="1"/>
  <c r="A415" i="59" s="1"/>
  <c r="A416" i="59" s="1"/>
  <c r="A417" i="59" s="1"/>
  <c r="A418" i="59" s="1"/>
  <c r="A419" i="59" s="1"/>
  <c r="A420" i="59" s="1"/>
  <c r="A421" i="59" s="1"/>
  <c r="A422" i="59" s="1"/>
  <c r="A423" i="59" s="1"/>
  <c r="A424" i="59" s="1"/>
  <c r="A425" i="59" s="1"/>
  <c r="A426" i="59" s="1"/>
  <c r="A427" i="59" s="1"/>
  <c r="A428" i="59" s="1"/>
  <c r="A429" i="59" s="1"/>
  <c r="A430" i="59" s="1"/>
  <c r="A431" i="59" s="1"/>
  <c r="A432" i="59" s="1"/>
  <c r="A433" i="59" s="1"/>
  <c r="A434" i="59" s="1"/>
  <c r="A435" i="59" s="1"/>
  <c r="A436" i="59" s="1"/>
  <c r="A437" i="59" s="1"/>
  <c r="A438" i="59" s="1"/>
  <c r="A439" i="59" s="1"/>
  <c r="A440" i="59" s="1"/>
  <c r="A441" i="59" s="1"/>
  <c r="A442" i="59" s="1"/>
  <c r="A443" i="59" s="1"/>
  <c r="A444" i="59" s="1"/>
  <c r="A445" i="59" s="1"/>
  <c r="A446" i="59" s="1"/>
  <c r="A447" i="59" s="1"/>
  <c r="A448" i="59" s="1"/>
  <c r="A449" i="59" s="1"/>
  <c r="A450" i="59" s="1"/>
  <c r="A451" i="59" s="1"/>
  <c r="A452" i="59" s="1"/>
  <c r="A453" i="59" s="1"/>
  <c r="A454" i="59" s="1"/>
  <c r="A455" i="59" s="1"/>
  <c r="A456" i="59" s="1"/>
  <c r="A457" i="59" s="1"/>
  <c r="A458" i="59" s="1"/>
  <c r="A459" i="59" s="1"/>
  <c r="A460" i="59" s="1"/>
  <c r="A461" i="59" s="1"/>
  <c r="A462" i="59" s="1"/>
  <c r="A463" i="59" s="1"/>
  <c r="A464" i="59" s="1"/>
  <c r="A465" i="59" s="1"/>
  <c r="A466" i="59" s="1"/>
  <c r="A467" i="59" s="1"/>
  <c r="A468" i="59" s="1"/>
  <c r="A469" i="59" s="1"/>
  <c r="A470" i="59" s="1"/>
  <c r="A471" i="59" s="1"/>
  <c r="A472" i="59" s="1"/>
  <c r="A473" i="59" s="1"/>
  <c r="A474" i="59" s="1"/>
  <c r="A475" i="59" s="1"/>
  <c r="A476" i="59" s="1"/>
  <c r="A477" i="59" s="1"/>
  <c r="A478" i="59" s="1"/>
  <c r="A479" i="59" s="1"/>
  <c r="A480" i="59" s="1"/>
  <c r="A481" i="59" s="1"/>
  <c r="A482" i="59" s="1"/>
  <c r="A483" i="59" s="1"/>
  <c r="A484" i="59" s="1"/>
  <c r="A485" i="59" s="1"/>
  <c r="A486" i="59" s="1"/>
  <c r="A487" i="59" s="1"/>
  <c r="A488" i="59" s="1"/>
  <c r="A489" i="59" s="1"/>
  <c r="A490" i="59" s="1"/>
  <c r="A491" i="59" s="1"/>
  <c r="A492" i="59" s="1"/>
  <c r="A493" i="59" s="1"/>
  <c r="A494" i="59" s="1"/>
  <c r="A495" i="59" s="1"/>
  <c r="A496" i="59" s="1"/>
  <c r="A497" i="59" s="1"/>
  <c r="A498" i="59" s="1"/>
  <c r="A499" i="59" s="1"/>
  <c r="A501" i="59" s="1"/>
  <c r="A502" i="59" s="1"/>
  <c r="F22" i="67" l="1"/>
  <c r="E22" i="67"/>
  <c r="D22" i="14" l="1"/>
  <c r="E22" i="14"/>
  <c r="E13" i="42" l="1"/>
  <c r="C13" i="42"/>
  <c r="D13" i="42" l="1"/>
  <c r="D10" i="42"/>
  <c r="C16" i="42"/>
  <c r="E16" i="42"/>
  <c r="D16" i="42"/>
  <c r="C10" i="42"/>
  <c r="E10" i="42"/>
  <c r="F23" i="40"/>
  <c r="E23" i="40"/>
  <c r="A11" i="40"/>
  <c r="A12" i="40" s="1"/>
  <c r="A13" i="40" s="1"/>
  <c r="A14" i="40" s="1"/>
  <c r="A15" i="40" s="1"/>
  <c r="A16" i="40" s="1"/>
  <c r="A17" i="40" s="1"/>
  <c r="A18" i="40" s="1"/>
  <c r="A19" i="40" s="1"/>
  <c r="A20" i="40" s="1"/>
  <c r="A21" i="40" s="1"/>
  <c r="A22" i="40" s="1"/>
  <c r="G42" i="35"/>
  <c r="G41" i="35"/>
  <c r="G39" i="35"/>
  <c r="G38" i="35"/>
  <c r="C22" i="14" l="1"/>
</calcChain>
</file>

<file path=xl/sharedStrings.xml><?xml version="1.0" encoding="utf-8"?>
<sst xmlns="http://schemas.openxmlformats.org/spreadsheetml/2006/main" count="6098" uniqueCount="890">
  <si>
    <t>Распределение субвенции на осуществление государственных полномочий по первичному воинскому учету на территориях, где отсутствуют военные комиссариаты по сельсоветам Манского района</t>
  </si>
  <si>
    <t>Наименование</t>
  </si>
  <si>
    <t xml:space="preserve">Сумма субвенции, руб.                 </t>
  </si>
  <si>
    <t>1.</t>
  </si>
  <si>
    <t>Первоманский</t>
  </si>
  <si>
    <t>2.</t>
  </si>
  <si>
    <t>Камарчагский</t>
  </si>
  <si>
    <t>3.</t>
  </si>
  <si>
    <t>Каменский</t>
  </si>
  <si>
    <t>4.</t>
  </si>
  <si>
    <t>Шалинский</t>
  </si>
  <si>
    <t>5.</t>
  </si>
  <si>
    <t>Кияйский</t>
  </si>
  <si>
    <t>6.</t>
  </si>
  <si>
    <t>Унгутский</t>
  </si>
  <si>
    <t>7.</t>
  </si>
  <si>
    <t>Нарвинский</t>
  </si>
  <si>
    <t>8.</t>
  </si>
  <si>
    <t>Орешенский</t>
  </si>
  <si>
    <t>9.</t>
  </si>
  <si>
    <t>Колбинский</t>
  </si>
  <si>
    <t>10.</t>
  </si>
  <si>
    <t>Степнобаджейский</t>
  </si>
  <si>
    <t>11.</t>
  </si>
  <si>
    <t>Выезжелогский</t>
  </si>
  <si>
    <t xml:space="preserve">Итого: </t>
  </si>
  <si>
    <r>
      <t xml:space="preserve">МЕТОДИКА
РАСПРЕДЕЛЕНИЯ СУБВЕНЦИИ НА ОСУЩЕСТВЛЕНИЕ ГОСУДАРСТВЕННЫХ ПОЛНОМОЧИЙ ПО ОСУЩЕСТВЛЕНИЮ ПЕРВИЧНОГО ВОИНСКОГО УЧЕТА НА ТЕРРИТОРИЯХ, ГДЕ ОТСУТСТВУЮТ ВОЕННЫЕ КОМИССАРИАТЫ ПО СЕЛЬСОВЕТАМ РАЙОНА
Средства субвенции на осуществление органами местного самоуправления муниципальных районов края государственных полномочий по расчету и предоставлению субвенций бюджетам сельсоветов по осуществлению первичного воинского учета на территориях, где отсутствуют военные комиссариаты, предоставленные из краевого бюджета, подлежат распределению между бюджетами сельсоветов, входящих в состав района, по следующей формуле:
Si = S x (ki / k), где:
Si - объем субвенции бюджету i-го сельсовета района;
S – общий объем средств районному бюджету из краевого бюджета в планируемом периоде на финансирование расходов по осуществлению первичного воинского учета на территориях, где отсутствуют военные комиссариаты.
ki – коэффициент рабочего времени военно-учетного работника i-го сельсовета района.
k – суммарный коэффициент рабочего времени военно-учетных работников района.
</t>
    </r>
    <r>
      <rPr>
        <sz val="10"/>
        <rFont val="Arial Cyr"/>
        <charset val="204"/>
      </rPr>
      <t xml:space="preserve">
</t>
    </r>
  </si>
  <si>
    <t>№ п/п</t>
  </si>
  <si>
    <t>Приложение №1</t>
  </si>
  <si>
    <t>Источники внутреннего финансирования дефицита районного</t>
  </si>
  <si>
    <t>(рублей)</t>
  </si>
  <si>
    <t>№ строки</t>
  </si>
  <si>
    <t>Код</t>
  </si>
  <si>
    <t>Наименование показателя</t>
  </si>
  <si>
    <t>2</t>
  </si>
  <si>
    <t>3</t>
  </si>
  <si>
    <t>012 01 00 00 00 00 0000 000</t>
  </si>
  <si>
    <t>Источники внутреннего финансирования дефицитов бюджетов</t>
  </si>
  <si>
    <t>012 01 02 00 00 00 0000 000</t>
  </si>
  <si>
    <t>Кредиты кредитных организаций в валюте Российской Федерации</t>
  </si>
  <si>
    <t>Получение кредитов от кредитных организаций  в валюте Российской Федерации</t>
  </si>
  <si>
    <t xml:space="preserve">Получение кредитов от кредитных организаций бюджетами муниципальных районов в валюте Российской Федерации </t>
  </si>
  <si>
    <t>Погашение кредитов от кредитных организаций  в валюте Российской Федерации</t>
  </si>
  <si>
    <t xml:space="preserve">Погашение кредитов от кредитных организаций бюджетами муниципальных районов в валюте Российской Федерации </t>
  </si>
  <si>
    <t>012 01 03 00 00 00 0000 000</t>
  </si>
  <si>
    <t>Бюджетные кредиты от других бюджетов бюджетной системы Российской Федерации</t>
  </si>
  <si>
    <t>012 01 03 01 00 00 0000 700</t>
  </si>
  <si>
    <t>Получение бюджетных кредитов от других бюджетов бюджетной системы Российской Федерации в валюте Российской Федерации</t>
  </si>
  <si>
    <t>012 01 03 01 00 05 0000 710</t>
  </si>
  <si>
    <t>Получение кредитов от других бюджетов бюджетной системы Российской Федерации бюджетами муниципальных районов в валюте Российской Федерации</t>
  </si>
  <si>
    <t>012 01 03 01 00 00 0000 800</t>
  </si>
  <si>
    <t>Погашение бюджетных кредитов, полученных от других бюджетов бюджетной системы Российской Федерации в валюте Российской Федерации</t>
  </si>
  <si>
    <t>012 01 03 01 00 05 0000 810</t>
  </si>
  <si>
    <t>Погашение бюджетами муниципальных районов кредитов от  других бюджетов бюджетной системы Российской Федерации в валюте Российской Федерации</t>
  </si>
  <si>
    <t>012 01 05 00 00 00 0000 000</t>
  </si>
  <si>
    <t>Изменение остатков средств на счетах по учету средств бюджета</t>
  </si>
  <si>
    <t>012 01 05 00 00 00 0000 500</t>
  </si>
  <si>
    <t>Увеличение остатков средств бюджета</t>
  </si>
  <si>
    <t>012 01 05 02 00 00 0000 500</t>
  </si>
  <si>
    <t xml:space="preserve">Увеличение прочих остатков средств бюджетов </t>
  </si>
  <si>
    <t>012 01 05 02 01 00 0000 510</t>
  </si>
  <si>
    <t xml:space="preserve">Увеличение прочих остатков денежных средств бюджетов </t>
  </si>
  <si>
    <t>012 01 05 02 01 05 0000 510</t>
  </si>
  <si>
    <t>Увеличение прочих остатков денежных средств бюджетов муниципальных районов</t>
  </si>
  <si>
    <t>012 01 05 00 00 00 0000 600</t>
  </si>
  <si>
    <t>Уменьшение остатков средств бюджетов</t>
  </si>
  <si>
    <t>012 01 05 02 00 00 0000 600</t>
  </si>
  <si>
    <t xml:space="preserve">Уменьшение прочих остатков средств бюджетов </t>
  </si>
  <si>
    <t>012 01 05 02 01 00 0000 610</t>
  </si>
  <si>
    <t xml:space="preserve">Уменьшение прочих остатков денежных средств бюджетов </t>
  </si>
  <si>
    <t>012 01 05 02 01 05 0000 610</t>
  </si>
  <si>
    <t>Уменьшение прочих остатков денежных средств бюджетов муниципальных районов</t>
  </si>
  <si>
    <t>012 01 06 00 00 00 0000 000</t>
  </si>
  <si>
    <t>Иные источники внутреннего финансирования дефицитов бюджета</t>
  </si>
  <si>
    <t>012 01 06 05 00 00 0000 000</t>
  </si>
  <si>
    <t>Бюджетные кредиты, предоставленные внутри страны в валюте Российской федерации</t>
  </si>
  <si>
    <t>012 01 06 05 00 00 0000 600</t>
  </si>
  <si>
    <t xml:space="preserve">Возврат бюджетных кредитов, предоставленных внутри страны в валюте Российской федерации </t>
  </si>
  <si>
    <t>012 01 06 05 01 05 0000 640</t>
  </si>
  <si>
    <t xml:space="preserve">Возврат бюджетных кредитов, предоставленных юридическим лицам из бюджетов муниципальных образований в валюте Российской федерации </t>
  </si>
  <si>
    <t>012 01 06 05 01 05 0100 640</t>
  </si>
  <si>
    <t>Возврат бюджетных кредитов организациями АПК на приобретение ГСМ</t>
  </si>
  <si>
    <t>4</t>
  </si>
  <si>
    <t>012</t>
  </si>
  <si>
    <t>013</t>
  </si>
  <si>
    <t>014</t>
  </si>
  <si>
    <t>019</t>
  </si>
  <si>
    <t>031</t>
  </si>
  <si>
    <t>1</t>
  </si>
  <si>
    <t>5</t>
  </si>
  <si>
    <t>6</t>
  </si>
  <si>
    <t>7</t>
  </si>
  <si>
    <t>8</t>
  </si>
  <si>
    <t>110</t>
  </si>
  <si>
    <t>100</t>
  </si>
  <si>
    <t>240</t>
  </si>
  <si>
    <t>120</t>
  </si>
  <si>
    <t>410</t>
  </si>
  <si>
    <t>Иные межбюджетные трансферты</t>
  </si>
  <si>
    <t>Приложение №6</t>
  </si>
  <si>
    <t>( рублей)</t>
  </si>
  <si>
    <t xml:space="preserve">                                                                                                                                                                                                                                                               </t>
  </si>
  <si>
    <t>Наименование показателя бюджетной классификации</t>
  </si>
  <si>
    <t>Раздел-подраздел</t>
  </si>
  <si>
    <t>ОБЩЕГОСУДАРСТВЕННЫЕ ВОПРОСЫ</t>
  </si>
  <si>
    <t>0100</t>
  </si>
  <si>
    <t>Функционирование высшего должностного лица субъекта Российской Федерации и муниципального образования</t>
  </si>
  <si>
    <t>0102</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</si>
  <si>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</si>
  <si>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</si>
  <si>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0104</t>
  </si>
  <si>
    <t>Судебная система</t>
  </si>
  <si>
    <t>0105</t>
  </si>
  <si>
    <t>Обеспечение деятельности финансовых, налоговых и таможенных органов и органов финансового (финансово-бюджетного) надзора</t>
  </si>
  <si>
    <t>0106</t>
  </si>
  <si>
    <t>Резервные фонды</t>
  </si>
  <si>
    <t>0111</t>
  </si>
  <si>
    <t>Другие общегосударственные вопросы</t>
  </si>
  <si>
    <t>0113</t>
  </si>
  <si>
    <t>НАЦИОНАЛЬНАЯ ОБОРОНА</t>
  </si>
  <si>
    <t>0200</t>
  </si>
  <si>
    <t>Мобилизационная и вневойсковая подготовка</t>
  </si>
  <si>
    <t>0203</t>
  </si>
  <si>
    <t>НАЦИОНАЛЬНАЯ БЕЗОПАСНОСТЬ И ПРАВООХРАНИТЕЛЬНАЯ ДЕЯТЕЛЬНОСТЬ</t>
  </si>
  <si>
    <t>0300</t>
  </si>
  <si>
    <t>Другие вопросы в области национальной безопасности и правоохранительной деятельности</t>
  </si>
  <si>
    <t>0314</t>
  </si>
  <si>
    <t>НАЦИОНАЛЬНАЯ ЭКОНОМИКА</t>
  </si>
  <si>
    <t>0400</t>
  </si>
  <si>
    <t>Сельское хозяйство и рыболовство</t>
  </si>
  <si>
    <t>0405</t>
  </si>
  <si>
    <t>Транспорт</t>
  </si>
  <si>
    <t>0408</t>
  </si>
  <si>
    <t>Дорожное хозяйство (дорожные фонды)</t>
  </si>
  <si>
    <t>0409</t>
  </si>
  <si>
    <t>Связь и информатика</t>
  </si>
  <si>
    <t>0410</t>
  </si>
  <si>
    <t>Другие вопросы в области национальной экономики</t>
  </si>
  <si>
    <t>0412</t>
  </si>
  <si>
    <t>ЖИЛИЩНО-КОММУНАЛЬНОЕ ХОЗЯЙСТВО</t>
  </si>
  <si>
    <t>0500</t>
  </si>
  <si>
    <t>Коммунальное хозяйство</t>
  </si>
  <si>
    <t>0502</t>
  </si>
  <si>
    <t>Другие вопросы в области жилищно-коммунального хозяйства</t>
  </si>
  <si>
    <t>0505</t>
  </si>
  <si>
    <t>ОХРАНА ОКРУЖАЮЩЕЙ СРЕДЫ</t>
  </si>
  <si>
    <t>0600</t>
  </si>
  <si>
    <t>Другие вопросы в области охраны окружающей среды</t>
  </si>
  <si>
    <t>0605</t>
  </si>
  <si>
    <t>ОБРАЗОВАНИЕ</t>
  </si>
  <si>
    <t>0700</t>
  </si>
  <si>
    <t>Дошкольное образование</t>
  </si>
  <si>
    <t>0701</t>
  </si>
  <si>
    <t>Общее образование</t>
  </si>
  <si>
    <t>0702</t>
  </si>
  <si>
    <t>Дополнительное образование детей</t>
  </si>
  <si>
    <t>0703</t>
  </si>
  <si>
    <t>Другие вопросы в области образования</t>
  </si>
  <si>
    <t>0709</t>
  </si>
  <si>
    <t>КУЛЬТУРА, КИНЕМАТОГРАФИЯ</t>
  </si>
  <si>
    <t>0800</t>
  </si>
  <si>
    <t>Культура</t>
  </si>
  <si>
    <t>0801</t>
  </si>
  <si>
    <t>Другие вопросы в области культуры, кинематографии</t>
  </si>
  <si>
    <t>0804</t>
  </si>
  <si>
    <t>СОЦИАЛЬНАЯ ПОЛИТИКА</t>
  </si>
  <si>
    <t>1000</t>
  </si>
  <si>
    <t>Пенсионное обеспечение</t>
  </si>
  <si>
    <t>1001</t>
  </si>
  <si>
    <t>Социальное обеспечение населения</t>
  </si>
  <si>
    <t>1003</t>
  </si>
  <si>
    <t>Охрана семьи и детства</t>
  </si>
  <si>
    <t>1004</t>
  </si>
  <si>
    <t>Другие вопросы в области социальной политики</t>
  </si>
  <si>
    <t>1006</t>
  </si>
  <si>
    <t>ФИЗИЧЕСКАЯ КУЛЬТУРА И СПОРТ</t>
  </si>
  <si>
    <t>1100</t>
  </si>
  <si>
    <t>Массовый спорт</t>
  </si>
  <si>
    <t>1102</t>
  </si>
  <si>
    <t>1300</t>
  </si>
  <si>
    <t>1301</t>
  </si>
  <si>
    <t>МЕЖБЮДЖЕТНЫЕ ТРАНСФЕРТЫ ОБЩЕГО ХАРАКТЕРА БЮДЖЕТАМ БЮДЖЕТНОЙ СИСТЕМЫ РОССИЙСКОЙ ФЕДЕРАЦИИ</t>
  </si>
  <si>
    <t>1400</t>
  </si>
  <si>
    <t>Дотации на выравнивание бюджетной обеспеченности субъектов Российской Федерации и муниципальных образований</t>
  </si>
  <si>
    <t>1401</t>
  </si>
  <si>
    <t>Прочие межбюджетные трансферты общего характера</t>
  </si>
  <si>
    <t>1403</t>
  </si>
  <si>
    <t>Условно утвержденные расходы</t>
  </si>
  <si>
    <t>ВСЕГО:</t>
  </si>
  <si>
    <t>Приложение №7</t>
  </si>
  <si>
    <t>Ведомственная структура расходов районного бюджета</t>
  </si>
  <si>
    <t>Единица измерения:</t>
  </si>
  <si>
    <t>руб.</t>
  </si>
  <si>
    <t>Код ведомства</t>
  </si>
  <si>
    <t>Целевая статья</t>
  </si>
  <si>
    <t>Вид расходов</t>
  </si>
  <si>
    <t>Муниципальная программа "Управление муниципальными финансами"</t>
  </si>
  <si>
    <t>0700000000</t>
  </si>
  <si>
    <t>Подпрограмма "Обеспечение реализации муниципальной программы и прочие мероприятия"</t>
  </si>
  <si>
    <t>0730000000</t>
  </si>
  <si>
    <t>Выполнение функций органами местного самоуправления в рамках подпрограммы "Обеспечение реализации муниципальной программы и прочие мероприятия" муниципальной программы "Управление муниципальными финансами"</t>
  </si>
  <si>
    <t>0730000150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</si>
  <si>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</si>
  <si>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</si>
  <si>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</si>
  <si>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</si>
  <si>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</si>
  <si>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Выполнение функций по переданным полномочиям поселений в рамках подпрограммы "Обеспечение реализации муниципальной программы и прочие мероприятия" муниципальной программы "Управление муниципальными финансами"</t>
  </si>
  <si>
    <t>0730000650</t>
  </si>
  <si>
    <t>Непрограммные мероприятия</t>
  </si>
  <si>
    <t>9900000000</t>
  </si>
  <si>
    <t>Прочие непрограммные мероприятия</t>
  </si>
  <si>
    <t>9990000000</t>
  </si>
  <si>
    <t>9990075140</t>
  </si>
  <si>
    <t>Межбюджетные трансферты</t>
  </si>
  <si>
    <t>500</t>
  </si>
  <si>
    <t>Субвенции</t>
  </si>
  <si>
    <t>530</t>
  </si>
  <si>
    <t>9990051180</t>
  </si>
  <si>
    <t>Подпрограмма "Управление муниципальным долгом Манского района"</t>
  </si>
  <si>
    <t>0720000000</t>
  </si>
  <si>
    <t>Процентные платежи по муниципальному долгу в рамках подпрограммы "Управление муниципальным долгом Манского района" муниципальной прграммы "Управление муниципальными финансами"</t>
  </si>
  <si>
    <t>0720000660</t>
  </si>
  <si>
    <t>Обслуживание государственного (муниципального) долга</t>
  </si>
  <si>
    <t>700</t>
  </si>
  <si>
    <t>Обслуживание муниципального долга</t>
  </si>
  <si>
    <t>730</t>
  </si>
  <si>
    <t>Подпрогдамма "Создание условий для эффективного и ответственного управления муниципальными финансами, повышения устойчивости бюджетов сельсоветов Манского района"</t>
  </si>
  <si>
    <t>0710000000</t>
  </si>
  <si>
    <t>0710068150</t>
  </si>
  <si>
    <t>Дотации</t>
  </si>
  <si>
    <t>510</t>
  </si>
  <si>
    <t>0710076010</t>
  </si>
  <si>
    <t>0710068160</t>
  </si>
  <si>
    <t>540</t>
  </si>
  <si>
    <t>Комитет по управлению муниципальным имуществом Манского района</t>
  </si>
  <si>
    <t>Муниципальная программа "Управление муниципальным имуществом муниципального образования Манского района"</t>
  </si>
  <si>
    <t>1000000000</t>
  </si>
  <si>
    <t>Подпрограмма "Развитие земельных и имущественных отношений"</t>
  </si>
  <si>
    <t>1010000000</t>
  </si>
  <si>
    <t>Оценка земель муниципальной собственности в рамках подпрограммы "Развитие земельных и имущественных отношений" муниципальной программы "Управление муниципальным имуществом муниципального образования Манского района"</t>
  </si>
  <si>
    <t>1010061100</t>
  </si>
  <si>
    <t>Подпрограмма "Управление муниципальным имуществом"</t>
  </si>
  <si>
    <t>1020000000</t>
  </si>
  <si>
    <t>1020061110</t>
  </si>
  <si>
    <t>Расходы на содержание муниципального имущества находящегося в казне в рамках подпрограммы "Управление муниципальным имуществом" муниципальной прграммы "Управление муниципальным имуществом муниципального образования Манского района"</t>
  </si>
  <si>
    <t>1020061120</t>
  </si>
  <si>
    <t>Иные бюджетные ассигнования</t>
  </si>
  <si>
    <t>800</t>
  </si>
  <si>
    <t>Инвентаризация и паспортизация имущества муниципальной собственности в рамках подпрограммы "Управление муниципальным имуществом" муниципальной прграммы "Управление муниципальным имуществом муниципального образования Манского района"</t>
  </si>
  <si>
    <t>1020061200</t>
  </si>
  <si>
    <t>1030000000</t>
  </si>
  <si>
    <t>1030000150</t>
  </si>
  <si>
    <t>Мероприятия по землеустройству и землепользованию в рамках подпрограммы "Развитие земельных и имущественных отношений" муниципальной программы "Управление муниципальным имуществом муниципального образования Манского района"</t>
  </si>
  <si>
    <t>1010061300</t>
  </si>
  <si>
    <t>Муниципальная программа "Развитие образования в Манском районе"</t>
  </si>
  <si>
    <t>0100000000</t>
  </si>
  <si>
    <t>Подпрограмма "Обеспечение жильем детей-сирот"</t>
  </si>
  <si>
    <t>0170000000</t>
  </si>
  <si>
    <t>Капитальные вложения в объекты государственной (муниципальной) собственности</t>
  </si>
  <si>
    <t>400</t>
  </si>
  <si>
    <t>Бюджетные инвестиции</t>
  </si>
  <si>
    <t>Муниципальная программа "Развитие агропромышленного комплекса Манского района"</t>
  </si>
  <si>
    <t>1400000000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</si>
  <si>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</si>
  <si>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</si>
  <si>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Подпрограмма "Обеспечение реализации программы и прочие мероприятия"</t>
  </si>
  <si>
    <t>1440000000</t>
  </si>
  <si>
    <t>Выполнение функций органами местного самоуправления в рамках подпрограммы "Обеспечение реализации муниципальной программы и прочие мероприятия" муниципальной программы "Развитие агропромышленного комплекса Манского района"</t>
  </si>
  <si>
    <t>1440000150</t>
  </si>
  <si>
    <t>1440075170</t>
  </si>
  <si>
    <t>Подпрограмма "Организация проведения мероприятий по отлову, учету, содержанию и иному обращению с безнадзорными животными"</t>
  </si>
  <si>
    <t>1430000000</t>
  </si>
  <si>
    <t>1430075180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</si>
  <si>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</si>
  <si>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</si>
  <si>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</si>
  <si>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</si>
  <si>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</si>
  <si>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</si>
  <si>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</si>
  <si>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</si>
  <si>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Муниципальное казенное учреждение Манского района "Служба Заказчика"</t>
  </si>
  <si>
    <t>Муниципальная программа "Развитие транспортной системы"</t>
  </si>
  <si>
    <t>0900000000</t>
  </si>
  <si>
    <t>Подпрограмма "Организация пассажирских перевозок на территории Манского района"</t>
  </si>
  <si>
    <t>0920000000</t>
  </si>
  <si>
    <t>0920060500</t>
  </si>
  <si>
    <t>0910000000</t>
  </si>
  <si>
    <t>Содержание автомобильных дорог общего пользования местного значения за счет средств местного бюджета в рамках подпрограммы "Содержание и ремонт межпоселенческих дорог" муниципальной программы "Развитие транспортной системы"</t>
  </si>
  <si>
    <t>0910060430</t>
  </si>
  <si>
    <t>Муниципальная программа "Создание условий для развития услуг связи в малочисленных и труднодоступных населенных пунктах Манского района"</t>
  </si>
  <si>
    <t>1500000000</t>
  </si>
  <si>
    <t>Подпрограмма "Предоставление услуг подвижной радиотелефонной (сотовой) связи на базе цифровых технологий стандарта GSM 900/1800"</t>
  </si>
  <si>
    <t>1520000000</t>
  </si>
  <si>
    <t>Муниципальная программа "Реформирование и модернизация жилищно-коммунального хозяйства и повышение энергетической эффективности"</t>
  </si>
  <si>
    <t>0800000000</t>
  </si>
  <si>
    <t>Подпрограмма "Развитие и модернизация объектов коммунальной инфраструктуры"</t>
  </si>
  <si>
    <t>0810000000</t>
  </si>
  <si>
    <t>0810075700</t>
  </si>
  <si>
    <t>Подпрограмма "Обеспечение реализации муниципальной программы"</t>
  </si>
  <si>
    <t>0840000000</t>
  </si>
  <si>
    <t>Расходы на выплаты персоналу казенных учреждений</t>
  </si>
  <si>
    <t>0840000670</t>
  </si>
  <si>
    <t>Муниципальная программа "Охрана окружающей среды "</t>
  </si>
  <si>
    <t>1300000000</t>
  </si>
  <si>
    <t>Подпрограмма "Обращение с отходами на территории Манского района"</t>
  </si>
  <si>
    <t>1310000000</t>
  </si>
  <si>
    <t>Подпрограмма "Обеспечение условий реализации муниципальной программы и прочие мероприятия"</t>
  </si>
  <si>
    <t>0180000000</t>
  </si>
  <si>
    <t>0180000670</t>
  </si>
  <si>
    <t>0300000000</t>
  </si>
  <si>
    <t>Подпрограмма "Обеспечение условий реализации программы и прочие мероприятия"</t>
  </si>
  <si>
    <t>0330000000</t>
  </si>
  <si>
    <t>0330000650</t>
  </si>
  <si>
    <t>0330000670</t>
  </si>
  <si>
    <t>Подпрограмма "Развитие дошкольного, общего и дополнительного образования"</t>
  </si>
  <si>
    <t>0110000000</t>
  </si>
  <si>
    <t>Выполнение функций муниципальными бюджетными учреждениями за счет средств местного бюджета в рамках подпрограммы "Развитие дошкольного, общего и дополнительного образования" муниципальной программы "Развитие образования в Манском районе"</t>
  </si>
  <si>
    <t>0110000680</t>
  </si>
  <si>
    <t>0110074080</t>
  </si>
  <si>
    <t>0110075880</t>
  </si>
  <si>
    <t>Подпрограмма "Обеспечение жизнедеятельности образовательных учреждений Манского района"</t>
  </si>
  <si>
    <t>0120000000</t>
  </si>
  <si>
    <t>0110074090</t>
  </si>
  <si>
    <t>0110075640</t>
  </si>
  <si>
    <t>Подпрограмма "Организация отдыха, оздоровления и занятости в летнее время детей и подростков Манского района"</t>
  </si>
  <si>
    <t>0150000000</t>
  </si>
  <si>
    <t>0150076490</t>
  </si>
  <si>
    <t>0110075660</t>
  </si>
  <si>
    <t>0110075540</t>
  </si>
  <si>
    <t>0180075560</t>
  </si>
  <si>
    <t>Администрация Манского района</t>
  </si>
  <si>
    <t>Непрограммные мероприятия органов местного самоуправления и муниципальных казенных учреждений</t>
  </si>
  <si>
    <t>9980000000</t>
  </si>
  <si>
    <t>Глава муниципального образования в рамках непрограммных мероприятий</t>
  </si>
  <si>
    <t>9980000130</t>
  </si>
  <si>
    <t>Выполнение функций органами местного самоуправления в рамках непрограммных мероприятий</t>
  </si>
  <si>
    <t>9980000150</t>
  </si>
  <si>
    <t>0330000150</t>
  </si>
  <si>
    <t>Муниципальная программа "Защита населения и территории Манского района от чрезвычайных ситуаций природного и техногенного характера"</t>
  </si>
  <si>
    <t>0600000000</t>
  </si>
  <si>
    <t>0640000000</t>
  </si>
  <si>
    <t>0640000150</t>
  </si>
  <si>
    <t>9980051200</t>
  </si>
  <si>
    <t>Резервные фонды местных администраций в рамках непрограммных мероприятий</t>
  </si>
  <si>
    <t>9980001010</t>
  </si>
  <si>
    <t>Резервные средства</t>
  </si>
  <si>
    <t>870</t>
  </si>
  <si>
    <t>Выполнение функций казенными учреждениями в рамках непрограммных мероприятий</t>
  </si>
  <si>
    <t>9980000670</t>
  </si>
  <si>
    <t>9980074290</t>
  </si>
  <si>
    <t>9980075190</t>
  </si>
  <si>
    <t>9980076040</t>
  </si>
  <si>
    <t>0630000000</t>
  </si>
  <si>
    <t>0630061870</t>
  </si>
  <si>
    <t>Подпрограмма "Повышение уровня антитеррористической защищенности муниципальных учреждений"</t>
  </si>
  <si>
    <t>0620000000</t>
  </si>
  <si>
    <t>0620061860</t>
  </si>
  <si>
    <t>1100000000</t>
  </si>
  <si>
    <t>Подпрограмма "Предоставление субсидий субъектам малого и среднего предпринимательства"</t>
  </si>
  <si>
    <t>1110000000</t>
  </si>
  <si>
    <t>Муниципальная программа "О территориальном планировании, градостроительном зонировании и документации по планировке территории Манского района"</t>
  </si>
  <si>
    <t>1200000000</t>
  </si>
  <si>
    <t>0330000680</t>
  </si>
  <si>
    <t>Муниципальная программа "Развитие физической культуры и спорта Манского района"</t>
  </si>
  <si>
    <t>0500000000</t>
  </si>
  <si>
    <t>Подпрограмма "Развитие дополнительного образования физкультурно-спортивной направленности"</t>
  </si>
  <si>
    <t>0530000000</t>
  </si>
  <si>
    <t>0530000680</t>
  </si>
  <si>
    <t>Муниципальная прграмма "Молодежь Манского района в XXI веке"</t>
  </si>
  <si>
    <t>0400000000</t>
  </si>
  <si>
    <t>Подпрограмма "Вовлечение молодежи Манского района в социальную практику"</t>
  </si>
  <si>
    <t>0410000000</t>
  </si>
  <si>
    <t>Выполнение функций муниципальными бюджетными учреждениями за счет средств местного бюджета в рамках подпрограммы "Вовлечение молодежи Манского района в социальные практики" муниципальной программы "Молодежь Манского района в XXI веке"</t>
  </si>
  <si>
    <t>0410000680</t>
  </si>
  <si>
    <t>04100S4560</t>
  </si>
  <si>
    <t>Подпрограмма "Реализация переданных государственных полномочий по опеке и попечительству в отношении несовершеннолетних"</t>
  </si>
  <si>
    <t>0160000000</t>
  </si>
  <si>
    <t>0160075520</t>
  </si>
  <si>
    <t>Подпрограмма "Сохранение культурного наследия"</t>
  </si>
  <si>
    <t>0310000000</t>
  </si>
  <si>
    <t>0310000680</t>
  </si>
  <si>
    <t>Подпрограмма "Поддержка искусства и народного творчества"</t>
  </si>
  <si>
    <t>0320000000</t>
  </si>
  <si>
    <t>0320000650</t>
  </si>
  <si>
    <t>0320000680</t>
  </si>
  <si>
    <t>0320061730</t>
  </si>
  <si>
    <t>Доплаты к пенсиям муниципальных служащих за счет средств местного бюджета в рамках непрограммных мероприятий</t>
  </si>
  <si>
    <t>9980001000</t>
  </si>
  <si>
    <t>Публичные нормативные социальные выплаты гражданам</t>
  </si>
  <si>
    <t>310</t>
  </si>
  <si>
    <t>Подпрограмма "Развитие массовой физической культуры и спорта"</t>
  </si>
  <si>
    <t>0510000000</t>
  </si>
  <si>
    <t>Проведение спортивных мероприятий в рамках подпрограммы "Развитие массовой физической культуры и спорта" муниципальной программы "Развитие физической культуры и спорта Манского района"</t>
  </si>
  <si>
    <t>0510061750</t>
  </si>
  <si>
    <t>Проведение спортивных мероприятий в рамках подпрограммы "Развитие дополнительного образования физкультурно-спортивной направленности" муниципальной программы "Развитие физической культуры и спорта Манского района"</t>
  </si>
  <si>
    <t>0530061760</t>
  </si>
  <si>
    <t>0540000000</t>
  </si>
  <si>
    <t>Выполнение функций казенными учреждениями в рамках подпрограммы "Обеспечение реализации программы и прочие мероприятия" муниципальной программы "Развитие физической культуры и спорта Манского района"</t>
  </si>
  <si>
    <t>0540000670</t>
  </si>
  <si>
    <t>Вид расхода</t>
  </si>
  <si>
    <t>Раздел, подраздел</t>
  </si>
  <si>
    <t>(руб.)</t>
  </si>
  <si>
    <t>Наименование муниципальных программ</t>
  </si>
  <si>
    <t>"Развитие образования в Манском районе"</t>
  </si>
  <si>
    <t>7950102</t>
  </si>
  <si>
    <t>7950230</t>
  </si>
  <si>
    <t>"Молодежь Манского района в XXI веке"</t>
  </si>
  <si>
    <t>7950250</t>
  </si>
  <si>
    <t>"Развитие физической культуры и спорта Манского района"</t>
  </si>
  <si>
    <t>7950260</t>
  </si>
  <si>
    <t>"Защита населения и территории Манского района от чрезвычайных ситуаций природного и техногенного характера"</t>
  </si>
  <si>
    <t>"Управление муниципальными финансами"</t>
  </si>
  <si>
    <t>7950280</t>
  </si>
  <si>
    <t>"Реформирование и модерницация жилищно-коммунального хозяйства и повышение энергетической эффективности"</t>
  </si>
  <si>
    <t>7950290</t>
  </si>
  <si>
    <t>"Развитие транспортной системы"</t>
  </si>
  <si>
    <t>7950310</t>
  </si>
  <si>
    <t>"Управление муниципальным имуществом муниципального образования Манский район"</t>
  </si>
  <si>
    <t>7950320</t>
  </si>
  <si>
    <t>"Поддержка и развитие субъектов малого и среднего предпринимательства и формирование благоприятного инвестиционного климата на территории Манского района"</t>
  </si>
  <si>
    <t xml:space="preserve">7950410, 9220440, 9220442, 9220443, 9220448, 9220460 </t>
  </si>
  <si>
    <t>"О территориальном планировании, градостроительном зонировании и документации по планировке территории Манского района"</t>
  </si>
  <si>
    <t>"Охрана окружающей среды "</t>
  </si>
  <si>
    <t>7950560</t>
  </si>
  <si>
    <t>"Развитие агропромышленного комплекса Манского района"</t>
  </si>
  <si>
    <t>7950610</t>
  </si>
  <si>
    <t xml:space="preserve"> "Создание условий для развития услуг связи в малочисленных и труднодоступных населенных пунктах Манского района"</t>
  </si>
  <si>
    <t>012 01 02 01 00 00 0000 700</t>
  </si>
  <si>
    <t>012 01 02 01 00 05 0000 710</t>
  </si>
  <si>
    <t>012 01 02 01 00 05 0000 810</t>
  </si>
  <si>
    <t>ПРОГРАММА ВНУТРЕННИХ ЗАИМСТВОВАНИЙ МАНСКОГО РАЙОНА</t>
  </si>
  <si>
    <t>Внутренние заимствования  (привлечение/погашение)</t>
  </si>
  <si>
    <t>Кредиты кредитных организаций</t>
  </si>
  <si>
    <t>1.1</t>
  </si>
  <si>
    <t>получение</t>
  </si>
  <si>
    <t>2.2</t>
  </si>
  <si>
    <t>погашение</t>
  </si>
  <si>
    <t>2.1</t>
  </si>
  <si>
    <t>Общий объем заимствований, направляемых на покрытие дефицита районного бюджета и погашение муниципальных долговых обязательств района</t>
  </si>
  <si>
    <t>3.1</t>
  </si>
  <si>
    <t>3.2</t>
  </si>
  <si>
    <t>012 01 02 01 00 05 0000 800</t>
  </si>
  <si>
    <t>9</t>
  </si>
  <si>
    <t>01200S5630</t>
  </si>
  <si>
    <t>Приложение №5</t>
  </si>
  <si>
    <t>Приложение №8</t>
  </si>
  <si>
    <t>Приложение №10</t>
  </si>
  <si>
    <t>Приложение №11</t>
  </si>
  <si>
    <t>Распределение субвенции на осуществление государственных полномочий по созданию и обеспечению деятельности административных комиссий по сельсоветам Манского района</t>
  </si>
  <si>
    <t>Сумма расходов, руб.  (S/N*Ni)</t>
  </si>
  <si>
    <t xml:space="preserve">МЕТОДИКА
РАСПРЕДЕЛЕНИЯ СУБВЕНЦИИ НА ОСУЩЕСТВЛЕНИЕ ГОСУДАРСТВЕННЫХ ПОЛНОМОЧИЙ ПО СОЗДАНИЮ И ОБЕСПЕЧЕНИЮ ДЕЯТЕЛЬНОСТИ АДМИНИСТРАТИВНЫХ КОМИССИЙ ПО СЕЛЬСОВЕТАМ РАЙОНА
Средства субвенции на осуществление органами местного самоуправления муниципальных районов края государственных полномочий по расчету и предоставлению субвенций бюджетам сельсоветов на осуществление государственных полномочий по созданию и обеспечению деятельности административных комиссий, предоставленные из краевого бюджета, подлежат распределению между бюджетами сельсоветов, входящих в состав района, по следующей формуле:
Si = S x (Ni / N), где:
Si - объем субвенции бюджету i-го сельсовета района;
S – общий объем средств районному бюджету из краевого бюджета на осуществление государственных полномочий по созданию и обеспечению деятельности административных комиссий.
Ni - численность постоянного населения i-го сельсовета района на 1 января года, предшествующего планируемому.
N - численность постоянного населения района на 1 января года, предшествующего планируемому.
</t>
  </si>
  <si>
    <t>Приложение №3</t>
  </si>
  <si>
    <t>Подпрограмма "Содержание и ремонт межпоселенческих дорог, капитальный ремонт и ремонт автомобильных дорог обшего пользования местного значения"</t>
  </si>
  <si>
    <t>9980002890</t>
  </si>
  <si>
    <t>0603</t>
  </si>
  <si>
    <t>Охрана объектов растительного и животного мира и среды их обитания</t>
  </si>
  <si>
    <t>01100L3040</t>
  </si>
  <si>
    <t>03100S4880</t>
  </si>
  <si>
    <t>0170075870</t>
  </si>
  <si>
    <t>Дотации на выравнивание бюджетной обеспеченности поселений за счет средств районного бюджета,  руб.</t>
  </si>
  <si>
    <t>Дотации поселениям, входящим в состав муниципального района края (в соответствии с Законом края от 29 ноября 2005 года № 16-4081), руб.</t>
  </si>
  <si>
    <t>Приложение №9</t>
  </si>
  <si>
    <t>Дотации на выравнивание бюджетной обеспеченности поселений, всего,  руб.</t>
  </si>
  <si>
    <t>Приложение №4</t>
  </si>
  <si>
    <t>Приложение №2</t>
  </si>
  <si>
    <t>Расходы на выполнение государственных полномочий по созданию и обеспечению деятельности административных комиссий в рамках непрограммных мероприятий</t>
  </si>
  <si>
    <t>Отдельные мероприятия в области автомобильного транспорта в рамках подпрограммы "Организация пассажирских перевозок на территории Манского района" муниципальной прграммы "Развитие транспортной системы"</t>
  </si>
  <si>
    <t>Расходы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мероприятий</t>
  </si>
  <si>
    <t>Расходы на осуществление государственных полномочий в области архивного дела, переданных органам местного самоуправления Красноярского края в рамках непрограммных мероприятий</t>
  </si>
  <si>
    <t>9980078460</t>
  </si>
  <si>
    <t>06300S4130</t>
  </si>
  <si>
    <t>11100S6070</t>
  </si>
  <si>
    <t>Расходы на поддержку деятельности муниципальных молодежных центров за счет средств местного бюджета в рамках подпрограммы "Вовлечение молодежи Манского района в социальные практики" муниципальной программы "Молодежь Манского района в XXI веке"</t>
  </si>
  <si>
    <t>Управление развития экономики и сельского хозяйства администрации Манского района</t>
  </si>
  <si>
    <t>Код классификации доходов бюджета</t>
  </si>
  <si>
    <t>Наименование кода классификации доходов бюджета</t>
  </si>
  <si>
    <t>код главного администратора</t>
  </si>
  <si>
    <t>код вида доходов бюджета</t>
  </si>
  <si>
    <t>код подвида доходов бюджета</t>
  </si>
  <si>
    <t>код группы</t>
  </si>
  <si>
    <t>код подгруппы</t>
  </si>
  <si>
    <t>код статьи</t>
  </si>
  <si>
    <t>код подстатьи</t>
  </si>
  <si>
    <t>код элемента</t>
  </si>
  <si>
    <t>код группы подвида</t>
  </si>
  <si>
    <t>код аналитической группы подвида</t>
  </si>
  <si>
    <t>10</t>
  </si>
  <si>
    <t>11</t>
  </si>
  <si>
    <t>12</t>
  </si>
  <si>
    <t>000</t>
  </si>
  <si>
    <t>00</t>
  </si>
  <si>
    <t>0000</t>
  </si>
  <si>
    <t>НАЛОГОВЫЕ И НЕНАЛОГОВЫЕ ДОХОДЫ</t>
  </si>
  <si>
    <t>01</t>
  </si>
  <si>
    <t>НАЛОГИ НА ПРИБЫЛЬ, ДОХОДЫ</t>
  </si>
  <si>
    <t>182</t>
  </si>
  <si>
    <t>Налог на прибыль организаций</t>
  </si>
  <si>
    <t>010</t>
  </si>
  <si>
    <t>Налог на прибыль организаций, зачисляемый в бюджеты бюджетной системы Российской Федерации по соответствующим ставкам</t>
  </si>
  <si>
    <t>02</t>
  </si>
  <si>
    <t>Налог на доходы физических лиц</t>
  </si>
  <si>
    <t>020</t>
  </si>
  <si>
    <t>030</t>
  </si>
  <si>
    <t>040</t>
  </si>
  <si>
    <t>03</t>
  </si>
  <si>
    <t>230</t>
  </si>
  <si>
    <t>231</t>
  </si>
  <si>
    <t>241</t>
  </si>
  <si>
    <t>250</t>
  </si>
  <si>
    <t>251</t>
  </si>
  <si>
    <t>260</t>
  </si>
  <si>
    <t>261</t>
  </si>
  <si>
    <t>05</t>
  </si>
  <si>
    <t>НАЛОГИ НА СОВОКУПНЫЙ ДОХОД</t>
  </si>
  <si>
    <t>011</t>
  </si>
  <si>
    <t>021</t>
  </si>
  <si>
    <t>050</t>
  </si>
  <si>
    <t xml:space="preserve">Единый сельскохозяйственный налог
</t>
  </si>
  <si>
    <t>04</t>
  </si>
  <si>
    <t xml:space="preserve">Налог, взимаемый в связи с применением патентной системы налогообложения
</t>
  </si>
  <si>
    <t>08</t>
  </si>
  <si>
    <t>ГОСУДАРСТВЕННАЯ ПОШЛИНА</t>
  </si>
  <si>
    <t xml:space="preserve">Государственная пошлина по делам, рассматриваемым в судах общей юрисдикции, мировыми судьями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</si>
  <si>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t>
  </si>
  <si>
    <t>025</t>
  </si>
  <si>
    <t>070</t>
  </si>
  <si>
    <t>075</t>
  </si>
  <si>
    <t>09</t>
  </si>
  <si>
    <t>045</t>
  </si>
  <si>
    <t>ПЛАТЕЖИ ПРИ ПОЛЬЗОВАНИИ ПРИРОДНЫМИ РЕСУРСАМИ</t>
  </si>
  <si>
    <t>048</t>
  </si>
  <si>
    <t>041</t>
  </si>
  <si>
    <t>13</t>
  </si>
  <si>
    <t>130</t>
  </si>
  <si>
    <t>Доходы от компенсации затрат государства</t>
  </si>
  <si>
    <t>060</t>
  </si>
  <si>
    <t>065</t>
  </si>
  <si>
    <t>14</t>
  </si>
  <si>
    <t>ДОХОДЫ ОТ ПРОДАЖИ МАТЕРИАЛЬНЫХ И НЕМАТЕРИАЛЬНЫХ АКТИВОВ</t>
  </si>
  <si>
    <t>06</t>
  </si>
  <si>
    <t>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</si>
  <si>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</si>
  <si>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</si>
  <si>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313</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</si>
  <si>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</si>
  <si>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16</t>
  </si>
  <si>
    <t>ШТРАФЫ, САНКЦИИ, ВОЗМЕЩЕНИЕ УЩЕРБА</t>
  </si>
  <si>
    <t>140</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</si>
  <si>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</si>
  <si>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</si>
  <si>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</si>
  <si>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</si>
  <si>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006</t>
  </si>
  <si>
    <t>439</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</si>
  <si>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</si>
  <si>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063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</si>
  <si>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</si>
  <si>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</si>
  <si>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</si>
  <si>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</si>
  <si>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143</t>
  </si>
  <si>
    <t>150</t>
  </si>
  <si>
    <t>170</t>
  </si>
  <si>
    <t>173</t>
  </si>
  <si>
    <t>190</t>
  </si>
  <si>
    <t>193</t>
  </si>
  <si>
    <t>203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</si>
  <si>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</si>
  <si>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07</t>
  </si>
  <si>
    <t>090</t>
  </si>
  <si>
    <t xml:space="preserve">Платежи в целях возмещения причиненного ущерба (убытков)
</t>
  </si>
  <si>
    <t>123</t>
  </si>
  <si>
    <t>0051</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</si>
  <si>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</si>
  <si>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БЕЗВОЗМЕЗДНЫЕ ПОСТУПЛЕНИЯ</t>
  </si>
  <si>
    <t>15</t>
  </si>
  <si>
    <t>001</t>
  </si>
  <si>
    <t>20</t>
  </si>
  <si>
    <t>Субсидии бюджетам бюджетной системы Российской Федерации (межбюджетные субсидии)</t>
  </si>
  <si>
    <t>25</t>
  </si>
  <si>
    <t>304</t>
  </si>
  <si>
    <t>29</t>
  </si>
  <si>
    <t>999</t>
  </si>
  <si>
    <t>Прочие субсидии</t>
  </si>
  <si>
    <t>Прочие субсидии бюджетам муниципальных районов</t>
  </si>
  <si>
    <t>7456</t>
  </si>
  <si>
    <t>7488</t>
  </si>
  <si>
    <t>7563</t>
  </si>
  <si>
    <t>30</t>
  </si>
  <si>
    <t>Субвенции бюджетам бюджетной системы Российской Федерации</t>
  </si>
  <si>
    <t>024</t>
  </si>
  <si>
    <t>Субвенции местным бюджетам на выполнение передаваемых полномочий субъектов Российской Федерации</t>
  </si>
  <si>
    <t>Субвенции бюджетам муниципальных районов на выполнение передаваемых полномочий субъектов Российской Федерации</t>
  </si>
  <si>
    <t>0289</t>
  </si>
  <si>
    <t>7408</t>
  </si>
  <si>
    <t>7409</t>
  </si>
  <si>
    <t>7429</t>
  </si>
  <si>
    <t>7514</t>
  </si>
  <si>
    <t>7517</t>
  </si>
  <si>
    <t>7518</t>
  </si>
  <si>
    <t>7519</t>
  </si>
  <si>
    <t>7552</t>
  </si>
  <si>
    <t>7554</t>
  </si>
  <si>
    <t>7564</t>
  </si>
  <si>
    <t>7566</t>
  </si>
  <si>
    <t>7570</t>
  </si>
  <si>
    <t>7587</t>
  </si>
  <si>
    <t>7588</t>
  </si>
  <si>
    <t>7601</t>
  </si>
  <si>
    <t>7604</t>
  </si>
  <si>
    <t>7649</t>
  </si>
  <si>
    <t>7846</t>
  </si>
  <si>
    <t>029</t>
  </si>
  <si>
    <t>35</t>
  </si>
  <si>
    <t>118</t>
  </si>
  <si>
    <t xml:space="preserve">Субвенции бюджетам на осуществление первичного воинского учета органами местного самоуправления поселений, муниципальных и городских округов
</t>
  </si>
  <si>
    <t xml:space="preserve">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
</t>
  </si>
  <si>
    <t>40</t>
  </si>
  <si>
    <t>ВСЕГО</t>
  </si>
  <si>
    <t>Подпрограмма "Обеспечение жильем молодых семей в Манском районе"</t>
  </si>
  <si>
    <t>0430000000</t>
  </si>
  <si>
    <t>Расходы на предоставление социальных выплат молодым семьям на приобретение (строительство) жилья в рамках подпрограммы "Обеспечение жильем молодых семей в Манском районе" муниципальной программы "Молодежь Манского района в XXI веке"</t>
  </si>
  <si>
    <t>04300L4970</t>
  </si>
  <si>
    <t>Прочие субсидии бюджетам муниципальных районов (на поддержку деятельности муниципальных молодежных центров)</t>
  </si>
  <si>
    <t>Прочие субсидии бюджетам муниципальных районов (на комплектование книжных фондов библиотек муниципальных образований Красноярского края)</t>
  </si>
  <si>
    <t>Субвенции бюджетам муниципальных районов на выполнение передаваемых полномочий субъектов Российской Федерации (по расчету и предоставлению дотаций на выравнивание бюджетной обеспеченности поселений, входящих в состав муниципального района края (в соответствии с Законом края от 29 ноября 2005 года № 16-4081))</t>
  </si>
  <si>
    <t>2025 год</t>
  </si>
  <si>
    <t>Защита населения и территории от чрезвычайных ситуаций природного и техногенного характера, пожарная безопасность</t>
  </si>
  <si>
    <t>0310</t>
  </si>
  <si>
    <t>Спорт высших достижений</t>
  </si>
  <si>
    <t>1103</t>
  </si>
  <si>
    <t>Выполнение функций муниципальными казенными учреждениями в рамках подпрограммы "Обеспечение условий реализации муниципальной программы и прочие мероприятия" муниципальной программы "Развитие образования в Манском районе"</t>
  </si>
  <si>
    <t>Муниципальная программа "Развитие культуры и туризма Манского района"</t>
  </si>
  <si>
    <t>Выполнения функций муниципальными бюджетными учреждениями в рамках подпрограммы "Сохранение культурного наследия" муниципальной программы "Развитие культуры и туризма Манского района"</t>
  </si>
  <si>
    <t>Государственная поддержка отрасли культуры (модернизация бибилиотек в части комплектования книжных фондов) в рамках подпрограммы "Сохранение культурного наследия" муниципальной программы "Развитие культуры и туризма Манского района"</t>
  </si>
  <si>
    <t>Расходы на комплектование книжных фондов библиотек муниципальных образований Красноярского края в рамках подпрограммы "Сохранение культурного наследия" муниципальной программы "Развитие культуры и туризма Манского района"</t>
  </si>
  <si>
    <t>Выполнение функций муниципальными бюджетными учреждениями по переданным полномочиям поселений в рамках подпрограммы "Поддержка искусства и народного творчеств" муниципальной программы "Развитие культуры и туризма Манского района"</t>
  </si>
  <si>
    <t>Выполнение функций муниципальными бюджетными учреждениями в рамках подпрограммы "Поддержка искусства и народного творчеств" муниципальной программы "Развитие культуры и туризма Манского района"</t>
  </si>
  <si>
    <t>Организация и проведение культурно-массовых мероприятий за счет средств местного бюджета в рамках подпрограммы "Поддержка искусства и народного творчества" муниципальной программы "Развитие культуры и туризма Манского района"</t>
  </si>
  <si>
    <t>Выполнение функций органами местного самоуправления в рамках подпрограммы "Обеспечение условий реализации программы и прочие мероприятия" муниципальной программы "Развитие культуры и туризма Манского района"</t>
  </si>
  <si>
    <t>Выполнения функций муниципальными бюджетными учреждениями по переданным полномочиям поселений в рамках подпрограммы "Обеспечение условий реализации программы и прочие мероприятия" муниципальной программы "Развитие культуры и туризма Манского района"</t>
  </si>
  <si>
    <t>Выполнение функций казенными учреждениями в рамках подпрограммы "Обеспечение условий реализации программы и прочие мероприятия" муниципальной программы "Развитие культуры и туризма Манского района"</t>
  </si>
  <si>
    <t>Выполнения функций муниципальными бюджетными учреждениями за счет средств местного бюджета в рамках подпрограммы "Обеспечение условий реализации программы и прочие мероприятия" муниципальной программы "Развитие культуры и туризма Манского района"</t>
  </si>
  <si>
    <t>Выполнение функций органами местного самоуправления в рамках подпрограммы "Обеспечение реализации программы и прочие мероприятия" муниципальной программы "Управление муниципальным имуществом муниципального образования Манского района"</t>
  </si>
  <si>
    <t>1030075870</t>
  </si>
  <si>
    <t>Муниципальная программа "Поддержка и развитие субъектов малого и среднего предпринимательства и формирование благоприятного инвестиционного климата Манского района"</t>
  </si>
  <si>
    <t>12000S4660</t>
  </si>
  <si>
    <t>Расходы на мероприятия по ликвидации мест несанкционированного размещения отходов в рамках программы "Охрана окружающей среды Манского района"</t>
  </si>
  <si>
    <t>1310061660</t>
  </si>
  <si>
    <t>9980075870</t>
  </si>
  <si>
    <t>Cубвенция на осуществление первичного воинского учета органами местного самоуправления поселений, муниципальных и городских округов</t>
  </si>
  <si>
    <t>Доходы районного бюджета 2025 года</t>
  </si>
  <si>
    <t>080</t>
  </si>
  <si>
    <t>083</t>
  </si>
  <si>
    <t>002</t>
  </si>
  <si>
    <t xml:space="preserve">Дотации бюджетам на поддержку мер по обеспечению сбалансированности бюджетов
</t>
  </si>
  <si>
    <t xml:space="preserve">Дотации бюджетам муниципальных районов на поддержку мер по обеспечению сбалансированности бюджетов
</t>
  </si>
  <si>
    <t>519</t>
  </si>
  <si>
    <t xml:space="preserve">Субсидии бюджетам на поддержку отрасли культуры
</t>
  </si>
  <si>
    <t xml:space="preserve">Субсидии бюджетам муниципальных районов на поддержку отрасли культуры
</t>
  </si>
  <si>
    <t>Содержание автомобильных дорог общего пользования местного значения за счет доходов от уплаты акцизов на нефтепродукты в рамках подпрограммы "Содержание и ремонт межпоселенческих дорог" муниципальной программы "Развитие транспортной системы"</t>
  </si>
  <si>
    <t>0910060431</t>
  </si>
  <si>
    <t>ОБСЛУЖИВАНИЕ ГОСУДАРСТВЕННОГО (МУНИЦИПАЛЬНОГО) ДОЛГА</t>
  </si>
  <si>
    <t>Обслуживание государственного (муниципального) внутреннего долга</t>
  </si>
  <si>
    <t>2026 год</t>
  </si>
  <si>
    <t>Функционирование Правительства Российской Федерации, высших исполнительных органов субъектов Российской Федерации, местных администраций</t>
  </si>
  <si>
    <t>Сумма на 2026 год</t>
  </si>
  <si>
    <t>КОНТРОЛЬНО-СЧЕТНЫЙ ОРГАН МАНСКОГО РАЙОНА</t>
  </si>
  <si>
    <t>Функционирование контрольно-счетного органа мунициального образования</t>
  </si>
  <si>
    <t>9980000141</t>
  </si>
  <si>
    <t>Выравнивание бюджетной обеспеченности бюджетов поселений за счет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сельсоветов Манского района" муниципальной программы "Управление муниципальными финансами"</t>
  </si>
  <si>
    <t>Выравнивание бюджетной обеспеченности бюджетов поселений за счет краевого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сельсоветов Манского района" муниципальной программы "Управление муниципальными финансами"</t>
  </si>
  <si>
    <t>Обеспечение сбалансированности бюджетов сельсоветов в рамках подпрограммы "Создание условий для эффективного и ответственного управления муниципальными финансами, повышения устойчивости бюджетов сельсоветов Манского района" муниципальной программы "Управление муниципальными финансами"</t>
  </si>
  <si>
    <t>Расходы на обеспечение взносов на капитальный ремонт общего имущества в МКД, собственниками помещений которых является муниципальное образование Манский район в рамках подпрограммы "Управление муниципальным имуществом" муниципальной прграммы "Управление муниципальным имуществом муниципального образования Манского района"</t>
  </si>
  <si>
    <t>Расходы на 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и прочие мероприятия" муниципальной программы "Развитие агропромышленного комплекса Манского райна"</t>
  </si>
  <si>
    <t>Выполнение функций муниципальными казенными учреждениями в рамках подпрограммы "Обеспечение реализации муниципальной программы "муниципальной программы Манского района "Реформирование и модернизация жилищно-коммунального хозяйства и повышение энергетической эффективности"</t>
  </si>
  <si>
    <t>Выполнение функций органами местного самоуправления в рамках подпрограммы "Обеспечение реализации программы и прочие мероприятия" муниципальной программы "Защита населения и территории Манского района от чрезвычайных ситуаций природного и техногенного характера"</t>
  </si>
  <si>
    <t>Расходы на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 в соответствии с Федеральным законом от 20 августа 2004 года № 113-ФЗ "О присяжных заседателях федеральных судов общей юрисдикции в Российской Федерации" в рамках непрограммных мероприятий</t>
  </si>
  <si>
    <t>Расходы на осуществление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 в рамках непрограммных мероприятий</t>
  </si>
  <si>
    <t>Мероприятия по противодействию терроризма и экстремизма на территории Манского района в рамках подпрограммы "Повышение уровня антитеррористической защищенности муниципальных учреждений" муниципальной программы "Защита населения и территории Манского района от чрезвычайных ситуаций природного и техногенного характера"</t>
  </si>
  <si>
    <t>Расходы на реализацию муниципальных программ развития субъектов малого и среднего предпринимательства в рамках подпрограммы "Предоставление субсидий субъектам малого и среднего предпринимательства" муниципальной программы "Поддержка и развитие субъектов малого и среднего предпринимательства и формирование благоприятного инвестиционного климата Манского района"</t>
  </si>
  <si>
    <t>11100S6680</t>
  </si>
  <si>
    <t>Расходы на подготовку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 в рамках программы "О территориальном планировании, градостроительном зонировании и документации по планировке территории Манского района"</t>
  </si>
  <si>
    <t>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муниципальной программы "Развитие образования в Манском районе"</t>
  </si>
  <si>
    <t>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в Манском районе"</t>
  </si>
  <si>
    <t>99900М8530</t>
  </si>
  <si>
    <t>Расходы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муниципальной программы "Развитие образования в Манском районе"</t>
  </si>
  <si>
    <t>Расходы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в Манском районе"</t>
  </si>
  <si>
    <t>Расходы на приведение зданий и сооружений общеобразовательных организаций в соответствии с требованиями законодательства в рамках подпрограммы "Обеспечение жизнедеятельности образовательных учреждений Манского района" муниципальной программы "Развитие образования в Манском районе"</t>
  </si>
  <si>
    <t>03100L5190</t>
  </si>
  <si>
    <t>Расходы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 в рамках непрограммных мероприятий органов местного самоуправления</t>
  </si>
  <si>
    <t>Выполнение функций муниципальными бюджетными учреждениями за счет средств местного бюджета в рамках подпрограммы "Развитие дополнительного образования физкультурно-спортивной направленности в Манском районе" муниципальной программы "Развитие физической культуры и спорта Манского района"</t>
  </si>
  <si>
    <t>"Развитие культуры и туризма Манского района"</t>
  </si>
  <si>
    <t>Доходы районного бюджета 2026 года</t>
  </si>
  <si>
    <t xml:space="preserve">НАЛОГИ НА ТОВАРЫ (РАБОТЫ, УСЛУГИ), РЕАЛИЗУЕМЫЕ НА ТЕРРИТОРИИ РОССИЙСКОЙ ФЕДЕРАЦИИ
</t>
  </si>
  <si>
    <t xml:space="preserve">Акцизы по подакцизным товарам (продукции), производимым на территории Российской Федерации
</t>
  </si>
  <si>
    <t xml:space="preserve">Налог, взимаемый в связи с применением упрощенной системы налогообложения
</t>
  </si>
  <si>
    <t xml:space="preserve">Налог, взимаемый с налогоплательщиков, выбравших в качестве объекта налогообложения доходы
</t>
  </si>
  <si>
    <t xml:space="preserve">Единый налог на вмененный доход для отдельных видов деятельности
</t>
  </si>
  <si>
    <t xml:space="preserve">ДОХОДЫ ОТ ИСПОЛЬЗОВАНИЯ ИМУЩЕСТВА, НАХОДЯЩЕГОСЯ В ГОСУДАРСТВЕННОЙ И МУНИЦИПАЛЬНОЙ СОБСТВЕННОСТИ
</t>
  </si>
  <si>
    <t xml:space="preserve">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</si>
  <si>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t>
  </si>
  <si>
    <t xml:space="preserve">Доходы от сдачи в аренду имущества, составляющего государственную (муниципальную) казну (за исключением земельных участков)
</t>
  </si>
  <si>
    <t xml:space="preserve">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</si>
  <si>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 xml:space="preserve">Плата за негативное воздействие на окружающую среду
</t>
  </si>
  <si>
    <t xml:space="preserve">Плата за выбросы загрязняющих веществ в атмосферный воздух стационарными объектами
</t>
  </si>
  <si>
    <t xml:space="preserve">Плата за сбросы загрязняющих веществ в водные объекты
</t>
  </si>
  <si>
    <t xml:space="preserve">Плата за размещение отходов производства и потребления
</t>
  </si>
  <si>
    <t xml:space="preserve">Плата за размещение отходов производства
</t>
  </si>
  <si>
    <t xml:space="preserve">ДОХОДЫ ОТ ОКАЗАНИЯ ПЛАТНЫХ УСЛУГ И КОМПЕНСАЦИИ ЗАТРАТ ГОСУДАРСТВА
</t>
  </si>
  <si>
    <t xml:space="preserve">Доходы, поступающие в порядке возмещения расходов, понесенных в связи с эксплуатацией имущества
</t>
  </si>
  <si>
    <t xml:space="preserve">Доходы, поступающие в порядке возмещения расходов, понесенных в связи с эксплуатацией имущества муниципальных районов
</t>
  </si>
  <si>
    <t xml:space="preserve">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
</t>
  </si>
  <si>
    <t xml:space="preserve">Доходы от продажи земельных участков, находящихся в государственной и муниципальной собственности
</t>
  </si>
  <si>
    <t xml:space="preserve">Доходы от продажи земельных участков, государственная собственность на которые не разграничена
</t>
  </si>
  <si>
    <t>133</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</si>
  <si>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</si>
  <si>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
</t>
  </si>
  <si>
    <t xml:space="preserve">БЕЗВОЗМЕЗДНЫЕ ПОСТУПЛЕНИЯ ОТ ДРУГИХ БЮДЖЕТОВ БЮДЖЕТНОЙ СИСТЕМЫ РОССИЙСКОЙ ФЕДЕРАЦИИ
</t>
  </si>
  <si>
    <t xml:space="preserve">Дотации бюджетам бюджетной системы Российской Федерации
</t>
  </si>
  <si>
    <t xml:space="preserve">Дотации на выравнивание бюджетной обеспеченности
</t>
  </si>
  <si>
    <t xml:space="preserve">Дотации бюджетам муниципальных районов на выравнивание бюджетной обеспеченности из бюджета субъекта Российской Федерации
</t>
  </si>
  <si>
    <t>19</t>
  </si>
  <si>
    <t xml:space="preserve">Прочие дотации
</t>
  </si>
  <si>
    <t xml:space="preserve">Прочие дотации бюджетам муниципальных районов
</t>
  </si>
  <si>
    <t>2722</t>
  </si>
  <si>
    <t>7582</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</si>
  <si>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административных комиссий (в соответствии с Законом края от 23 апреля 2009 года № 8-3170)</t>
  </si>
  <si>
    <t>Субвенции бюджетам муниципальных районов на выполнение передаваемых полномочий субъектов Российской Федерации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</si>
  <si>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</si>
  <si>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комиссий по делам несовершеннолетних и защите их прав (в соответствии с Законом края от 26 декабря 2006 года № 21-5589)</t>
  </si>
  <si>
    <t>Субвенции бюджетам муниципальных районов на выполнение передаваемых полномочий субъектов Российской Федерации (по организации и обеспечению отдыха и оздоровления детей (в соответствии с Законом края от 19 апреля 2018 года № 5-1533)</t>
  </si>
  <si>
    <t>Субвенции бюджетам муниципальных районов на выполнение передаваемых полномочий субъектов Российской Федерации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t>
  </si>
  <si>
    <t xml:space="preserve">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</si>
  <si>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t>
  </si>
  <si>
    <t>2027 год</t>
  </si>
  <si>
    <t>Распределение дотаций на выравнивание бюджетной обеспеченности поселений Манского района на 2025-2027 гг.</t>
  </si>
  <si>
    <t xml:space="preserve"> "О районном бюджете на 2025 год и плановый период 2026-2027гг." </t>
  </si>
  <si>
    <t>Иные межбюджетные трансферты на обеспечение сбалансированности бюджетов сельсоветов Манского района на 2025 год и плановый период 2026-2027 годов</t>
  </si>
  <si>
    <t>Численность постоянного населения муниципального образования на 01.01.2024 год, чел.</t>
  </si>
  <si>
    <t xml:space="preserve">                          «О районном бюджете на 2025 год и плановый период 2026- 2027 годов»</t>
  </si>
  <si>
    <t>на 2025 год и плановый период 2026-2027 годов</t>
  </si>
  <si>
    <t>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</si>
  <si>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</si>
  <si>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</si>
  <si>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налоговым резидентом Российской Федерации в виде дивидендов)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</si>
  <si>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</si>
  <si>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</si>
  <si>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</si>
  <si>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</si>
  <si>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</si>
  <si>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</si>
  <si>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</si>
  <si>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</si>
  <si>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</si>
  <si>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</si>
  <si>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уменьшенные на величину расходов</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</si>
  <si>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</si>
  <si>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Налог, взимаемый в связи с применением патентной системы налогообложения, зачисляемый в бюджеты муниципальных районов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</si>
  <si>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</si>
  <si>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</si>
  <si>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</si>
  <si>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</si>
  <si>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035</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</si>
  <si>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</si>
  <si>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сдачи в аренду имущества, составляющего казну муниципальных районов (за исключением земельных участков)</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</si>
  <si>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государственной или муниципальной собственности</t>
  </si>
  <si>
    <t xml:space="preserve">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</si>
  <si>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и не предоставлены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</si>
  <si>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</si>
  <si>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</si>
  <si>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990</t>
  </si>
  <si>
    <t>Прочие доходы от компенсации затрат государства</t>
  </si>
  <si>
    <t>995</t>
  </si>
  <si>
    <t>Прочие доходы от компенсации затрат бюджетов муниципальных районов</t>
  </si>
  <si>
    <t>0005</t>
  </si>
  <si>
    <t xml:space="preserve">Прочие доходы от компенсации затрат бюджетов муниципальных районов </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</si>
  <si>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</si>
  <si>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</si>
  <si>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</si>
  <si>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</si>
  <si>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</si>
  <si>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</si>
  <si>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113</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</si>
  <si>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</si>
  <si>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</si>
  <si>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</si>
  <si>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</si>
  <si>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</si>
  <si>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153</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</si>
  <si>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</si>
  <si>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</si>
  <si>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</si>
  <si>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</si>
  <si>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</si>
  <si>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</si>
  <si>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</si>
  <si>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</si>
  <si>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</si>
  <si>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</si>
  <si>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</si>
  <si>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</si>
  <si>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 xml:space="preserve">Платежи, уплачиваемые в целях возмещения вреда
</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</si>
  <si>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</si>
  <si>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Прочие дотации бюджетам муниципальных районов (на частичную компенсацию расходов на оплату труда работников муниципальных учреждений в рамках комплекса процессных мероприятий)</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</si>
  <si>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</si>
  <si>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</si>
  <si>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Прочие субсидии бюджетам муниципальных районов ( на проведение работ в общеобразовательных организациях с целью приведения зданий и сооружений в соответствие требованиям надзорных органов)</t>
  </si>
  <si>
    <t>Прочие субсидии бюджетам муниципальных районов  (на 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t>
  </si>
  <si>
    <t>7583</t>
  </si>
  <si>
    <t>Прочие субсидии бюджетам муниципальных районов (на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t>
  </si>
  <si>
    <t>Субвенции бюджетам муниципальных районов на выполнение передаваемых полномочий субъектов Российской Федерации по организации и осуществлению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</si>
  <si>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Субвенции бюджетам муниципальных районов на выполнение передаваемых полномочий субъектов Российской Федерации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</si>
  <si>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</si>
  <si>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t>
  </si>
  <si>
    <t>Субвенции бюджетам муниципальных районов на выполнение передаваемых полномочий субъектов Российской Федерации по решению вопросов поддержки сельскохозяйственного производства (в соответствии с Законом края от 27 декабря 2005 года № 17-4397)</t>
  </si>
  <si>
    <t>Субвенции бюджетам муниципальных районов на выполнение передаваемых полномочий субъектов Российской Федерации по организации мероприятий при осуществлении деятельности по обращению с животными без владельцев (в соответствии с Законом края от 13 июня 2013 года № 4-1402)</t>
  </si>
  <si>
    <t>Субвенции бюджетам муниципальных районов на выполнение передаваемых полномочий субъектов Российской Федерации в области архивного дела, переданных органам местного самоуправления Красноярского края (в соответствии с Законом края от 21 декабря 2010 года № 11-5564)</t>
  </si>
  <si>
    <t>Субвенции бюджетам муниципальных районов на выполнение передаваемых полномочий субъектов Российской Федерации (по организации и осуществлению деятельности по опеке и попечительству в отношении несовершеннолетних (в соответствии с Законом края от 20 декабря 2007 года № 4-1089)</t>
  </si>
  <si>
    <t>Субвенции бюджетам муниципальных районов на выполнение передаваемых полномочий субъектов Российской Федерации по обеспечению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t>
  </si>
  <si>
    <t>Субвенции бюджетам муниципальных районов на выполнение передаваемых полномочий субъектов Российской Федерации по обеспечению ограничения платы граждан за коммунальные услуги (в соответствии с Законом края от 1 декабря 2014 года № 7-2839)</t>
  </si>
  <si>
    <t>Субвенции бюджетам муниципальных районов на выполнение передаваемых полномочий субъектов Российской Федерации по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t>
  </si>
  <si>
    <t>Субвенции бюджетам муниципальных районов на выполнение передаваемых полномочий субъектов Российской Федерации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</si>
  <si>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</si>
  <si>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</si>
  <si>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</si>
  <si>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</si>
  <si>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 xml:space="preserve">"О районном бюджете на 2025 год и плановый период 2026-2027гг." </t>
  </si>
  <si>
    <t>Доходы районного бюджета на 2025 год и плановый период 2026-2027 годов</t>
  </si>
  <si>
    <t>Доходы районного бюджета 2027 года</t>
  </si>
  <si>
    <t>Распределение расходов районного бюджета по разделам и 
подразделам классификации расходов бюджетов Российской Федерации 
на 2025 год и плановый период 2026-2027 годов</t>
  </si>
  <si>
    <t>Сумма на  2025 год</t>
  </si>
  <si>
    <t>Сумма на 2027 год</t>
  </si>
  <si>
    <t>2025-2027</t>
  </si>
  <si>
    <t>Молодежная политика</t>
  </si>
  <si>
    <t>0707</t>
  </si>
  <si>
    <t>Расходы по переданным полномочиям поселений рамках непрограммных мероприятий</t>
  </si>
  <si>
    <t>9980000650</t>
  </si>
  <si>
    <t>Финансовое управление администрации Манского района</t>
  </si>
  <si>
    <t>Расходы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подпрограммы "Обеспечение реализации программы и прочие мероприятия" муниципальной программы "Управление муниципальным имуществом муниципального образования Манского района"</t>
  </si>
  <si>
    <t>Расходы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соответствии с Законом края от 13 июня 2013 года № 4-1402) в рамках подпрограммы "Организация проведения мероприятий по отлову, учету, содержанию и иному обращению с безнадзорными животными" муниципальной программы "Развитие агропромышленного комплекса на территории Манского района "</t>
  </si>
  <si>
    <t>Расходы на создание условий для обеспечения услугами связи малочисленных и труднодоступных населенных пунктов Красноярского края в рамках подпрограммы "Предоставление услуг подвижной радиотелефонной (сотовой) связи на базе цифровых технологий стандарта GSM 900/1800" муниципальной программы "Создание условий для развития услуг связи в малочисленных и труднодоступных населенных пунктах Манского района"</t>
  </si>
  <si>
    <t>152D276450</t>
  </si>
  <si>
    <t>Расходы на реализацию отдельных мер по обеспечению ограничения платы граждан за коммунальные услуги (в соответствии с Законом края от 1 декабря 2014 года № 7-2839) муниципальной программы Манского района "Реформирование и модернизация жилищно-коммунального хозяйства и повышение энергетической эффективности"</t>
  </si>
  <si>
    <t>Иные межбюджетные трансферты бюджетам муниципальных образований на государственную поддержку муниципальных комплексных проектов развития в рамках непрограммных мероприятий</t>
  </si>
  <si>
    <t>99900S6640</t>
  </si>
  <si>
    <t>Софинансирование расходов по кап.ремонту, реконструкции находящихся в муницип. собственности объектов комм. инфр-ры, источников тепловой энергии и тепловых сетей, объектов электросетевого хозяйства и источников электр. энергии, а также на приобр.технологического оборудования, спецтехники для обеспечения функционирования систем теплоснабжения, энергосбережения, водоснабжения, водоотведения и очистки сточных вод за счет средств сельсоветов по переданным полномочиям в рамках подпрограммы "Развитие и модернизация объектов коммунальной инфраструктуры" муниципальной программы Манского района "Реформирование и модернизация жилищно-коммунального хозяйства и повышение энергетической эффективности"</t>
  </si>
  <si>
    <t>08100S5710</t>
  </si>
  <si>
    <t>Расходы на ликвидацию несанкционированных свалок в рамках подпрограммы "Обращение с отходами на территории Манского района" муниципальной программы "Охрана окружающей среды"</t>
  </si>
  <si>
    <t>13100S6900</t>
  </si>
  <si>
    <t>Уплата налогов, сборов и иных платежей</t>
  </si>
  <si>
    <t>850</t>
  </si>
  <si>
    <t>Расходы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непрограммных мероприятий</t>
  </si>
  <si>
    <t>Расходы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в рамках непрограммных расходов отдельных органов исполнительной власти</t>
  </si>
  <si>
    <t>Подпрограмма "Создание на территории Манского района комплексной системы своевременного оповещения и информирования населения об угрозе возникновения или возникновении чрезвычайных ситуаций, своевременное доведение до населения информации, касающейся безопасности жизнидеятельности"</t>
  </si>
  <si>
    <t>Содержание единых дежурно-диспетчерских служб муниципальных образований за счет средств местного бюджета в рамках подпрограммы "Создание на территории Манского района комплексной системы своевременного оповещения и информирования населения об угрозе возникновения или возникновении чрезвычайных ситуаций, своевременное доведение до населения безопасности жизнидеятельности" муниципальной программы "Защита населения и территории Манского района от чрезвычайных ситуаций природного и техногенного характера"</t>
  </si>
  <si>
    <t>Средства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"Создание на территории Манского района комплексной системы своевременного оповещения и информирования населения об угрозе возникновения или возникновении чрезвычайных ситуаций, своевременное доведение до населения информации, касающейся безопасности жизнидеятельности" муниципальной программы "Защита населения и территории Манского района от чрезвычайных ситуаций природного и техногенного характера"</t>
  </si>
  <si>
    <t>Расходы на приобретение автономных дымовых пожарных извещателей отдельным категориям граждан в целях оснащения ими жилых помещений в рамках непрограммных мероприятий</t>
  </si>
  <si>
    <t>99900S6750</t>
  </si>
  <si>
    <t>Расходы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 развития социального предпринимательства в рамках подпрограммы "Предоставление субсидий субъектам малого и среднего предпринимательства" муниципальной программы "Поддержка и развитие субъектов малого и среднего предпринимательства и формирование благоприятного инвестиционного климата Манского района"</t>
  </si>
  <si>
    <t>Расходы на 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 в рамках подпрограммы "Обеспечение жизнедеятельности образовательных учреждений Манского района" муниципальной программы "Развитие образования в Манском районе"</t>
  </si>
  <si>
    <t>01200S5820</t>
  </si>
  <si>
    <t>Расходы на создание условий для предоставления горячего питания обучающимся общеобразовательных организаций в рамках подпрограммы "Обеспечение жизнедеятельности образовательных учреждений Манского района" муниципальной программы "Развитие образования в Манском районе"</t>
  </si>
  <si>
    <t>01200S4700</t>
  </si>
  <si>
    <t>Расходы на проведение мероприятий по обеспечению антитеррористической защищенности объектов образования в рамках подпрограммы "Обеспечение жизнедеятельности образовательных учреждений Манского района" муниципальной программы "Развитие образования в Манском районе"</t>
  </si>
  <si>
    <t>01200S5590</t>
  </si>
  <si>
    <t>Расходы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за счет средств местного бюджета в рамках подпрограммы "Обеспечение жизнедеятельности образовательных учреждений Манского района" муниципальной программы "Развитие образования в Манском районе"</t>
  </si>
  <si>
    <t>01200S8400</t>
  </si>
  <si>
    <t>Расходы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(принимавших) участие в специальной военной операции в рамках непрограммных мероприятий</t>
  </si>
  <si>
    <t>Расходы на осуществление государственных полномочий по организации и обеспечению отдыха и оздоровления детей (в соответствии с Законом края от 19 апреля 2018 года № 5-1533) в рамках подпрограммы "Организация отдыха, оздоровления и занятости в летнее время детей и подростков Манского района" муниципальной программы "Развитие образования в Манском районе"</t>
  </si>
  <si>
    <t>Расходы на осуществление государственных полномочий по организации и осуществлению деятельности по опеке и попечительству (в соответствии с Законом края от 20 декабря 2007 года № 4-1089) в рамках подпрограммы "Реализация переданных государственных полномочий по опеке и попечительству в отношении несовершеннолетних" муниципальной программы "Развитие образования в Манском районе"</t>
  </si>
  <si>
    <t>Расходы на 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"Поддержка искусства и народного творчества" муниципальной программы "Развитие культуры и туризма Манского района"</t>
  </si>
  <si>
    <t>03200S4720</t>
  </si>
  <si>
    <t>Расходы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17-4379)в рамках подпрограммы "Развитие дошкольного, общего и дополнительного образования детей" муниципальной программы "Развитие образования в Манском районе"</t>
  </si>
  <si>
    <t>Расходы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(в соответствии с Законом края от 27 декабря 2005 года № 17-4377) в рамках подпрограммы "Развитие дошкольного, общего и дополнительного образования детей" муниципальной программы "Развитие образования в Манском районе"</t>
  </si>
  <si>
    <t>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 предусматривающим наличие горячего блюда, не считая горячего напитка, рамках подпрограммы "Развитие дошкольного, общего и дополнительного образования" муниципальной программы "Развитие образования в Манском районе"</t>
  </si>
  <si>
    <t>Организация и обеспечение бесплатным питанием обучающихся с ограниченными возможностями здоровья в муниципальных образовательных организациях рамках подпрограммы "Развитие дошкольного, общего и дополнительного образования" муниципальной программы "Развитие образования в Манском районе"</t>
  </si>
  <si>
    <t>01100S5830</t>
  </si>
  <si>
    <t>Расходы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подпрограммы "Обеспечение жильем детей-сирот и детей оставщихся без попечения родителей" муниципальной программы "Развитие образования в Манском районе"</t>
  </si>
  <si>
    <t>Расходы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"Обеспечение условий реализации муниципальной программы и прочие мероприятия" муниципальной программы "Развитие образования в Манском районе"</t>
  </si>
  <si>
    <t>Иные межбюджетные трансферты бюджетам муниципальных образований на устройство спортивных сооружений в сельской местности в рамках подпрограммы "Развитие массовой физической культуры и спорта" муниципальной программы "Развитие физической культуры и спорта Манского района"</t>
  </si>
  <si>
    <t>05100S8480</t>
  </si>
  <si>
    <t>Распределение бюджетных ассигнований по целевым статьям (муниципальным программам Манского района и непрограммным направлениям деятельности), группам и подгруппам видов расходов, разделам, подразделам классификации расходов районного бюджета на 2025 год и плановый период 2026-2027 годов</t>
  </si>
  <si>
    <t>Муниципальные программы на 2025 год и плановый период 2026-2027 годов</t>
  </si>
  <si>
    <t xml:space="preserve"> "О районном бюджете на 2025 год и плановый период 2026-2027 гг." </t>
  </si>
  <si>
    <t>бюджета на 2025 год и плановый период 2026-2027 годов</t>
  </si>
  <si>
    <t>к решению районного Совета депутатов</t>
  </si>
  <si>
    <t>от 20.12.2024 № В-245р</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</si>
</sst>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 #,##0.00_-;_-* &quot;-&quot;??_-;_-@_-"/>
    <numFmt numFmtId="165" formatCode="_-* #,##0.00_р_._-;\-* #,##0.00_р_._-;_-* &quot;-&quot;??_р_._-;_-@_-"/>
    <numFmt numFmtId="166" formatCode="#,##0.0"/>
    <numFmt numFmtId="167" formatCode="?"/>
    <numFmt numFmtId="168" formatCode="000000"/>
  </numFmts>
  <fonts count="29" x14ac:knownFonts="1">
    <font>
      <sz val="11"/>
      <color theme="1"/>
      <name val="Calibri"/>
      <family val="2"/>
      <charset val="204"/>
      <scheme val="minor"/>
    </font>
    <font>
      <sz val="10"/>
      <name val="Arial Cyr"/>
      <charset val="204"/>
    </font>
    <font>
      <sz val="12"/>
      <name val="Times New Roman Cyr"/>
      <charset val="204"/>
    </font>
    <font>
      <sz val="10"/>
      <name val="Helv"/>
      <charset val="204"/>
    </font>
    <font>
      <sz val="12"/>
      <name val="Times New Roman"/>
      <family val="1"/>
      <charset val="204"/>
    </font>
    <font>
      <b/>
      <sz val="12"/>
      <name val="Times New Roman"/>
      <family val="1"/>
      <charset val="204"/>
    </font>
    <font>
      <sz val="10"/>
      <name val="Times New Roman"/>
      <family val="1"/>
      <charset val="204"/>
    </font>
    <font>
      <sz val="10"/>
      <name val="Arial"/>
      <family val="2"/>
      <charset val="204"/>
    </font>
    <font>
      <b/>
      <sz val="10"/>
      <name val="Arial Cyr"/>
      <charset val="204"/>
    </font>
    <font>
      <sz val="12"/>
      <name val="Times New Roman Cyr"/>
      <family val="1"/>
      <charset val="204"/>
    </font>
    <font>
      <sz val="12"/>
      <name val="Arial Cyr"/>
      <charset val="204"/>
    </font>
    <font>
      <sz val="14"/>
      <name val="Times New Roman"/>
      <family val="1"/>
      <charset val="204"/>
    </font>
    <font>
      <sz val="10"/>
      <name val="Arial"/>
      <family val="2"/>
      <charset val="204"/>
    </font>
    <font>
      <sz val="10"/>
      <name val="Arial"/>
      <family val="2"/>
      <charset val="204"/>
    </font>
    <font>
      <sz val="11"/>
      <color theme="1"/>
      <name val="Calibri"/>
      <family val="2"/>
      <scheme val="minor"/>
    </font>
    <font>
      <sz val="10"/>
      <name val="Arial"/>
      <family val="2"/>
      <charset val="204"/>
    </font>
    <font>
      <sz val="12"/>
      <color indexed="8"/>
      <name val="Times New Roman"/>
      <family val="1"/>
      <charset val="204"/>
    </font>
    <font>
      <sz val="14"/>
      <name val="Times New Roman Cyr"/>
      <family val="1"/>
      <charset val="204"/>
    </font>
    <font>
      <sz val="10"/>
      <color indexed="0"/>
      <name val="Arial"/>
      <family val="2"/>
      <charset val="204"/>
    </font>
    <font>
      <b/>
      <sz val="10"/>
      <name val="Arial"/>
      <family val="2"/>
      <charset val="204"/>
    </font>
    <font>
      <sz val="10"/>
      <name val="Arial"/>
      <family val="2"/>
      <charset val="204"/>
    </font>
    <font>
      <sz val="10"/>
      <name val="Arial"/>
      <family val="2"/>
      <charset val="204"/>
    </font>
    <font>
      <sz val="9"/>
      <name val="Times New Roman"/>
      <family val="1"/>
      <charset val="204"/>
    </font>
    <font>
      <b/>
      <sz val="10"/>
      <name val="Times New Roman"/>
      <family val="1"/>
      <charset val="204"/>
    </font>
    <font>
      <sz val="10"/>
      <name val="Arial"/>
      <family val="2"/>
      <charset val="204"/>
    </font>
    <font>
      <sz val="11"/>
      <color theme="1"/>
      <name val="Calibri"/>
      <family val="2"/>
      <charset val="204"/>
      <scheme val="minor"/>
    </font>
    <font>
      <sz val="11"/>
      <color theme="0"/>
      <name val="Calibri"/>
      <family val="2"/>
      <charset val="204"/>
      <scheme val="minor"/>
    </font>
    <font>
      <b/>
      <i/>
      <sz val="8"/>
      <name val="Arial"/>
      <family val="2"/>
      <charset val="204"/>
    </font>
    <font>
      <sz val="8"/>
      <name val="Arial"/>
      <family val="2"/>
      <charset val="204"/>
    </font>
  </fonts>
  <fills count="22">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hair">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hair">
        <color indexed="64"/>
      </bottom>
      <diagonal/>
    </border>
  </borders>
  <cellStyleXfs count="57">
    <xf numFmtId="0" fontId="0" fillId="0" borderId="0"/>
    <xf numFmtId="0" fontId="3" fillId="0" borderId="0"/>
    <xf numFmtId="0" fontId="7" fillId="0" borderId="0"/>
    <xf numFmtId="0" fontId="12" fillId="0" borderId="0"/>
    <xf numFmtId="0" fontId="7" fillId="0" borderId="0"/>
    <xf numFmtId="0" fontId="7" fillId="0" borderId="0"/>
    <xf numFmtId="0" fontId="1" fillId="0" borderId="0"/>
    <xf numFmtId="0" fontId="1" fillId="0" borderId="0"/>
    <xf numFmtId="0" fontId="1" fillId="0" borderId="0"/>
    <xf numFmtId="0" fontId="3" fillId="0" borderId="0"/>
    <xf numFmtId="0" fontId="3" fillId="0" borderId="0"/>
    <xf numFmtId="0" fontId="3" fillId="0" borderId="0"/>
    <xf numFmtId="165" fontId="13"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14" fillId="0" borderId="0" applyFont="0" applyFill="0" applyBorder="0" applyAlignment="0" applyProtection="0"/>
    <xf numFmtId="0" fontId="14" fillId="0" borderId="0"/>
    <xf numFmtId="0" fontId="15" fillId="0" borderId="0"/>
    <xf numFmtId="0" fontId="1" fillId="0" borderId="0"/>
    <xf numFmtId="0" fontId="3" fillId="0" borderId="0"/>
    <xf numFmtId="0" fontId="1"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165" fontId="14" fillId="0" borderId="0" applyFont="0" applyFill="0" applyBorder="0" applyAlignment="0" applyProtection="0"/>
    <xf numFmtId="0" fontId="20" fillId="0" borderId="0"/>
    <xf numFmtId="0" fontId="21" fillId="0" borderId="0"/>
    <xf numFmtId="0" fontId="3" fillId="0" borderId="0"/>
    <xf numFmtId="0" fontId="3" fillId="0" borderId="0"/>
    <xf numFmtId="0" fontId="24" fillId="0" borderId="0"/>
    <xf numFmtId="0" fontId="25" fillId="4" borderId="0" applyNumberFormat="0" applyBorder="0" applyAlignment="0" applyProtection="0"/>
    <xf numFmtId="0" fontId="25" fillId="7" borderId="0" applyNumberFormat="0" applyBorder="0" applyAlignment="0" applyProtection="0"/>
    <xf numFmtId="0" fontId="25" fillId="10" borderId="0" applyNumberFormat="0" applyBorder="0" applyAlignment="0" applyProtection="0"/>
    <xf numFmtId="0" fontId="25" fillId="13" borderId="0" applyNumberFormat="0" applyBorder="0" applyAlignment="0" applyProtection="0"/>
    <xf numFmtId="0" fontId="25" fillId="16" borderId="0" applyNumberFormat="0" applyBorder="0" applyAlignment="0" applyProtection="0"/>
    <xf numFmtId="0" fontId="25" fillId="19" borderId="0" applyNumberFormat="0" applyBorder="0" applyAlignment="0" applyProtection="0"/>
    <xf numFmtId="0" fontId="25" fillId="5" borderId="0" applyNumberFormat="0" applyBorder="0" applyAlignment="0" applyProtection="0"/>
    <xf numFmtId="0" fontId="25" fillId="8" borderId="0" applyNumberFormat="0" applyBorder="0" applyAlignment="0" applyProtection="0"/>
    <xf numFmtId="0" fontId="25" fillId="11" borderId="0" applyNumberFormat="0" applyBorder="0" applyAlignment="0" applyProtection="0"/>
    <xf numFmtId="0" fontId="25" fillId="14" borderId="0" applyNumberFormat="0" applyBorder="0" applyAlignment="0" applyProtection="0"/>
    <xf numFmtId="0" fontId="25" fillId="17" borderId="0" applyNumberFormat="0" applyBorder="0" applyAlignment="0" applyProtection="0"/>
    <xf numFmtId="0" fontId="25" fillId="20"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6" fillId="15" borderId="0" applyNumberFormat="0" applyBorder="0" applyAlignment="0" applyProtection="0"/>
    <xf numFmtId="0" fontId="26" fillId="18" borderId="0" applyNumberFormat="0" applyBorder="0" applyAlignment="0" applyProtection="0"/>
    <xf numFmtId="0" fontId="26" fillId="21" borderId="0" applyNumberFormat="0" applyBorder="0" applyAlignment="0" applyProtection="0"/>
    <xf numFmtId="0" fontId="7" fillId="0" borderId="0"/>
    <xf numFmtId="0" fontId="7" fillId="0" borderId="0"/>
    <xf numFmtId="0" fontId="7" fillId="0" borderId="0"/>
    <xf numFmtId="0" fontId="3" fillId="0" borderId="0"/>
    <xf numFmtId="164" fontId="25" fillId="0" borderId="0" applyFont="0" applyFill="0" applyBorder="0" applyAlignment="0" applyProtection="0"/>
  </cellStyleXfs>
  <cellXfs count="275">
    <xf numFmtId="0" fontId="0" fillId="0" borderId="0" xfId="0"/>
    <xf numFmtId="0" fontId="9" fillId="0" borderId="0" xfId="8" applyFont="1" applyAlignment="1">
      <alignment horizontal="right"/>
    </xf>
    <xf numFmtId="0" fontId="1" fillId="0" borderId="0" xfId="10" applyFont="1"/>
    <xf numFmtId="0" fontId="4" fillId="0" borderId="0" xfId="10" applyFont="1"/>
    <xf numFmtId="166" fontId="4" fillId="0" borderId="0" xfId="9" applyNumberFormat="1" applyFont="1"/>
    <xf numFmtId="0" fontId="3" fillId="0" borderId="0" xfId="10"/>
    <xf numFmtId="0" fontId="4" fillId="0" borderId="1" xfId="10" applyFont="1" applyBorder="1"/>
    <xf numFmtId="0" fontId="4" fillId="0" borderId="0" xfId="8" applyFont="1"/>
    <xf numFmtId="0" fontId="4" fillId="0" borderId="0" xfId="10" applyFont="1" applyAlignment="1">
      <alignment horizontal="right"/>
    </xf>
    <xf numFmtId="0" fontId="1" fillId="0" borderId="0" xfId="10" applyFont="1" applyAlignment="1">
      <alignment horizontal="center"/>
    </xf>
    <xf numFmtId="0" fontId="8" fillId="0" borderId="0" xfId="10" applyFont="1"/>
    <xf numFmtId="1" fontId="1" fillId="0" borderId="0" xfId="10" applyNumberFormat="1" applyFont="1"/>
    <xf numFmtId="0" fontId="9" fillId="0" borderId="0" xfId="10" applyFont="1"/>
    <xf numFmtId="0" fontId="10" fillId="0" borderId="0" xfId="10" applyFont="1"/>
    <xf numFmtId="4" fontId="1" fillId="0" borderId="0" xfId="10" applyNumberFormat="1" applyFont="1"/>
    <xf numFmtId="4" fontId="4" fillId="0" borderId="1" xfId="10" applyNumberFormat="1" applyFont="1" applyBorder="1" applyAlignment="1">
      <alignment horizontal="center"/>
    </xf>
    <xf numFmtId="0" fontId="4" fillId="0" borderId="1" xfId="10" applyFont="1" applyBorder="1" applyAlignment="1">
      <alignment horizontal="center"/>
    </xf>
    <xf numFmtId="4" fontId="4" fillId="0" borderId="1" xfId="0" applyNumberFormat="1" applyFont="1" applyBorder="1" applyAlignment="1">
      <alignment horizontal="center"/>
    </xf>
    <xf numFmtId="4" fontId="5" fillId="0" borderId="1" xfId="10" applyNumberFormat="1" applyFont="1" applyBorder="1" applyAlignment="1">
      <alignment horizontal="center"/>
    </xf>
    <xf numFmtId="0" fontId="6" fillId="0" borderId="0" xfId="18" applyFont="1" applyAlignment="1">
      <alignment horizontal="center" vertical="top" wrapText="1"/>
    </xf>
    <xf numFmtId="0" fontId="1" fillId="0" borderId="0" xfId="8"/>
    <xf numFmtId="0" fontId="10" fillId="0" borderId="0" xfId="8" applyFont="1"/>
    <xf numFmtId="0" fontId="3" fillId="0" borderId="0" xfId="10" applyAlignment="1">
      <alignment horizontal="right"/>
    </xf>
    <xf numFmtId="0" fontId="6" fillId="0" borderId="0" xfId="18" applyFont="1" applyAlignment="1">
      <alignment horizontal="center" vertical="top" wrapText="1" shrinkToFit="1"/>
    </xf>
    <xf numFmtId="49" fontId="11" fillId="0" borderId="0" xfId="18" applyNumberFormat="1" applyFont="1" applyAlignment="1">
      <alignment horizontal="center" wrapText="1" shrinkToFit="1"/>
    </xf>
    <xf numFmtId="166" fontId="4" fillId="0" borderId="0" xfId="18" applyNumberFormat="1" applyFont="1" applyAlignment="1">
      <alignment horizontal="right" wrapText="1" shrinkToFit="1"/>
    </xf>
    <xf numFmtId="0" fontId="8" fillId="0" borderId="0" xfId="8" applyFont="1"/>
    <xf numFmtId="4" fontId="1" fillId="0" borderId="0" xfId="8" applyNumberFormat="1"/>
    <xf numFmtId="0" fontId="4" fillId="0" borderId="0" xfId="20" applyFont="1" applyAlignment="1">
      <alignment horizontal="left" vertical="top"/>
    </xf>
    <xf numFmtId="0" fontId="4" fillId="0" borderId="0" xfId="20" applyFont="1"/>
    <xf numFmtId="0" fontId="4" fillId="0" borderId="0" xfId="20" applyFont="1" applyAlignment="1">
      <alignment vertical="top"/>
    </xf>
    <xf numFmtId="0" fontId="16" fillId="0" borderId="0" xfId="20" applyFont="1" applyAlignment="1">
      <alignment horizontal="right"/>
    </xf>
    <xf numFmtId="0" fontId="1" fillId="0" borderId="0" xfId="20"/>
    <xf numFmtId="49" fontId="4" fillId="2" borderId="1" xfId="20" applyNumberFormat="1" applyFont="1" applyFill="1" applyBorder="1" applyAlignment="1">
      <alignment horizontal="center" vertical="top"/>
    </xf>
    <xf numFmtId="49" fontId="4" fillId="2" borderId="1" xfId="20" applyNumberFormat="1" applyFont="1" applyFill="1" applyBorder="1" applyAlignment="1">
      <alignment horizontal="center"/>
    </xf>
    <xf numFmtId="4" fontId="8" fillId="0" borderId="0" xfId="20" applyNumberFormat="1" applyFont="1"/>
    <xf numFmtId="0" fontId="8" fillId="0" borderId="0" xfId="20" applyFont="1"/>
    <xf numFmtId="49" fontId="1" fillId="0" borderId="0" xfId="20" applyNumberFormat="1" applyAlignment="1">
      <alignment vertical="top"/>
    </xf>
    <xf numFmtId="49" fontId="1" fillId="0" borderId="0" xfId="20" applyNumberFormat="1"/>
    <xf numFmtId="0" fontId="7" fillId="0" borderId="0" xfId="21"/>
    <xf numFmtId="0" fontId="3" fillId="0" borderId="0" xfId="11"/>
    <xf numFmtId="0" fontId="9" fillId="0" borderId="0" xfId="11" applyFont="1"/>
    <xf numFmtId="0" fontId="18" fillId="0" borderId="0" xfId="11" applyFont="1" applyAlignment="1">
      <alignment horizontal="right"/>
    </xf>
    <xf numFmtId="0" fontId="4" fillId="0" borderId="1" xfId="21" applyFont="1" applyBorder="1" applyAlignment="1">
      <alignment horizontal="center" vertical="center" wrapText="1"/>
    </xf>
    <xf numFmtId="0" fontId="2" fillId="0" borderId="1" xfId="11" applyFont="1" applyBorder="1" applyAlignment="1">
      <alignment horizontal="center" vertical="center" wrapText="1"/>
    </xf>
    <xf numFmtId="0" fontId="7" fillId="0" borderId="0" xfId="21" applyAlignment="1">
      <alignment horizontal="center" vertical="center" wrapText="1"/>
    </xf>
    <xf numFmtId="49" fontId="2" fillId="0" borderId="1" xfId="11" applyNumberFormat="1" applyFont="1" applyBorder="1" applyAlignment="1">
      <alignment horizontal="center" vertical="center" wrapText="1"/>
    </xf>
    <xf numFmtId="49" fontId="2" fillId="0" borderId="1" xfId="11" applyNumberFormat="1" applyFont="1" applyBorder="1" applyAlignment="1">
      <alignment horizontal="center" vertical="top"/>
    </xf>
    <xf numFmtId="49" fontId="4" fillId="0" borderId="1" xfId="4" applyNumberFormat="1" applyFont="1" applyBorder="1" applyAlignment="1">
      <alignment horizontal="left" vertical="top" wrapText="1"/>
    </xf>
    <xf numFmtId="49" fontId="6" fillId="0" borderId="1" xfId="4" applyNumberFormat="1" applyFont="1" applyBorder="1" applyAlignment="1">
      <alignment horizontal="center" vertical="top" wrapText="1"/>
    </xf>
    <xf numFmtId="4" fontId="19" fillId="0" borderId="0" xfId="21" applyNumberFormat="1" applyFont="1"/>
    <xf numFmtId="0" fontId="19" fillId="0" borderId="0" xfId="21" applyFont="1"/>
    <xf numFmtId="4" fontId="7" fillId="0" borderId="0" xfId="21" applyNumberFormat="1"/>
    <xf numFmtId="0" fontId="4" fillId="2" borderId="1" xfId="11" applyFont="1" applyFill="1" applyBorder="1" applyAlignment="1">
      <alignment vertical="top"/>
    </xf>
    <xf numFmtId="4" fontId="3" fillId="0" borderId="0" xfId="11" applyNumberFormat="1"/>
    <xf numFmtId="0" fontId="2" fillId="0" borderId="0" xfId="8" applyFont="1"/>
    <xf numFmtId="0" fontId="11" fillId="0" borderId="0" xfId="9" applyFont="1" applyAlignment="1">
      <alignment horizontal="center" vertical="top" wrapText="1"/>
    </xf>
    <xf numFmtId="0" fontId="6" fillId="0" borderId="0" xfId="9" applyFont="1" applyAlignment="1">
      <alignment horizontal="center" wrapText="1"/>
    </xf>
    <xf numFmtId="166" fontId="6" fillId="0" borderId="0" xfId="9" applyNumberFormat="1" applyFont="1" applyAlignment="1">
      <alignment horizontal="center" wrapText="1"/>
    </xf>
    <xf numFmtId="0" fontId="11" fillId="0" borderId="0" xfId="9" applyFont="1" applyAlignment="1">
      <alignment horizontal="center" vertical="top" wrapText="1" shrinkToFit="1"/>
    </xf>
    <xf numFmtId="49" fontId="11" fillId="0" borderId="0" xfId="9" applyNumberFormat="1" applyFont="1" applyAlignment="1">
      <alignment horizontal="center" wrapText="1" shrinkToFit="1"/>
    </xf>
    <xf numFmtId="0" fontId="11" fillId="0" borderId="1" xfId="9" applyFont="1" applyBorder="1" applyAlignment="1">
      <alignment horizontal="center" vertical="center" wrapText="1" shrinkToFit="1"/>
    </xf>
    <xf numFmtId="49" fontId="11" fillId="0" borderId="1" xfId="9" applyNumberFormat="1" applyFont="1" applyBorder="1" applyAlignment="1">
      <alignment horizontal="center" vertical="center" wrapText="1" shrinkToFit="1"/>
    </xf>
    <xf numFmtId="166" fontId="4" fillId="0" borderId="1" xfId="18" applyNumberFormat="1" applyFont="1" applyBorder="1" applyAlignment="1">
      <alignment horizontal="center" vertical="center" wrapText="1" shrinkToFit="1"/>
    </xf>
    <xf numFmtId="49" fontId="11" fillId="0" borderId="1" xfId="9" applyNumberFormat="1" applyFont="1" applyBorder="1" applyAlignment="1">
      <alignment horizontal="left" vertical="top" wrapText="1" shrinkToFit="1"/>
    </xf>
    <xf numFmtId="4" fontId="11" fillId="0" borderId="1" xfId="9" applyNumberFormat="1" applyFont="1" applyBorder="1" applyAlignment="1">
      <alignment horizontal="center" vertical="top" wrapText="1" shrinkToFit="1"/>
    </xf>
    <xf numFmtId="4" fontId="11" fillId="0" borderId="1" xfId="18" applyNumberFormat="1" applyFont="1" applyBorder="1" applyAlignment="1">
      <alignment horizontal="center" vertical="top" wrapText="1" shrinkToFit="1"/>
    </xf>
    <xf numFmtId="49" fontId="11" fillId="0" borderId="1" xfId="9" applyNumberFormat="1" applyFont="1" applyBorder="1" applyAlignment="1">
      <alignment horizontal="left" wrapText="1" shrinkToFit="1"/>
    </xf>
    <xf numFmtId="4" fontId="11" fillId="0" borderId="1" xfId="9" applyNumberFormat="1" applyFont="1" applyBorder="1" applyAlignment="1">
      <alignment horizontal="center" wrapText="1"/>
    </xf>
    <xf numFmtId="49" fontId="11" fillId="0" borderId="1" xfId="9" applyNumberFormat="1" applyFont="1" applyBorder="1" applyAlignment="1">
      <alignment horizontal="left" vertical="top" wrapText="1"/>
    </xf>
    <xf numFmtId="0" fontId="11" fillId="0" borderId="0" xfId="9" applyFont="1" applyAlignment="1">
      <alignment horizontal="center" wrapText="1"/>
    </xf>
    <xf numFmtId="166" fontId="11" fillId="0" borderId="0" xfId="9" applyNumberFormat="1" applyFont="1" applyAlignment="1">
      <alignment horizontal="center" wrapText="1"/>
    </xf>
    <xf numFmtId="0" fontId="6" fillId="0" borderId="0" xfId="9" applyFont="1" applyAlignment="1">
      <alignment horizontal="center" vertical="top" wrapText="1"/>
    </xf>
    <xf numFmtId="0" fontId="4" fillId="0" borderId="1" xfId="0" applyFont="1" applyBorder="1"/>
    <xf numFmtId="0" fontId="7" fillId="0" borderId="0" xfId="22"/>
    <xf numFmtId="0" fontId="2" fillId="0" borderId="0" xfId="8" applyFont="1" applyAlignment="1">
      <alignment wrapText="1"/>
    </xf>
    <xf numFmtId="4" fontId="19" fillId="0" borderId="0" xfId="30" applyNumberFormat="1" applyFont="1" applyAlignment="1">
      <alignment horizontal="right" wrapText="1"/>
    </xf>
    <xf numFmtId="0" fontId="6" fillId="0" borderId="0" xfId="22" applyFont="1"/>
    <xf numFmtId="49" fontId="7" fillId="0" borderId="14" xfId="22" applyNumberFormat="1" applyBorder="1"/>
    <xf numFmtId="49" fontId="6" fillId="0" borderId="1" xfId="22" applyNumberFormat="1" applyFont="1" applyBorder="1" applyAlignment="1">
      <alignment horizontal="center" vertical="center"/>
    </xf>
    <xf numFmtId="49" fontId="7" fillId="0" borderId="0" xfId="22" applyNumberFormat="1"/>
    <xf numFmtId="0" fontId="6" fillId="0" borderId="0" xfId="22" applyFont="1" applyAlignment="1">
      <alignment vertical="top"/>
    </xf>
    <xf numFmtId="49" fontId="6" fillId="0" borderId="1" xfId="22" applyNumberFormat="1" applyFont="1" applyBorder="1" applyAlignment="1">
      <alignment horizontal="center" vertical="top"/>
    </xf>
    <xf numFmtId="0" fontId="2" fillId="0" borderId="0" xfId="8" applyFont="1" applyAlignment="1">
      <alignment horizontal="right"/>
    </xf>
    <xf numFmtId="0" fontId="6" fillId="0" borderId="1" xfId="10" applyFont="1" applyBorder="1" applyAlignment="1">
      <alignment horizontal="center" vertical="top" wrapText="1"/>
    </xf>
    <xf numFmtId="166" fontId="11" fillId="0" borderId="0" xfId="9" applyNumberFormat="1" applyFont="1" applyAlignment="1">
      <alignment horizontal="right" wrapText="1" shrinkToFit="1"/>
    </xf>
    <xf numFmtId="0" fontId="4" fillId="0" borderId="0" xfId="22" applyFont="1"/>
    <xf numFmtId="0" fontId="4" fillId="0" borderId="0" xfId="22" applyFont="1" applyAlignment="1">
      <alignment vertical="top"/>
    </xf>
    <xf numFmtId="0" fontId="4" fillId="0" borderId="0" xfId="22" applyFont="1" applyAlignment="1">
      <alignment vertical="center"/>
    </xf>
    <xf numFmtId="0" fontId="4" fillId="0" borderId="0" xfId="10" applyFont="1" applyAlignment="1">
      <alignment vertical="justify"/>
    </xf>
    <xf numFmtId="3" fontId="5" fillId="0" borderId="1" xfId="10" applyNumberFormat="1" applyFont="1" applyBorder="1" applyAlignment="1">
      <alignment horizontal="center"/>
    </xf>
    <xf numFmtId="0" fontId="1" fillId="0" borderId="0" xfId="32" applyFont="1"/>
    <xf numFmtId="0" fontId="1" fillId="0" borderId="0" xfId="31" applyFont="1"/>
    <xf numFmtId="0" fontId="9" fillId="0" borderId="0" xfId="31" applyFont="1"/>
    <xf numFmtId="0" fontId="3" fillId="0" borderId="0" xfId="31"/>
    <xf numFmtId="0" fontId="1" fillId="0" borderId="0" xfId="31" applyFont="1" applyAlignment="1">
      <alignment horizontal="center"/>
    </xf>
    <xf numFmtId="0" fontId="6" fillId="0" borderId="1" xfId="31" applyFont="1" applyBorder="1" applyAlignment="1">
      <alignment horizontal="center" vertical="top" wrapText="1"/>
    </xf>
    <xf numFmtId="0" fontId="4" fillId="0" borderId="1" xfId="31" applyFont="1" applyBorder="1" applyAlignment="1">
      <alignment horizontal="center"/>
    </xf>
    <xf numFmtId="3" fontId="1" fillId="0" borderId="0" xfId="31" applyNumberFormat="1" applyFont="1"/>
    <xf numFmtId="4" fontId="5" fillId="0" borderId="1" xfId="31" applyNumberFormat="1" applyFont="1" applyBorder="1" applyAlignment="1">
      <alignment horizontal="center"/>
    </xf>
    <xf numFmtId="3" fontId="8" fillId="0" borderId="0" xfId="31" applyNumberFormat="1" applyFont="1"/>
    <xf numFmtId="0" fontId="8" fillId="0" borderId="0" xfId="31" applyFont="1"/>
    <xf numFmtId="0" fontId="5" fillId="0" borderId="0" xfId="31" applyFont="1" applyAlignment="1">
      <alignment horizontal="left"/>
    </xf>
    <xf numFmtId="3" fontId="23" fillId="0" borderId="0" xfId="31" applyNumberFormat="1" applyFont="1" applyAlignment="1">
      <alignment horizontal="center"/>
    </xf>
    <xf numFmtId="4" fontId="6" fillId="0" borderId="0" xfId="31" applyNumberFormat="1" applyFont="1" applyAlignment="1">
      <alignment horizontal="center"/>
    </xf>
    <xf numFmtId="2" fontId="1" fillId="0" borderId="0" xfId="31" applyNumberFormat="1" applyFont="1"/>
    <xf numFmtId="4" fontId="1" fillId="0" borderId="0" xfId="31" applyNumberFormat="1" applyFont="1"/>
    <xf numFmtId="0" fontId="4" fillId="2" borderId="13" xfId="11" applyFont="1" applyFill="1" applyBorder="1" applyAlignment="1">
      <alignment horizontal="center" vertical="top"/>
    </xf>
    <xf numFmtId="3" fontId="1" fillId="0" borderId="0" xfId="10" applyNumberFormat="1" applyFont="1"/>
    <xf numFmtId="49" fontId="4" fillId="0" borderId="0" xfId="20" applyNumberFormat="1" applyFont="1" applyAlignment="1">
      <alignment vertical="top"/>
    </xf>
    <xf numFmtId="49" fontId="4" fillId="0" borderId="0" xfId="20" applyNumberFormat="1" applyFont="1"/>
    <xf numFmtId="0" fontId="4" fillId="0" borderId="1" xfId="21" applyFont="1" applyBorder="1" applyAlignment="1">
      <alignment horizontal="center" vertical="top" wrapText="1"/>
    </xf>
    <xf numFmtId="4" fontId="4" fillId="0" borderId="1" xfId="0" applyNumberFormat="1" applyFont="1" applyBorder="1" applyAlignment="1">
      <alignment horizontal="right" vertical="top" wrapText="1"/>
    </xf>
    <xf numFmtId="4" fontId="4" fillId="2" borderId="1" xfId="11" applyNumberFormat="1" applyFont="1" applyFill="1" applyBorder="1" applyAlignment="1">
      <alignment vertical="top"/>
    </xf>
    <xf numFmtId="0" fontId="7" fillId="0" borderId="1" xfId="21" applyBorder="1" applyAlignment="1">
      <alignment vertical="top"/>
    </xf>
    <xf numFmtId="0" fontId="22" fillId="0" borderId="1" xfId="10" applyFont="1" applyBorder="1" applyAlignment="1">
      <alignment horizontal="center" vertical="top" wrapText="1"/>
    </xf>
    <xf numFmtId="0" fontId="5" fillId="0" borderId="1" xfId="10" applyFont="1" applyBorder="1" applyAlignment="1">
      <alignment horizontal="center" vertical="top" wrapText="1"/>
    </xf>
    <xf numFmtId="0" fontId="4" fillId="0" borderId="1" xfId="10" applyFont="1" applyBorder="1" applyAlignment="1">
      <alignment horizontal="center" vertical="center" wrapText="1"/>
    </xf>
    <xf numFmtId="0" fontId="5" fillId="3" borderId="0" xfId="23" quotePrefix="1" applyFont="1" applyFill="1" applyAlignment="1">
      <alignment wrapText="1"/>
    </xf>
    <xf numFmtId="49" fontId="5" fillId="3" borderId="0" xfId="23" quotePrefix="1" applyNumberFormat="1" applyFont="1" applyFill="1" applyAlignment="1">
      <alignment wrapText="1"/>
    </xf>
    <xf numFmtId="0" fontId="6" fillId="0" borderId="0" xfId="23" applyFont="1" applyAlignment="1">
      <alignment horizontal="center" vertical="center"/>
    </xf>
    <xf numFmtId="49" fontId="6" fillId="0" borderId="0" xfId="23" applyNumberFormat="1" applyFont="1"/>
    <xf numFmtId="0" fontId="4" fillId="0" borderId="0" xfId="22" applyFont="1" applyAlignment="1">
      <alignment horizontal="left" vertical="center"/>
    </xf>
    <xf numFmtId="0" fontId="5" fillId="3" borderId="15" xfId="0" applyFont="1" applyFill="1" applyBorder="1" applyAlignment="1">
      <alignment horizontal="center" wrapText="1"/>
    </xf>
    <xf numFmtId="4" fontId="4" fillId="0" borderId="0" xfId="20" applyNumberFormat="1" applyFont="1"/>
    <xf numFmtId="3" fontId="4" fillId="0" borderId="1" xfId="11" applyNumberFormat="1" applyFont="1" applyBorder="1" applyAlignment="1">
      <alignment horizontal="center"/>
    </xf>
    <xf numFmtId="4" fontId="4" fillId="0" borderId="1" xfId="0" applyNumberFormat="1" applyFont="1" applyBorder="1"/>
    <xf numFmtId="4" fontId="4" fillId="0" borderId="1" xfId="31" applyNumberFormat="1" applyFont="1" applyBorder="1"/>
    <xf numFmtId="0" fontId="6" fillId="3" borderId="15" xfId="0" applyFont="1" applyFill="1" applyBorder="1" applyAlignment="1">
      <alignment horizontal="right" wrapText="1"/>
    </xf>
    <xf numFmtId="164" fontId="0" fillId="0" borderId="0" xfId="56" applyFont="1" applyFill="1"/>
    <xf numFmtId="0" fontId="4" fillId="0" borderId="0" xfId="22" applyFont="1" applyAlignment="1">
      <alignment horizontal="center" vertical="center"/>
    </xf>
    <xf numFmtId="1" fontId="4" fillId="0" borderId="1" xfId="22" applyNumberFormat="1" applyFont="1" applyBorder="1" applyAlignment="1">
      <alignment horizontal="center" vertical="top" wrapText="1"/>
    </xf>
    <xf numFmtId="0" fontId="4" fillId="0" borderId="0" xfId="22" applyFont="1" applyAlignment="1">
      <alignment horizontal="center" vertical="top"/>
    </xf>
    <xf numFmtId="0" fontId="4" fillId="0" borderId="0" xfId="22" applyFont="1" applyAlignment="1">
      <alignment horizontal="left"/>
    </xf>
    <xf numFmtId="0" fontId="4" fillId="0" borderId="0" xfId="22" applyFont="1" applyAlignment="1">
      <alignment horizontal="right"/>
    </xf>
    <xf numFmtId="4" fontId="4" fillId="0" borderId="1" xfId="10" applyNumberFormat="1" applyFont="1" applyBorder="1" applyAlignment="1">
      <alignment horizontal="right"/>
    </xf>
    <xf numFmtId="0" fontId="4" fillId="2" borderId="1" xfId="20" applyFont="1" applyFill="1" applyBorder="1" applyAlignment="1">
      <alignment horizontal="center" vertical="center" wrapText="1"/>
    </xf>
    <xf numFmtId="49" fontId="4" fillId="2" borderId="1" xfId="20" applyNumberFormat="1" applyFont="1" applyFill="1" applyBorder="1" applyAlignment="1">
      <alignment horizontal="center" vertical="center" wrapText="1"/>
    </xf>
    <xf numFmtId="0" fontId="4" fillId="0" borderId="2" xfId="18" applyFont="1" applyBorder="1" applyAlignment="1">
      <alignment horizontal="center" vertical="center" wrapText="1" shrinkToFit="1"/>
    </xf>
    <xf numFmtId="49" fontId="4" fillId="0" borderId="3" xfId="18" applyNumberFormat="1" applyFont="1" applyBorder="1" applyAlignment="1">
      <alignment horizontal="center" vertical="center" wrapText="1" shrinkToFit="1"/>
    </xf>
    <xf numFmtId="166" fontId="4" fillId="0" borderId="4" xfId="18" applyNumberFormat="1" applyFont="1" applyBorder="1" applyAlignment="1">
      <alignment horizontal="center" vertical="center" wrapText="1" shrinkToFit="1"/>
    </xf>
    <xf numFmtId="0" fontId="4" fillId="0" borderId="5" xfId="18" applyFont="1" applyBorder="1" applyAlignment="1">
      <alignment horizontal="center" vertical="top" wrapText="1" shrinkToFit="1"/>
    </xf>
    <xf numFmtId="49" fontId="4" fillId="0" borderId="6" xfId="18" applyNumberFormat="1" applyFont="1" applyBorder="1" applyAlignment="1">
      <alignment horizontal="center" wrapText="1" shrinkToFit="1"/>
    </xf>
    <xf numFmtId="3" fontId="4" fillId="0" borderId="7" xfId="18" applyNumberFormat="1" applyFont="1" applyBorder="1" applyAlignment="1">
      <alignment horizontal="center" wrapText="1" shrinkToFit="1"/>
    </xf>
    <xf numFmtId="0" fontId="4" fillId="0" borderId="8" xfId="18" applyFont="1" applyBorder="1" applyAlignment="1">
      <alignment horizontal="center" vertical="top" wrapText="1" shrinkToFit="1"/>
    </xf>
    <xf numFmtId="49" fontId="4" fillId="0" borderId="9" xfId="18" applyNumberFormat="1" applyFont="1" applyBorder="1" applyAlignment="1">
      <alignment horizontal="center" vertical="top" wrapText="1" shrinkToFit="1"/>
    </xf>
    <xf numFmtId="49" fontId="4" fillId="0" borderId="9" xfId="18" applyNumberFormat="1" applyFont="1" applyBorder="1" applyAlignment="1">
      <alignment vertical="top" wrapText="1" shrinkToFit="1"/>
    </xf>
    <xf numFmtId="4" fontId="4" fillId="0" borderId="10" xfId="18" applyNumberFormat="1" applyFont="1" applyBorder="1" applyAlignment="1">
      <alignment vertical="top" wrapText="1"/>
    </xf>
    <xf numFmtId="0" fontId="4" fillId="0" borderId="11" xfId="18" applyFont="1" applyBorder="1" applyAlignment="1">
      <alignment horizontal="center" vertical="top" wrapText="1" shrinkToFit="1"/>
    </xf>
    <xf numFmtId="49" fontId="4" fillId="0" borderId="1" xfId="18" applyNumberFormat="1" applyFont="1" applyBorder="1" applyAlignment="1">
      <alignment horizontal="center" vertical="top" wrapText="1" shrinkToFit="1"/>
    </xf>
    <xf numFmtId="49" fontId="4" fillId="0" borderId="1" xfId="18" applyNumberFormat="1" applyFont="1" applyBorder="1" applyAlignment="1">
      <alignment vertical="top" wrapText="1" shrinkToFit="1"/>
    </xf>
    <xf numFmtId="4" fontId="4" fillId="0" borderId="12" xfId="18" applyNumberFormat="1" applyFont="1" applyBorder="1" applyAlignment="1">
      <alignment vertical="top" wrapText="1" shrinkToFit="1"/>
    </xf>
    <xf numFmtId="0" fontId="4" fillId="0" borderId="1" xfId="18" applyFont="1" applyBorder="1" applyAlignment="1">
      <alignment horizontal="center" vertical="top" wrapText="1"/>
    </xf>
    <xf numFmtId="0" fontId="4" fillId="0" borderId="1" xfId="18" applyFont="1" applyBorder="1" applyAlignment="1">
      <alignment vertical="top" wrapText="1" shrinkToFit="1"/>
    </xf>
    <xf numFmtId="4" fontId="4" fillId="0" borderId="12" xfId="18" applyNumberFormat="1" applyFont="1" applyBorder="1" applyAlignment="1">
      <alignment vertical="top" wrapText="1"/>
    </xf>
    <xf numFmtId="0" fontId="4" fillId="0" borderId="6" xfId="18" applyFont="1" applyBorder="1" applyAlignment="1">
      <alignment horizontal="center" vertical="top" wrapText="1"/>
    </xf>
    <xf numFmtId="0" fontId="4" fillId="0" borderId="6" xfId="18" applyFont="1" applyBorder="1" applyAlignment="1">
      <alignment vertical="top" wrapText="1" shrinkToFit="1"/>
    </xf>
    <xf numFmtId="4" fontId="4" fillId="0" borderId="7" xfId="18" applyNumberFormat="1" applyFont="1" applyBorder="1" applyAlignment="1">
      <alignment vertical="top" wrapText="1"/>
    </xf>
    <xf numFmtId="49" fontId="4" fillId="0" borderId="9" xfId="18" applyNumberFormat="1" applyFont="1" applyBorder="1" applyAlignment="1">
      <alignment horizontal="center" vertical="top" wrapText="1"/>
    </xf>
    <xf numFmtId="0" fontId="4" fillId="0" borderId="9" xfId="18" applyFont="1" applyBorder="1" applyAlignment="1">
      <alignment vertical="top" wrapText="1"/>
    </xf>
    <xf numFmtId="49" fontId="4" fillId="0" borderId="1" xfId="18" applyNumberFormat="1" applyFont="1" applyBorder="1" applyAlignment="1">
      <alignment horizontal="center" vertical="top" wrapText="1"/>
    </xf>
    <xf numFmtId="0" fontId="4" fillId="0" borderId="1" xfId="18" applyFont="1" applyBorder="1" applyAlignment="1">
      <alignment vertical="top" wrapText="1"/>
    </xf>
    <xf numFmtId="0" fontId="4" fillId="0" borderId="6" xfId="19" applyFont="1" applyBorder="1" applyAlignment="1">
      <alignment vertical="top" wrapText="1"/>
    </xf>
    <xf numFmtId="0" fontId="1" fillId="0" borderId="0" xfId="20" applyAlignment="1">
      <alignment horizontal="center" vertical="center"/>
    </xf>
    <xf numFmtId="0" fontId="4" fillId="3" borderId="0" xfId="23" applyFont="1" applyFill="1" applyAlignment="1">
      <alignment horizontal="right" wrapText="1"/>
    </xf>
    <xf numFmtId="0" fontId="5" fillId="0" borderId="15" xfId="0" applyFont="1" applyBorder="1" applyAlignment="1">
      <alignment horizontal="center" wrapText="1"/>
    </xf>
    <xf numFmtId="49" fontId="4" fillId="0" borderId="1" xfId="23" quotePrefix="1" applyNumberFormat="1" applyFont="1" applyBorder="1" applyAlignment="1">
      <alignment horizontal="center" vertical="center" textRotation="90" wrapText="1"/>
    </xf>
    <xf numFmtId="49" fontId="4" fillId="0" borderId="1" xfId="23" applyNumberFormat="1" applyFont="1" applyBorder="1" applyAlignment="1">
      <alignment horizontal="center" vertical="center" textRotation="90" wrapText="1"/>
    </xf>
    <xf numFmtId="0" fontId="4" fillId="0" borderId="1" xfId="23" quotePrefix="1" applyFont="1" applyBorder="1" applyAlignment="1">
      <alignment horizontal="center" vertical="center" wrapText="1"/>
    </xf>
    <xf numFmtId="49" fontId="4" fillId="0" borderId="1" xfId="23" applyNumberFormat="1" applyFont="1" applyBorder="1" applyAlignment="1">
      <alignment horizontal="center" vertical="center" wrapText="1"/>
    </xf>
    <xf numFmtId="49" fontId="4" fillId="0" borderId="18" xfId="23" applyNumberFormat="1" applyFont="1" applyBorder="1" applyAlignment="1">
      <alignment horizontal="center" vertical="center" wrapText="1"/>
    </xf>
    <xf numFmtId="49" fontId="4" fillId="3" borderId="1" xfId="23" applyNumberFormat="1" applyFont="1" applyFill="1" applyBorder="1" applyAlignment="1">
      <alignment horizontal="center" vertical="top"/>
    </xf>
    <xf numFmtId="0" fontId="5" fillId="0" borderId="1" xfId="10" applyFont="1" applyBorder="1" applyAlignment="1">
      <alignment horizontal="center" vertical="center" wrapText="1"/>
    </xf>
    <xf numFmtId="0" fontId="5" fillId="0" borderId="1" xfId="31" applyFont="1" applyBorder="1" applyAlignment="1">
      <alignment horizontal="center" vertical="center" wrapText="1"/>
    </xf>
    <xf numFmtId="3" fontId="4" fillId="0" borderId="0" xfId="11" applyNumberFormat="1" applyFont="1" applyAlignment="1">
      <alignment horizontal="center"/>
    </xf>
    <xf numFmtId="49" fontId="4" fillId="0" borderId="1" xfId="0" applyNumberFormat="1" applyFont="1" applyBorder="1" applyAlignment="1">
      <alignment horizontal="center" vertical="center" wrapText="1"/>
    </xf>
    <xf numFmtId="0" fontId="4" fillId="0" borderId="1" xfId="23" applyFont="1" applyBorder="1" applyAlignment="1">
      <alignment horizontal="center" vertical="top"/>
    </xf>
    <xf numFmtId="49" fontId="4" fillId="0" borderId="1" xfId="23" applyNumberFormat="1" applyFont="1" applyBorder="1" applyAlignment="1">
      <alignment horizontal="center" vertical="top"/>
    </xf>
    <xf numFmtId="0" fontId="4" fillId="0" borderId="13" xfId="23" applyFont="1" applyBorder="1" applyAlignment="1">
      <alignment horizontal="left" vertical="top" wrapText="1"/>
    </xf>
    <xf numFmtId="4" fontId="4" fillId="0" borderId="1" xfId="0" applyNumberFormat="1" applyFont="1" applyBorder="1" applyAlignment="1">
      <alignment vertical="top"/>
    </xf>
    <xf numFmtId="167" fontId="4" fillId="0" borderId="1" xfId="52" applyNumberFormat="1" applyFont="1" applyBorder="1" applyAlignment="1">
      <alignment horizontal="left" vertical="top" wrapText="1"/>
    </xf>
    <xf numFmtId="49" fontId="4" fillId="0" borderId="1" xfId="0" applyNumberFormat="1" applyFont="1" applyBorder="1" applyAlignment="1">
      <alignment horizontal="center" vertical="top"/>
    </xf>
    <xf numFmtId="0" fontId="4" fillId="0" borderId="13" xfId="0" applyFont="1" applyBorder="1" applyAlignment="1">
      <alignment horizontal="left" vertical="top" wrapText="1"/>
    </xf>
    <xf numFmtId="0" fontId="4" fillId="0" borderId="0" xfId="23" applyFont="1" applyAlignment="1">
      <alignment horizontal="left" vertical="top" wrapText="1"/>
    </xf>
    <xf numFmtId="0" fontId="4" fillId="0" borderId="17" xfId="23" applyFont="1" applyBorder="1" applyAlignment="1">
      <alignment horizontal="left" vertical="top" wrapText="1"/>
    </xf>
    <xf numFmtId="49" fontId="4" fillId="0" borderId="20" xfId="54" applyNumberFormat="1" applyFont="1" applyBorder="1" applyAlignment="1">
      <alignment horizontal="left" vertical="top" wrapText="1"/>
    </xf>
    <xf numFmtId="49" fontId="4" fillId="0" borderId="17" xfId="54" applyNumberFormat="1" applyFont="1" applyBorder="1" applyAlignment="1">
      <alignment horizontal="left" vertical="top" wrapText="1"/>
    </xf>
    <xf numFmtId="167" fontId="4" fillId="0" borderId="20" xfId="53" applyNumberFormat="1" applyFont="1" applyBorder="1" applyAlignment="1">
      <alignment horizontal="left" vertical="top" wrapText="1"/>
    </xf>
    <xf numFmtId="0" fontId="4" fillId="0" borderId="17" xfId="54" applyFont="1" applyBorder="1" applyAlignment="1">
      <alignment horizontal="left" vertical="top" wrapText="1"/>
    </xf>
    <xf numFmtId="0" fontId="4" fillId="0" borderId="13" xfId="23" applyFont="1" applyBorder="1" applyAlignment="1">
      <alignment vertical="top" wrapText="1"/>
    </xf>
    <xf numFmtId="49" fontId="4" fillId="0" borderId="13" xfId="23" applyNumberFormat="1" applyFont="1" applyBorder="1" applyAlignment="1">
      <alignment vertical="top" wrapText="1"/>
    </xf>
    <xf numFmtId="168" fontId="4" fillId="0" borderId="13" xfId="23" applyNumberFormat="1" applyFont="1" applyBorder="1" applyAlignment="1">
      <alignment vertical="top" wrapText="1"/>
    </xf>
    <xf numFmtId="0" fontId="4" fillId="0" borderId="1" xfId="55" applyFont="1" applyBorder="1" applyAlignment="1">
      <alignment horizontal="left" vertical="top" wrapText="1"/>
    </xf>
    <xf numFmtId="0" fontId="4" fillId="0" borderId="13" xfId="55" applyFont="1" applyBorder="1" applyAlignment="1">
      <alignment horizontal="left" vertical="top" wrapText="1"/>
    </xf>
    <xf numFmtId="0" fontId="4" fillId="3" borderId="13" xfId="23" applyFont="1" applyFill="1" applyBorder="1" applyAlignment="1">
      <alignment horizontal="left" vertical="top" wrapText="1"/>
    </xf>
    <xf numFmtId="49" fontId="27" fillId="0" borderId="1" xfId="0" applyNumberFormat="1" applyFont="1" applyBorder="1" applyAlignment="1">
      <alignment horizontal="left" vertical="top" wrapText="1"/>
    </xf>
    <xf numFmtId="49" fontId="27" fillId="0" borderId="1" xfId="0" applyNumberFormat="1" applyFont="1" applyBorder="1" applyAlignment="1">
      <alignment horizontal="center" vertical="top" wrapText="1"/>
    </xf>
    <xf numFmtId="4" fontId="27" fillId="0" borderId="1" xfId="0" applyNumberFormat="1" applyFont="1" applyBorder="1" applyAlignment="1">
      <alignment horizontal="right" vertical="top" wrapText="1"/>
    </xf>
    <xf numFmtId="49" fontId="28" fillId="0" borderId="23" xfId="0" applyNumberFormat="1" applyFont="1" applyBorder="1" applyAlignment="1">
      <alignment horizontal="left" vertical="top" wrapText="1"/>
    </xf>
    <xf numFmtId="49" fontId="28" fillId="0" borderId="23" xfId="0" applyNumberFormat="1" applyFont="1" applyBorder="1" applyAlignment="1">
      <alignment horizontal="center" vertical="top" wrapText="1"/>
    </xf>
    <xf numFmtId="4" fontId="28" fillId="0" borderId="23" xfId="0" applyNumberFormat="1" applyFont="1" applyBorder="1" applyAlignment="1">
      <alignment horizontal="right" vertical="top" wrapText="1"/>
    </xf>
    <xf numFmtId="49" fontId="4" fillId="0" borderId="1" xfId="0" applyNumberFormat="1" applyFont="1" applyBorder="1" applyAlignment="1">
      <alignment horizontal="left" vertical="center" wrapText="1"/>
    </xf>
    <xf numFmtId="4" fontId="4" fillId="0" borderId="1" xfId="0" applyNumberFormat="1" applyFont="1" applyBorder="1" applyAlignment="1">
      <alignment horizontal="right" vertical="center" wrapText="1"/>
    </xf>
    <xf numFmtId="49" fontId="4" fillId="0" borderId="1" xfId="0" applyNumberFormat="1" applyFont="1" applyBorder="1" applyAlignment="1">
      <alignment horizontal="left" vertical="center"/>
    </xf>
    <xf numFmtId="49" fontId="4" fillId="0" borderId="1" xfId="0" applyNumberFormat="1" applyFont="1" applyBorder="1" applyAlignment="1">
      <alignment horizontal="center" vertical="center"/>
    </xf>
    <xf numFmtId="4" fontId="4" fillId="0" borderId="1" xfId="0" applyNumberFormat="1" applyFont="1" applyBorder="1" applyAlignment="1">
      <alignment horizontal="right" vertical="center"/>
    </xf>
    <xf numFmtId="4" fontId="8" fillId="0" borderId="1" xfId="20" applyNumberFormat="1" applyFont="1" applyBorder="1" applyAlignment="1">
      <alignment vertical="center"/>
    </xf>
    <xf numFmtId="1" fontId="4" fillId="0" borderId="9" xfId="22" applyNumberFormat="1" applyFont="1" applyBorder="1" applyAlignment="1">
      <alignment horizontal="center" vertical="top" wrapText="1"/>
    </xf>
    <xf numFmtId="4" fontId="4" fillId="0" borderId="0" xfId="0" applyNumberFormat="1" applyFont="1" applyAlignment="1">
      <alignment horizontal="right" vertical="top" wrapText="1"/>
    </xf>
    <xf numFmtId="49" fontId="4" fillId="0" borderId="23" xfId="0" applyNumberFormat="1" applyFont="1" applyBorder="1" applyAlignment="1">
      <alignment horizontal="left" vertical="center" wrapText="1"/>
    </xf>
    <xf numFmtId="49" fontId="4" fillId="0" borderId="23" xfId="0" applyNumberFormat="1" applyFont="1" applyBorder="1" applyAlignment="1">
      <alignment horizontal="center" vertical="center" wrapText="1"/>
    </xf>
    <xf numFmtId="4" fontId="4" fillId="0" borderId="23" xfId="0" applyNumberFormat="1" applyFont="1" applyBorder="1" applyAlignment="1">
      <alignment horizontal="right" vertical="center" wrapText="1"/>
    </xf>
    <xf numFmtId="3" fontId="4" fillId="0" borderId="1" xfId="22" applyNumberFormat="1" applyFont="1" applyBorder="1" applyAlignment="1">
      <alignment horizontal="center" vertical="center" wrapText="1"/>
    </xf>
    <xf numFmtId="167" fontId="4" fillId="0" borderId="1" xfId="0" applyNumberFormat="1" applyFont="1" applyBorder="1" applyAlignment="1">
      <alignment horizontal="left" vertical="center" wrapText="1"/>
    </xf>
    <xf numFmtId="3" fontId="4" fillId="0" borderId="1" xfId="22" applyNumberFormat="1" applyFont="1" applyBorder="1" applyAlignment="1">
      <alignment horizontal="center" vertical="center"/>
    </xf>
    <xf numFmtId="0" fontId="4" fillId="0" borderId="1" xfId="22" applyFont="1" applyBorder="1" applyAlignment="1">
      <alignment vertical="center"/>
    </xf>
    <xf numFmtId="1" fontId="4" fillId="0" borderId="1" xfId="22" applyNumberFormat="1" applyFont="1" applyBorder="1" applyAlignment="1">
      <alignment horizontal="center" vertical="center" wrapText="1"/>
    </xf>
    <xf numFmtId="0" fontId="6" fillId="0" borderId="1" xfId="22" applyFont="1" applyBorder="1" applyAlignment="1">
      <alignment vertical="center"/>
    </xf>
    <xf numFmtId="49" fontId="4" fillId="0" borderId="1" xfId="33" applyNumberFormat="1" applyFont="1" applyBorder="1" applyAlignment="1">
      <alignment horizontal="center" vertical="center" wrapText="1"/>
    </xf>
    <xf numFmtId="3" fontId="4" fillId="0" borderId="1" xfId="33" applyNumberFormat="1" applyFont="1" applyBorder="1" applyAlignment="1">
      <alignment horizontal="center" vertical="center" wrapText="1"/>
    </xf>
    <xf numFmtId="0" fontId="11" fillId="0" borderId="0" xfId="18" applyFont="1" applyAlignment="1">
      <alignment horizontal="center" vertical="center" wrapText="1"/>
    </xf>
    <xf numFmtId="166" fontId="4" fillId="0" borderId="0" xfId="9" applyNumberFormat="1" applyFont="1" applyAlignment="1">
      <alignment horizontal="right"/>
    </xf>
    <xf numFmtId="0" fontId="2" fillId="0" borderId="0" xfId="8" applyFont="1" applyAlignment="1">
      <alignment horizontal="right" wrapText="1"/>
    </xf>
    <xf numFmtId="0" fontId="2" fillId="0" borderId="0" xfId="8" applyFont="1" applyAlignment="1">
      <alignment horizontal="right"/>
    </xf>
    <xf numFmtId="166" fontId="11" fillId="0" borderId="0" xfId="18" applyNumberFormat="1" applyFont="1" applyAlignment="1">
      <alignment horizontal="center" vertical="center" wrapText="1"/>
    </xf>
    <xf numFmtId="0" fontId="4" fillId="0" borderId="1" xfId="23" applyFont="1" applyBorder="1" applyAlignment="1">
      <alignment horizontal="left" vertical="top" wrapText="1"/>
    </xf>
    <xf numFmtId="0" fontId="4" fillId="0" borderId="13" xfId="23" applyFont="1" applyBorder="1" applyAlignment="1">
      <alignment horizontal="left" vertical="top" wrapText="1"/>
    </xf>
    <xf numFmtId="0" fontId="4" fillId="0" borderId="0" xfId="23" applyFont="1" applyAlignment="1">
      <alignment horizontal="right" wrapText="1"/>
    </xf>
    <xf numFmtId="0" fontId="4" fillId="3" borderId="0" xfId="23" applyFont="1" applyFill="1" applyAlignment="1">
      <alignment horizontal="right" wrapText="1"/>
    </xf>
    <xf numFmtId="0" fontId="5" fillId="3" borderId="0" xfId="0" applyFont="1" applyFill="1" applyAlignment="1">
      <alignment horizontal="center" wrapText="1"/>
    </xf>
    <xf numFmtId="0" fontId="4" fillId="0" borderId="16" xfId="23" applyFont="1" applyBorder="1" applyAlignment="1">
      <alignment horizontal="center" vertical="center" textRotation="90" wrapText="1"/>
    </xf>
    <xf numFmtId="0" fontId="4" fillId="0" borderId="19" xfId="23" applyFont="1" applyBorder="1" applyAlignment="1">
      <alignment horizontal="center" vertical="center" textRotation="90" wrapText="1"/>
    </xf>
    <xf numFmtId="0" fontId="4" fillId="0" borderId="9" xfId="23" applyFont="1" applyBorder="1" applyAlignment="1">
      <alignment horizontal="center" vertical="center" textRotation="90" wrapText="1"/>
    </xf>
    <xf numFmtId="49" fontId="4" fillId="0" borderId="13" xfId="23" applyNumberFormat="1" applyFont="1" applyBorder="1" applyAlignment="1">
      <alignment horizontal="center" vertical="center" wrapText="1"/>
    </xf>
    <xf numFmtId="49" fontId="4" fillId="0" borderId="17" xfId="23" applyNumberFormat="1" applyFont="1" applyBorder="1" applyAlignment="1">
      <alignment horizontal="center" vertical="center" wrapText="1"/>
    </xf>
    <xf numFmtId="49" fontId="4" fillId="0" borderId="18" xfId="23" applyNumberFormat="1" applyFont="1" applyBorder="1" applyAlignment="1">
      <alignment horizontal="center" vertical="center" wrapText="1"/>
    </xf>
    <xf numFmtId="0" fontId="4" fillId="0" borderId="16" xfId="23" applyFont="1" applyBorder="1" applyAlignment="1">
      <alignment horizontal="center" vertical="center" wrapText="1"/>
    </xf>
    <xf numFmtId="0" fontId="4" fillId="0" borderId="19" xfId="23" applyFont="1" applyBorder="1" applyAlignment="1">
      <alignment horizontal="center" vertical="center" wrapText="1"/>
    </xf>
    <xf numFmtId="0" fontId="4" fillId="0" borderId="9" xfId="23" applyFont="1" applyBorder="1" applyAlignment="1">
      <alignment horizontal="center" vertical="center" wrapText="1"/>
    </xf>
    <xf numFmtId="0" fontId="4" fillId="0" borderId="1"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9" xfId="0" applyFont="1" applyBorder="1" applyAlignment="1">
      <alignment horizontal="center" vertical="center" wrapText="1"/>
    </xf>
    <xf numFmtId="49" fontId="4" fillId="0" borderId="1" xfId="23" applyNumberFormat="1" applyFont="1" applyBorder="1" applyAlignment="1">
      <alignment horizontal="center" vertical="center" textRotation="90" wrapText="1"/>
    </xf>
    <xf numFmtId="49" fontId="4" fillId="0" borderId="1" xfId="23" applyNumberFormat="1" applyFont="1" applyBorder="1" applyAlignment="1">
      <alignment horizontal="center" vertical="center" wrapText="1"/>
    </xf>
    <xf numFmtId="0" fontId="4" fillId="0" borderId="0" xfId="20" applyFont="1" applyAlignment="1">
      <alignment horizontal="center" vertical="center" wrapText="1"/>
    </xf>
    <xf numFmtId="49" fontId="4" fillId="0" borderId="1" xfId="0" applyNumberFormat="1" applyFont="1" applyBorder="1" applyAlignment="1">
      <alignment horizontal="center" vertical="center" wrapText="1"/>
    </xf>
    <xf numFmtId="0" fontId="4" fillId="0" borderId="0" xfId="22" applyFont="1" applyAlignment="1">
      <alignment horizontal="center" vertical="center"/>
    </xf>
    <xf numFmtId="0" fontId="4" fillId="0" borderId="0" xfId="22" applyFont="1" applyAlignment="1">
      <alignment horizontal="left"/>
    </xf>
    <xf numFmtId="49" fontId="4" fillId="0" borderId="1" xfId="22" applyNumberFormat="1" applyFont="1" applyBorder="1" applyAlignment="1">
      <alignment horizontal="center" vertical="center" wrapText="1"/>
    </xf>
    <xf numFmtId="49" fontId="4" fillId="0" borderId="1" xfId="22" applyNumberFormat="1" applyFont="1" applyBorder="1" applyAlignment="1">
      <alignment horizontal="center" vertical="top" wrapText="1"/>
    </xf>
    <xf numFmtId="0" fontId="4" fillId="0" borderId="0" xfId="22" applyFont="1" applyAlignment="1">
      <alignment horizontal="center" wrapText="1"/>
    </xf>
    <xf numFmtId="49" fontId="4" fillId="0" borderId="1" xfId="0" applyNumberFormat="1" applyFont="1" applyBorder="1" applyAlignment="1">
      <alignment horizontal="center" vertical="top" wrapText="1"/>
    </xf>
    <xf numFmtId="0" fontId="17" fillId="0" borderId="0" xfId="11" applyFont="1" applyAlignment="1">
      <alignment horizontal="center" vertical="center" wrapText="1"/>
    </xf>
    <xf numFmtId="166" fontId="5" fillId="0" borderId="0" xfId="9" applyNumberFormat="1" applyFont="1" applyAlignment="1">
      <alignment horizontal="right"/>
    </xf>
    <xf numFmtId="0" fontId="5" fillId="0" borderId="1" xfId="10" applyFont="1" applyBorder="1" applyAlignment="1">
      <alignment horizontal="left"/>
    </xf>
    <xf numFmtId="0" fontId="4" fillId="0" borderId="0" xfId="10" applyFont="1" applyAlignment="1">
      <alignment horizontal="center" vertical="justify" wrapText="1"/>
    </xf>
    <xf numFmtId="0" fontId="4" fillId="0" borderId="0" xfId="10" applyFont="1"/>
    <xf numFmtId="2" fontId="5" fillId="0" borderId="1" xfId="10" applyNumberFormat="1" applyFont="1" applyBorder="1" applyAlignment="1">
      <alignment horizontal="center" vertical="center" wrapText="1"/>
    </xf>
    <xf numFmtId="0" fontId="5" fillId="0" borderId="1" xfId="10" applyFont="1" applyBorder="1" applyAlignment="1">
      <alignment horizontal="center" vertical="center" wrapText="1"/>
    </xf>
    <xf numFmtId="0" fontId="4" fillId="0" borderId="16" xfId="10" applyFont="1" applyBorder="1" applyAlignment="1">
      <alignment horizontal="center" vertical="center" wrapText="1"/>
    </xf>
    <xf numFmtId="0" fontId="4" fillId="0" borderId="19" xfId="10" applyFont="1" applyBorder="1" applyAlignment="1">
      <alignment horizontal="center" vertical="center" wrapText="1"/>
    </xf>
    <xf numFmtId="0" fontId="4" fillId="0" borderId="9" xfId="10" applyFont="1" applyBorder="1" applyAlignment="1">
      <alignment horizontal="center" vertical="center" wrapText="1"/>
    </xf>
    <xf numFmtId="0" fontId="4" fillId="0" borderId="21" xfId="10" applyFont="1" applyBorder="1" applyAlignment="1">
      <alignment horizontal="center" vertical="center" wrapText="1"/>
    </xf>
    <xf numFmtId="0" fontId="4" fillId="0" borderId="22" xfId="10" applyFont="1" applyBorder="1" applyAlignment="1">
      <alignment horizontal="center" vertical="center" wrapText="1"/>
    </xf>
    <xf numFmtId="0" fontId="4" fillId="0" borderId="1" xfId="10" applyFont="1" applyBorder="1" applyAlignment="1">
      <alignment horizontal="left"/>
    </xf>
    <xf numFmtId="0" fontId="4" fillId="2" borderId="0" xfId="10" applyFont="1" applyFill="1" applyAlignment="1">
      <alignment horizontal="center" vertical="top" wrapText="1"/>
    </xf>
    <xf numFmtId="0" fontId="1" fillId="2" borderId="0" xfId="10" applyFont="1" applyFill="1" applyAlignment="1">
      <alignment horizontal="center" vertical="top"/>
    </xf>
    <xf numFmtId="0" fontId="4" fillId="0" borderId="0" xfId="7" applyFont="1" applyAlignment="1">
      <alignment horizontal="center" wrapText="1"/>
    </xf>
    <xf numFmtId="0" fontId="5" fillId="0" borderId="1" xfId="31" applyFont="1" applyBorder="1" applyAlignment="1">
      <alignment horizontal="left"/>
    </xf>
    <xf numFmtId="0" fontId="4" fillId="0" borderId="0" xfId="31" applyFont="1" applyAlignment="1">
      <alignment horizontal="center" vertical="top" wrapText="1"/>
    </xf>
    <xf numFmtId="0" fontId="5" fillId="0" borderId="1" xfId="31" applyFont="1" applyBorder="1" applyAlignment="1">
      <alignment horizontal="center" vertical="center" wrapText="1"/>
    </xf>
    <xf numFmtId="0" fontId="11" fillId="0" borderId="0" xfId="9" applyFont="1" applyAlignment="1">
      <alignment horizontal="center" vertical="center" wrapText="1"/>
    </xf>
    <xf numFmtId="166" fontId="11" fillId="0" borderId="0" xfId="9" applyNumberFormat="1" applyFont="1" applyAlignment="1">
      <alignment horizontal="center" wrapText="1"/>
    </xf>
    <xf numFmtId="0" fontId="11" fillId="0" borderId="0" xfId="9" applyFont="1" applyAlignment="1">
      <alignment horizontal="center" wrapText="1"/>
    </xf>
  </cellXfs>
  <cellStyles count="57">
    <cellStyle name=" 1" xfId="1"/>
    <cellStyle name="20% - Акцент1" xfId="34"/>
    <cellStyle name="20% - Акцент2" xfId="35"/>
    <cellStyle name="20% - Акцент3" xfId="36"/>
    <cellStyle name="20% - Акцент4" xfId="37"/>
    <cellStyle name="20% - Акцент5" xfId="38"/>
    <cellStyle name="20% - Акцент6" xfId="39"/>
    <cellStyle name="40% - Акцент1" xfId="40"/>
    <cellStyle name="40% - Акцент2" xfId="41"/>
    <cellStyle name="40% - Акцент3" xfId="42"/>
    <cellStyle name="40% - Акцент4" xfId="43"/>
    <cellStyle name="40% - Акцент5" xfId="44"/>
    <cellStyle name="40% - Акцент6" xfId="45"/>
    <cellStyle name="60% - Акцент1" xfId="46"/>
    <cellStyle name="60% - Акцент2" xfId="47"/>
    <cellStyle name="60% - Акцент3" xfId="48"/>
    <cellStyle name="60% - Акцент4" xfId="49"/>
    <cellStyle name="60% - Акцент5" xfId="50"/>
    <cellStyle name="60% - Акцент6" xfId="51"/>
    <cellStyle name="Обычный" xfId="0" builtinId="0"/>
    <cellStyle name="Обычный 10" xfId="22"/>
    <cellStyle name="Обычный 11" xfId="29"/>
    <cellStyle name="Обычный 2" xfId="2"/>
    <cellStyle name="Обычный 2 2" xfId="23"/>
    <cellStyle name="Обычный 3" xfId="3"/>
    <cellStyle name="Обычный 3 2" xfId="4"/>
    <cellStyle name="Обычный 3_к Решению прил 2014-2016" xfId="5"/>
    <cellStyle name="Обычный 4" xfId="6"/>
    <cellStyle name="Обычный 5" xfId="16"/>
    <cellStyle name="Обычный 6" xfId="17"/>
    <cellStyle name="Обычный 6 2" xfId="24"/>
    <cellStyle name="Обычный 7" xfId="25"/>
    <cellStyle name="Обычный 8" xfId="26"/>
    <cellStyle name="Обычный 9" xfId="27"/>
    <cellStyle name="Обычный_2019_1" xfId="53"/>
    <cellStyle name="Обычный_2019_2" xfId="52"/>
    <cellStyle name="Обычный_Бюджет 2011-2013 II чтение приложения" xfId="7"/>
    <cellStyle name="Обычный_дох2019прил4" xfId="54"/>
    <cellStyle name="Обычный_Изменения на 29.10.2008" xfId="8"/>
    <cellStyle name="Обычный_Источники приложение №1" xfId="18"/>
    <cellStyle name="Обычный_истприл1" xfId="30"/>
    <cellStyle name="Обычный_Лист1" xfId="55"/>
    <cellStyle name="Обычный_Лист3" xfId="19"/>
    <cellStyle name="Обычный_прилож по адм комиссиям" xfId="31"/>
    <cellStyle name="Обычный_приложения 1,3,5,6,7,8,13,14" xfId="9"/>
    <cellStyle name="Обычный_Приложения к бюджету 2010-2012гг II чтение" xfId="10"/>
    <cellStyle name="Обычный_Приложения к решению" xfId="32"/>
    <cellStyle name="Обычный_расходы (ФУНК)" xfId="20"/>
    <cellStyle name="Обычный_функ прил5_1" xfId="33"/>
    <cellStyle name="Обычный_Функционалка 2" xfId="21"/>
    <cellStyle name="Стиль 1" xfId="11"/>
    <cellStyle name="Финансовый" xfId="56" builtinId="3"/>
    <cellStyle name="Финансовый 2" xfId="12"/>
    <cellStyle name="Финансовый 3" xfId="13"/>
    <cellStyle name="Финансовый 4" xfId="14"/>
    <cellStyle name="Финансовый 5" xfId="15"/>
    <cellStyle name="Финансовый 5 2" xfId="2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u-emrih\Documents%20and%20Settings\fu-anjaeva.ADM24.000\&#1052;&#1086;&#1080;%20&#1076;&#1086;&#1082;&#1091;&#1084;&#1077;&#1085;&#1090;&#1099;\&#1058;&#1072;&#1103;\&#1041;&#1102;&#1078;&#1077;&#1090;&#1099;\&#1041;&#1102;&#1076;&#1078;&#1077;&#1090;%202010-2012\&#1088;&#1072;&#1081;&#1089;&#1086;&#1074;&#1077;&#1090;\II%20&#1090;&#1077;&#1085;&#1080;&#1077;%20&#8470;51-407&#1088;%20&#1086;&#1090;%2022.12.09\&#1055;&#1088;&#1080;&#1083;&#1086;&#1078;&#1077;&#1085;&#1080;&#1103;%20&#1082;%20&#1073;&#1102;&#1076;&#1078;&#1077;&#1090;&#1091;%202010-2012&#1075;&#1075;%20II%20&#1095;&#1090;&#1077;&#1085;&#1080;&#107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u-emrih\Documents%20and%20Settings\fu-anjaeva.ADM24\&#1052;&#1086;&#1080;%20&#1076;&#1086;&#1082;&#1091;&#1084;&#1077;&#1085;&#1090;&#1099;\&#1058;&#1072;&#1103;\&#1041;&#1102;&#1078;&#1077;&#1090;&#1099;\&#1073;&#1102;&#1076;&#1078;&#1077;&#1090;%202010-2012\&#1088;&#1072;&#1081;&#1089;&#1086;&#1074;&#1077;&#1090;\&#1055;&#1088;&#1080;&#1083;&#1086;&#1078;&#1077;&#1085;&#1080;&#1103;%20&#1082;%20&#1073;&#1102;&#1076;&#1078;&#1077;&#1090;&#1091;%202010-2012&#1075;&#107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u-emrih\Documents%20and%20Settings\fu-anjaeva.ADM24\&#1052;&#1086;&#1080;%20&#1076;&#1086;&#1082;&#1091;&#1084;&#1077;&#1085;&#1090;&#1099;\&#1058;&#1072;&#1103;\&#1041;&#1102;&#1078;&#1077;&#1090;&#1099;\&#1073;&#1102;&#1076;&#1078;&#1077;&#1090;%202010-2012\&#1088;&#1072;&#1081;&#1089;&#1086;&#1074;&#1077;&#1090;\II%20&#1090;&#1077;&#1085;&#1080;&#1077;%20&#8470;51-407&#1088;%20&#1086;&#1090;%2022.12.09\&#1055;&#1088;&#1080;&#1083;&#1086;&#1078;&#1077;&#1085;&#1080;&#1103;%20&#1082;%20&#1073;&#1102;&#1076;&#1078;&#1077;&#1090;&#1091;%202010-2012&#1075;&#1075;%20II%20&#1095;&#1090;&#1077;&#1085;&#1080;&#10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H:\Documents%20and%20Settings\fu-anjaeva.ADM24.000\&#1052;&#1086;&#1080;%20&#1076;&#1086;&#1082;&#1091;&#1084;&#1077;&#1085;&#1090;&#1099;\&#1058;&#1072;&#1103;\&#1041;&#1102;&#1078;&#1077;&#1090;&#1099;\&#1041;&#1102;&#1076;&#1078;&#1077;&#1090;%202010-2012\&#1088;&#1072;&#1081;&#1089;&#1086;&#1074;&#1077;&#1090;\II%20&#1090;&#1077;&#1085;&#1080;&#1077;%20&#8470;51-407&#1088;%20&#1086;&#1090;%2022.12.09\&#1055;&#1088;&#1080;&#1083;&#1086;&#1078;&#1077;&#1085;&#1080;&#1103;%20&#1082;%20&#1073;&#1102;&#1076;&#1078;&#1077;&#1090;&#1091;%202010-2012&#1075;&#1075;%20II%20&#1095;&#1090;&#1077;&#1085;&#1080;&#107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т"/>
      <sheetName val="адм дох"/>
      <sheetName val="адм ист"/>
      <sheetName val="доходы "/>
      <sheetName val="функ"/>
      <sheetName val="вед"/>
      <sheetName val="публич."/>
      <sheetName val="программы"/>
      <sheetName val="ФФП+рег"/>
      <sheetName val="воин"/>
      <sheetName val="отходы"/>
      <sheetName val="сбалан"/>
      <sheetName val="заимст"/>
      <sheetName val="Перечень"/>
      <sheetName val="адм ком"/>
      <sheetName val="пределы"/>
      <sheetName val="прогноз"/>
      <sheetName val="ожидаемое"/>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т"/>
      <sheetName val="адм дох"/>
      <sheetName val="адм ист"/>
      <sheetName val="доходы"/>
      <sheetName val="функ"/>
      <sheetName val="вед"/>
      <sheetName val="публич."/>
      <sheetName val="программы"/>
      <sheetName val="ФФП+рег"/>
      <sheetName val="воин"/>
      <sheetName val="отходы"/>
      <sheetName val="сбалан"/>
      <sheetName val="заимст"/>
      <sheetName val="Перечень"/>
      <sheetName val="пределы"/>
      <sheetName val="прогноз"/>
      <sheetName val="ожидаемое"/>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т"/>
      <sheetName val="адм дох"/>
      <sheetName val="адм ист"/>
      <sheetName val="доходы "/>
      <sheetName val="функ"/>
      <sheetName val="вед"/>
      <sheetName val="публич."/>
      <sheetName val="программы"/>
      <sheetName val="ФФП+рег"/>
      <sheetName val="воин"/>
      <sheetName val="отходы"/>
      <sheetName val="сбалан"/>
      <sheetName val="заимст"/>
      <sheetName val="Перечень"/>
      <sheetName val="адм ком"/>
      <sheetName val="пределы"/>
      <sheetName val="прогноз"/>
      <sheetName val="ожидаемое"/>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т"/>
      <sheetName val="адм дох"/>
      <sheetName val="адм ист"/>
      <sheetName val="доходы "/>
      <sheetName val="функ"/>
      <sheetName val="вед"/>
      <sheetName val="публич."/>
      <sheetName val="программы"/>
      <sheetName val="ФФП+рег"/>
      <sheetName val="воин"/>
      <sheetName val="отходы"/>
      <sheetName val="сбалан"/>
      <sheetName val="заимст"/>
      <sheetName val="Перечень"/>
      <sheetName val="адм ком"/>
      <sheetName val="пределы"/>
      <sheetName val="прогноз"/>
      <sheetName val="ожидаемое"/>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I37"/>
  <sheetViews>
    <sheetView view="pageBreakPreview" zoomScale="69" zoomScaleNormal="75" zoomScaleSheetLayoutView="69" workbookViewId="0">
      <selection activeCell="D4" sqref="D4:F4"/>
    </sheetView>
  </sheetViews>
  <sheetFormatPr defaultColWidth="9.140625" defaultRowHeight="12.75" x14ac:dyDescent="0.2"/>
  <cols>
    <col min="1" max="1" width="7.5703125" style="20" customWidth="1"/>
    <col min="2" max="2" width="32.7109375" style="20" customWidth="1"/>
    <col min="3" max="3" width="64.140625" style="20" customWidth="1"/>
    <col min="4" max="4" width="20.28515625" style="20" customWidth="1"/>
    <col min="5" max="5" width="21.28515625" style="20" customWidth="1"/>
    <col min="6" max="6" width="22.28515625" style="20" customWidth="1"/>
    <col min="7" max="7" width="18.5703125" style="20" customWidth="1"/>
    <col min="8" max="8" width="17.5703125" style="20" customWidth="1"/>
    <col min="9" max="9" width="17.42578125" style="20" customWidth="1"/>
    <col min="10" max="16384" width="9.140625" style="20"/>
  </cols>
  <sheetData>
    <row r="1" spans="1:8" ht="15.75" x14ac:dyDescent="0.25">
      <c r="A1" s="19"/>
      <c r="B1" s="221" t="s">
        <v>28</v>
      </c>
      <c r="C1" s="221"/>
      <c r="D1" s="221"/>
      <c r="E1" s="221"/>
      <c r="F1" s="221"/>
    </row>
    <row r="2" spans="1:8" s="2" customFormat="1" ht="15.75" x14ac:dyDescent="0.25">
      <c r="A2" s="22"/>
      <c r="B2" s="4"/>
      <c r="C2" s="221" t="s">
        <v>888</v>
      </c>
      <c r="D2" s="221"/>
      <c r="E2" s="221"/>
      <c r="F2" s="221"/>
      <c r="G2" s="3"/>
      <c r="H2" s="3"/>
    </row>
    <row r="3" spans="1:8" s="2" customFormat="1" ht="15.75" x14ac:dyDescent="0.25">
      <c r="B3" s="222" t="s">
        <v>886</v>
      </c>
      <c r="C3" s="222"/>
      <c r="D3" s="222"/>
      <c r="E3" s="222"/>
      <c r="F3" s="222"/>
      <c r="G3" s="3"/>
      <c r="H3" s="3"/>
    </row>
    <row r="4" spans="1:8" s="2" customFormat="1" ht="16.5" customHeight="1" x14ac:dyDescent="0.25">
      <c r="A4" s="83"/>
      <c r="B4" s="8"/>
      <c r="C4" s="7"/>
      <c r="D4" s="223" t="s">
        <v>889</v>
      </c>
      <c r="E4" s="223"/>
      <c r="F4" s="223"/>
      <c r="G4" s="3"/>
      <c r="H4" s="3"/>
    </row>
    <row r="5" spans="1:8" ht="15.75" x14ac:dyDescent="0.25">
      <c r="A5" s="19"/>
      <c r="C5" s="21"/>
      <c r="D5" s="1"/>
      <c r="E5" s="1"/>
      <c r="F5" s="1"/>
    </row>
    <row r="6" spans="1:8" ht="18.75" customHeight="1" x14ac:dyDescent="0.2">
      <c r="A6" s="224" t="s">
        <v>29</v>
      </c>
      <c r="B6" s="224"/>
      <c r="C6" s="224"/>
      <c r="D6" s="224"/>
      <c r="E6" s="224"/>
      <c r="F6" s="224"/>
    </row>
    <row r="7" spans="1:8" ht="18.75" customHeight="1" x14ac:dyDescent="0.2">
      <c r="A7" s="220" t="s">
        <v>887</v>
      </c>
      <c r="B7" s="220"/>
      <c r="C7" s="220"/>
      <c r="D7" s="220"/>
      <c r="E7" s="220"/>
      <c r="F7" s="220"/>
    </row>
    <row r="8" spans="1:8" ht="19.5" thickBot="1" x14ac:dyDescent="0.35">
      <c r="A8" s="23"/>
      <c r="B8" s="24"/>
      <c r="C8" s="24"/>
      <c r="F8" s="25" t="s">
        <v>30</v>
      </c>
    </row>
    <row r="9" spans="1:8" ht="45.75" customHeight="1" x14ac:dyDescent="0.2">
      <c r="A9" s="138" t="s">
        <v>31</v>
      </c>
      <c r="B9" s="139" t="s">
        <v>32</v>
      </c>
      <c r="C9" s="139" t="s">
        <v>33</v>
      </c>
      <c r="D9" s="140" t="s">
        <v>628</v>
      </c>
      <c r="E9" s="140" t="s">
        <v>666</v>
      </c>
      <c r="F9" s="140" t="s">
        <v>737</v>
      </c>
    </row>
    <row r="10" spans="1:8" ht="16.5" thickBot="1" x14ac:dyDescent="0.3">
      <c r="A10" s="141">
        <v>1</v>
      </c>
      <c r="B10" s="142" t="s">
        <v>34</v>
      </c>
      <c r="C10" s="142" t="s">
        <v>35</v>
      </c>
      <c r="D10" s="143">
        <v>4</v>
      </c>
      <c r="E10" s="143">
        <v>5</v>
      </c>
      <c r="F10" s="143">
        <v>6</v>
      </c>
    </row>
    <row r="11" spans="1:8" ht="31.5" x14ac:dyDescent="0.2">
      <c r="A11" s="144">
        <v>1</v>
      </c>
      <c r="B11" s="145" t="s">
        <v>36</v>
      </c>
      <c r="C11" s="146" t="s">
        <v>37</v>
      </c>
      <c r="D11" s="147">
        <f>D12+D17+D22+D31</f>
        <v>120000</v>
      </c>
      <c r="E11" s="147">
        <f>E12+E17+E22+E31</f>
        <v>120000.00000011921</v>
      </c>
      <c r="F11" s="147">
        <f>F12+F17+F22+F31</f>
        <v>120000</v>
      </c>
    </row>
    <row r="12" spans="1:8" ht="31.5" x14ac:dyDescent="0.2">
      <c r="A12" s="148">
        <v>2</v>
      </c>
      <c r="B12" s="149" t="s">
        <v>38</v>
      </c>
      <c r="C12" s="150" t="s">
        <v>39</v>
      </c>
      <c r="D12" s="151">
        <f>D13-D15</f>
        <v>0</v>
      </c>
      <c r="E12" s="151">
        <f>E13-E15</f>
        <v>0</v>
      </c>
      <c r="F12" s="151">
        <f>F13-F15</f>
        <v>0</v>
      </c>
    </row>
    <row r="13" spans="1:8" s="26" customFormat="1" ht="31.5" x14ac:dyDescent="0.2">
      <c r="A13" s="148">
        <v>3</v>
      </c>
      <c r="B13" s="149" t="s">
        <v>429</v>
      </c>
      <c r="C13" s="150" t="s">
        <v>40</v>
      </c>
      <c r="D13" s="151">
        <f>D14</f>
        <v>0</v>
      </c>
      <c r="E13" s="151">
        <f>E14</f>
        <v>0</v>
      </c>
      <c r="F13" s="151">
        <f>F14</f>
        <v>0</v>
      </c>
    </row>
    <row r="14" spans="1:8" ht="38.25" customHeight="1" x14ac:dyDescent="0.2">
      <c r="A14" s="148">
        <v>4</v>
      </c>
      <c r="B14" s="149" t="s">
        <v>430</v>
      </c>
      <c r="C14" s="150" t="s">
        <v>41</v>
      </c>
      <c r="D14" s="151">
        <v>0</v>
      </c>
      <c r="E14" s="151">
        <v>0</v>
      </c>
      <c r="F14" s="151">
        <f>F16</f>
        <v>0</v>
      </c>
    </row>
    <row r="15" spans="1:8" ht="38.25" customHeight="1" x14ac:dyDescent="0.2">
      <c r="A15" s="148">
        <v>5</v>
      </c>
      <c r="B15" s="149" t="s">
        <v>443</v>
      </c>
      <c r="C15" s="150" t="s">
        <v>42</v>
      </c>
      <c r="D15" s="151">
        <f>D16</f>
        <v>0</v>
      </c>
      <c r="E15" s="151">
        <f>E16</f>
        <v>0</v>
      </c>
      <c r="F15" s="151">
        <f>F16</f>
        <v>0</v>
      </c>
    </row>
    <row r="16" spans="1:8" ht="38.25" customHeight="1" x14ac:dyDescent="0.2">
      <c r="A16" s="148">
        <v>6</v>
      </c>
      <c r="B16" s="149" t="s">
        <v>431</v>
      </c>
      <c r="C16" s="150" t="s">
        <v>43</v>
      </c>
      <c r="D16" s="151">
        <v>0</v>
      </c>
      <c r="E16" s="151">
        <v>0</v>
      </c>
      <c r="F16" s="151">
        <f>E14</f>
        <v>0</v>
      </c>
    </row>
    <row r="17" spans="1:9" ht="31.5" x14ac:dyDescent="0.2">
      <c r="A17" s="148">
        <v>7</v>
      </c>
      <c r="B17" s="149" t="s">
        <v>44</v>
      </c>
      <c r="C17" s="150" t="s">
        <v>45</v>
      </c>
      <c r="D17" s="151">
        <f>D18-D20</f>
        <v>-1380000</v>
      </c>
      <c r="E17" s="151">
        <f t="shared" ref="E17:F17" si="0">E18-E20</f>
        <v>-1880000</v>
      </c>
      <c r="F17" s="151">
        <f t="shared" si="0"/>
        <v>-1880000</v>
      </c>
    </row>
    <row r="18" spans="1:9" ht="47.25" x14ac:dyDescent="0.2">
      <c r="A18" s="148">
        <v>8</v>
      </c>
      <c r="B18" s="149" t="s">
        <v>46</v>
      </c>
      <c r="C18" s="150" t="s">
        <v>47</v>
      </c>
      <c r="D18" s="151">
        <f>D19</f>
        <v>10140000</v>
      </c>
      <c r="E18" s="151">
        <f>E19</f>
        <v>8260000</v>
      </c>
      <c r="F18" s="151">
        <f>F19</f>
        <v>6380000</v>
      </c>
    </row>
    <row r="19" spans="1:9" ht="47.25" x14ac:dyDescent="0.2">
      <c r="A19" s="148">
        <v>9</v>
      </c>
      <c r="B19" s="149" t="s">
        <v>48</v>
      </c>
      <c r="C19" s="150" t="s">
        <v>49</v>
      </c>
      <c r="D19" s="151">
        <v>10140000</v>
      </c>
      <c r="E19" s="151">
        <v>8260000</v>
      </c>
      <c r="F19" s="151">
        <v>6380000</v>
      </c>
    </row>
    <row r="20" spans="1:9" ht="47.25" x14ac:dyDescent="0.2">
      <c r="A20" s="148">
        <v>10</v>
      </c>
      <c r="B20" s="149" t="s">
        <v>50</v>
      </c>
      <c r="C20" s="150" t="s">
        <v>51</v>
      </c>
      <c r="D20" s="151">
        <f>D21</f>
        <v>11520000</v>
      </c>
      <c r="E20" s="151">
        <f>E21</f>
        <v>10140000</v>
      </c>
      <c r="F20" s="151">
        <f>F21</f>
        <v>8260000</v>
      </c>
    </row>
    <row r="21" spans="1:9" ht="47.25" x14ac:dyDescent="0.2">
      <c r="A21" s="148">
        <v>11</v>
      </c>
      <c r="B21" s="149" t="s">
        <v>52</v>
      </c>
      <c r="C21" s="150" t="s">
        <v>53</v>
      </c>
      <c r="D21" s="151">
        <v>11520000</v>
      </c>
      <c r="E21" s="151">
        <f>D19</f>
        <v>10140000</v>
      </c>
      <c r="F21" s="151">
        <f>E19</f>
        <v>8260000</v>
      </c>
    </row>
    <row r="22" spans="1:9" ht="32.25" customHeight="1" x14ac:dyDescent="0.2">
      <c r="A22" s="148">
        <v>12</v>
      </c>
      <c r="B22" s="152" t="s">
        <v>54</v>
      </c>
      <c r="C22" s="153" t="s">
        <v>55</v>
      </c>
      <c r="D22" s="154">
        <f>D28-D23</f>
        <v>1500000</v>
      </c>
      <c r="E22" s="154">
        <f>E28-E23</f>
        <v>2000000.0000001192</v>
      </c>
      <c r="F22" s="154">
        <f>F30-F26</f>
        <v>2000000</v>
      </c>
    </row>
    <row r="23" spans="1:9" ht="15.75" x14ac:dyDescent="0.2">
      <c r="A23" s="148">
        <v>13</v>
      </c>
      <c r="B23" s="152" t="s">
        <v>56</v>
      </c>
      <c r="C23" s="153" t="s">
        <v>57</v>
      </c>
      <c r="D23" s="154">
        <f t="shared" ref="D23:F25" si="1">D24</f>
        <v>1109923049.6500001</v>
      </c>
      <c r="E23" s="154">
        <f t="shared" si="1"/>
        <v>1028675752.65</v>
      </c>
      <c r="F23" s="154">
        <f t="shared" si="1"/>
        <v>1024853981.65</v>
      </c>
    </row>
    <row r="24" spans="1:9" ht="15.75" x14ac:dyDescent="0.2">
      <c r="A24" s="148">
        <v>14</v>
      </c>
      <c r="B24" s="152" t="s">
        <v>58</v>
      </c>
      <c r="C24" s="153" t="s">
        <v>59</v>
      </c>
      <c r="D24" s="154">
        <f t="shared" si="1"/>
        <v>1109923049.6500001</v>
      </c>
      <c r="E24" s="154">
        <f t="shared" si="1"/>
        <v>1028675752.65</v>
      </c>
      <c r="F24" s="154">
        <f t="shared" si="1"/>
        <v>1024853981.65</v>
      </c>
    </row>
    <row r="25" spans="1:9" ht="15.75" x14ac:dyDescent="0.2">
      <c r="A25" s="148">
        <v>15</v>
      </c>
      <c r="B25" s="152" t="s">
        <v>60</v>
      </c>
      <c r="C25" s="153" t="s">
        <v>61</v>
      </c>
      <c r="D25" s="154">
        <f t="shared" si="1"/>
        <v>1109923049.6500001</v>
      </c>
      <c r="E25" s="154">
        <f t="shared" si="1"/>
        <v>1028675752.65</v>
      </c>
      <c r="F25" s="154">
        <f t="shared" si="1"/>
        <v>1024853981.65</v>
      </c>
    </row>
    <row r="26" spans="1:9" ht="31.5" x14ac:dyDescent="0.2">
      <c r="A26" s="148">
        <v>16</v>
      </c>
      <c r="B26" s="152" t="s">
        <v>62</v>
      </c>
      <c r="C26" s="153" t="s">
        <v>63</v>
      </c>
      <c r="D26" s="154">
        <f>G26+D19</f>
        <v>1109923049.6500001</v>
      </c>
      <c r="E26" s="154">
        <f>H26+E19</f>
        <v>1028675752.65</v>
      </c>
      <c r="F26" s="154">
        <f>I26+F19</f>
        <v>1024853981.65</v>
      </c>
      <c r="G26" s="27">
        <v>1099783049.6500001</v>
      </c>
      <c r="H26" s="27">
        <v>1020415752.65</v>
      </c>
      <c r="I26" s="27">
        <v>1018473981.65</v>
      </c>
    </row>
    <row r="27" spans="1:9" ht="15.75" x14ac:dyDescent="0.2">
      <c r="A27" s="148">
        <v>17</v>
      </c>
      <c r="B27" s="152" t="s">
        <v>64</v>
      </c>
      <c r="C27" s="153" t="s">
        <v>65</v>
      </c>
      <c r="D27" s="154">
        <f t="shared" ref="D27:F29" si="2">D28</f>
        <v>1111423049.6500001</v>
      </c>
      <c r="E27" s="154">
        <f t="shared" si="2"/>
        <v>1030675752.6500001</v>
      </c>
      <c r="F27" s="154">
        <f t="shared" si="2"/>
        <v>1026853981.65</v>
      </c>
    </row>
    <row r="28" spans="1:9" ht="15.75" x14ac:dyDescent="0.2">
      <c r="A28" s="148">
        <v>18</v>
      </c>
      <c r="B28" s="152" t="s">
        <v>66</v>
      </c>
      <c r="C28" s="153" t="s">
        <v>67</v>
      </c>
      <c r="D28" s="154">
        <f t="shared" si="2"/>
        <v>1111423049.6500001</v>
      </c>
      <c r="E28" s="154">
        <f t="shared" si="2"/>
        <v>1030675752.6500001</v>
      </c>
      <c r="F28" s="154">
        <f t="shared" si="2"/>
        <v>1026853981.65</v>
      </c>
    </row>
    <row r="29" spans="1:9" ht="23.25" customHeight="1" x14ac:dyDescent="0.2">
      <c r="A29" s="148">
        <v>19</v>
      </c>
      <c r="B29" s="152" t="s">
        <v>68</v>
      </c>
      <c r="C29" s="153" t="s">
        <v>69</v>
      </c>
      <c r="D29" s="154">
        <f t="shared" si="2"/>
        <v>1111423049.6500001</v>
      </c>
      <c r="E29" s="154">
        <f t="shared" si="2"/>
        <v>1030675752.6500001</v>
      </c>
      <c r="F29" s="154">
        <f t="shared" si="2"/>
        <v>1026853981.65</v>
      </c>
    </row>
    <row r="30" spans="1:9" ht="32.25" thickBot="1" x14ac:dyDescent="0.25">
      <c r="A30" s="141">
        <v>20</v>
      </c>
      <c r="B30" s="155" t="s">
        <v>70</v>
      </c>
      <c r="C30" s="156" t="s">
        <v>71</v>
      </c>
      <c r="D30" s="157">
        <f>G30+D21</f>
        <v>1111423049.6500001</v>
      </c>
      <c r="E30" s="157">
        <f>H30+E21</f>
        <v>1030675752.6500001</v>
      </c>
      <c r="F30" s="157">
        <f>I30+F21</f>
        <v>1026853981.65</v>
      </c>
      <c r="G30" s="76">
        <f>'функ прил3'!D57</f>
        <v>1099903049.6500001</v>
      </c>
      <c r="H30" s="76">
        <f>'функ прил3'!E57</f>
        <v>1020535752.6500001</v>
      </c>
      <c r="I30" s="76">
        <f>'функ прил3'!F57</f>
        <v>1018593981.65</v>
      </c>
    </row>
    <row r="31" spans="1:9" ht="31.5" x14ac:dyDescent="0.2">
      <c r="A31" s="144">
        <v>21</v>
      </c>
      <c r="B31" s="158" t="s">
        <v>72</v>
      </c>
      <c r="C31" s="159" t="s">
        <v>73</v>
      </c>
      <c r="D31" s="147">
        <f t="shared" ref="D31:F34" si="3">D32</f>
        <v>0</v>
      </c>
      <c r="E31" s="147">
        <f t="shared" si="3"/>
        <v>0</v>
      </c>
      <c r="F31" s="147">
        <f t="shared" si="3"/>
        <v>0</v>
      </c>
    </row>
    <row r="32" spans="1:9" ht="31.5" x14ac:dyDescent="0.2">
      <c r="A32" s="148">
        <v>22</v>
      </c>
      <c r="B32" s="160" t="s">
        <v>74</v>
      </c>
      <c r="C32" s="161" t="s">
        <v>75</v>
      </c>
      <c r="D32" s="154">
        <f>D33</f>
        <v>0</v>
      </c>
      <c r="E32" s="154">
        <f t="shared" si="3"/>
        <v>0</v>
      </c>
      <c r="F32" s="154">
        <f t="shared" si="3"/>
        <v>0</v>
      </c>
    </row>
    <row r="33" spans="1:9" ht="31.5" x14ac:dyDescent="0.2">
      <c r="A33" s="148">
        <v>23</v>
      </c>
      <c r="B33" s="160" t="s">
        <v>76</v>
      </c>
      <c r="C33" s="161" t="s">
        <v>77</v>
      </c>
      <c r="D33" s="154">
        <f t="shared" si="3"/>
        <v>0</v>
      </c>
      <c r="E33" s="154">
        <f t="shared" si="3"/>
        <v>0</v>
      </c>
      <c r="F33" s="154">
        <f t="shared" si="3"/>
        <v>0</v>
      </c>
    </row>
    <row r="34" spans="1:9" ht="47.25" x14ac:dyDescent="0.2">
      <c r="A34" s="148">
        <v>24</v>
      </c>
      <c r="B34" s="152" t="s">
        <v>78</v>
      </c>
      <c r="C34" s="161" t="s">
        <v>79</v>
      </c>
      <c r="D34" s="154">
        <f t="shared" si="3"/>
        <v>0</v>
      </c>
      <c r="E34" s="154">
        <f t="shared" si="3"/>
        <v>0</v>
      </c>
      <c r="F34" s="154">
        <f t="shared" si="3"/>
        <v>0</v>
      </c>
    </row>
    <row r="35" spans="1:9" ht="32.25" thickBot="1" x14ac:dyDescent="0.25">
      <c r="A35" s="141">
        <v>25</v>
      </c>
      <c r="B35" s="155" t="s">
        <v>80</v>
      </c>
      <c r="C35" s="162" t="s">
        <v>81</v>
      </c>
      <c r="D35" s="157"/>
      <c r="E35" s="157"/>
      <c r="F35" s="157"/>
    </row>
    <row r="37" spans="1:9" x14ac:dyDescent="0.2">
      <c r="I37" s="27"/>
    </row>
  </sheetData>
  <autoFilter ref="A10:I35"/>
  <mergeCells count="6">
    <mergeCell ref="A7:F7"/>
    <mergeCell ref="B1:F1"/>
    <mergeCell ref="C2:F2"/>
    <mergeCell ref="B3:F3"/>
    <mergeCell ref="D4:F4"/>
    <mergeCell ref="A6:F6"/>
  </mergeCells>
  <printOptions horizontalCentered="1"/>
  <pageMargins left="0.98425196850393704" right="0.39370078740157483" top="0.59055118110236227" bottom="0.59055118110236227" header="0.51181102362204722" footer="0.39370078740157483"/>
  <pageSetup paperSize="9" scale="52"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G30"/>
  <sheetViews>
    <sheetView view="pageBreakPreview" zoomScaleNormal="100" zoomScaleSheetLayoutView="100" workbookViewId="0">
      <selection activeCell="K6" sqref="K6"/>
    </sheetView>
  </sheetViews>
  <sheetFormatPr defaultColWidth="9.140625" defaultRowHeight="12.75" x14ac:dyDescent="0.2"/>
  <cols>
    <col min="1" max="1" width="5" style="92" customWidth="1"/>
    <col min="2" max="2" width="21.7109375" style="92" customWidth="1"/>
    <col min="3" max="3" width="18.28515625" style="92" customWidth="1"/>
    <col min="4" max="4" width="14.5703125" style="92" customWidth="1"/>
    <col min="5" max="6" width="12.5703125" style="92" customWidth="1"/>
    <col min="7" max="16384" width="9.140625" style="92"/>
  </cols>
  <sheetData>
    <row r="1" spans="1:7" ht="15.75" x14ac:dyDescent="0.25">
      <c r="A1" s="91"/>
      <c r="B1" s="221" t="s">
        <v>448</v>
      </c>
      <c r="C1" s="221"/>
      <c r="D1" s="221"/>
      <c r="E1" s="221"/>
      <c r="F1" s="221"/>
    </row>
    <row r="2" spans="1:7" ht="15.75" x14ac:dyDescent="0.25">
      <c r="A2" s="4"/>
      <c r="B2" s="4"/>
      <c r="C2" s="221" t="s">
        <v>888</v>
      </c>
      <c r="D2" s="221"/>
      <c r="E2" s="221"/>
      <c r="F2" s="221"/>
    </row>
    <row r="3" spans="1:7" ht="15.6" customHeight="1" x14ac:dyDescent="0.25">
      <c r="A3" s="55"/>
      <c r="B3" s="222" t="s">
        <v>739</v>
      </c>
      <c r="C3" s="222"/>
      <c r="D3" s="222"/>
      <c r="E3" s="222"/>
      <c r="F3" s="222"/>
    </row>
    <row r="4" spans="1:7" ht="15.75" x14ac:dyDescent="0.25">
      <c r="A4" s="12"/>
      <c r="B4" s="8"/>
      <c r="C4" s="7"/>
      <c r="D4" s="223" t="s">
        <v>889</v>
      </c>
      <c r="E4" s="223"/>
      <c r="F4" s="223"/>
    </row>
    <row r="5" spans="1:7" ht="15.75" x14ac:dyDescent="0.25">
      <c r="A5" s="93"/>
      <c r="B5" s="93"/>
      <c r="C5" s="1"/>
      <c r="D5" s="1"/>
    </row>
    <row r="6" spans="1:7" ht="50.25" customHeight="1" x14ac:dyDescent="0.25">
      <c r="A6" s="268" t="s">
        <v>450</v>
      </c>
      <c r="B6" s="268"/>
      <c r="C6" s="268"/>
      <c r="D6" s="268"/>
      <c r="E6" s="268"/>
      <c r="F6" s="268"/>
    </row>
    <row r="7" spans="1:7" x14ac:dyDescent="0.2">
      <c r="A7" s="94"/>
      <c r="B7" s="94"/>
      <c r="C7" s="94"/>
      <c r="D7" s="94"/>
    </row>
    <row r="8" spans="1:7" s="95" customFormat="1" ht="15.75" x14ac:dyDescent="0.2">
      <c r="A8" s="271" t="s">
        <v>27</v>
      </c>
      <c r="B8" s="271" t="s">
        <v>1</v>
      </c>
      <c r="C8" s="259" t="s">
        <v>741</v>
      </c>
      <c r="D8" s="271" t="s">
        <v>451</v>
      </c>
      <c r="E8" s="271"/>
      <c r="F8" s="271"/>
    </row>
    <row r="9" spans="1:7" s="95" customFormat="1" ht="92.45" customHeight="1" x14ac:dyDescent="0.2">
      <c r="A9" s="271"/>
      <c r="B9" s="271"/>
      <c r="C9" s="259"/>
      <c r="D9" s="173" t="s">
        <v>628</v>
      </c>
      <c r="E9" s="173" t="s">
        <v>666</v>
      </c>
      <c r="F9" s="173" t="s">
        <v>737</v>
      </c>
    </row>
    <row r="10" spans="1:7" s="95" customFormat="1" ht="12.6" customHeight="1" x14ac:dyDescent="0.2">
      <c r="A10" s="96">
        <v>1</v>
      </c>
      <c r="B10" s="96">
        <v>2</v>
      </c>
      <c r="C10" s="96">
        <v>3</v>
      </c>
      <c r="D10" s="96">
        <v>4</v>
      </c>
      <c r="E10" s="96">
        <v>5</v>
      </c>
      <c r="F10" s="96">
        <v>6</v>
      </c>
    </row>
    <row r="11" spans="1:7" ht="15.75" x14ac:dyDescent="0.25">
      <c r="A11" s="97">
        <v>1</v>
      </c>
      <c r="B11" s="6" t="s">
        <v>24</v>
      </c>
      <c r="C11" s="125">
        <v>328</v>
      </c>
      <c r="D11" s="127">
        <v>2397</v>
      </c>
      <c r="E11" s="127">
        <v>2397</v>
      </c>
      <c r="F11" s="127">
        <v>2397</v>
      </c>
      <c r="G11" s="98"/>
    </row>
    <row r="12" spans="1:7" ht="15.75" x14ac:dyDescent="0.25">
      <c r="A12" s="97">
        <f>A11+1</f>
        <v>2</v>
      </c>
      <c r="B12" s="6" t="s">
        <v>6</v>
      </c>
      <c r="C12" s="125">
        <v>2131</v>
      </c>
      <c r="D12" s="127">
        <v>15575</v>
      </c>
      <c r="E12" s="127">
        <v>15575</v>
      </c>
      <c r="F12" s="127">
        <v>15575</v>
      </c>
      <c r="G12" s="98"/>
    </row>
    <row r="13" spans="1:7" ht="15.75" x14ac:dyDescent="0.25">
      <c r="A13" s="97">
        <f t="shared" ref="A13:A21" si="0">A12+1</f>
        <v>3</v>
      </c>
      <c r="B13" s="6" t="s">
        <v>8</v>
      </c>
      <c r="C13" s="125">
        <v>1427</v>
      </c>
      <c r="D13" s="127">
        <v>10430</v>
      </c>
      <c r="E13" s="127">
        <v>10430</v>
      </c>
      <c r="F13" s="127">
        <v>10430</v>
      </c>
      <c r="G13" s="98"/>
    </row>
    <row r="14" spans="1:7" ht="15.75" x14ac:dyDescent="0.25">
      <c r="A14" s="97">
        <f t="shared" si="0"/>
        <v>4</v>
      </c>
      <c r="B14" s="6" t="s">
        <v>12</v>
      </c>
      <c r="C14" s="125">
        <v>476</v>
      </c>
      <c r="D14" s="127">
        <v>3479</v>
      </c>
      <c r="E14" s="127">
        <v>3479</v>
      </c>
      <c r="F14" s="127">
        <v>3479</v>
      </c>
      <c r="G14" s="98"/>
    </row>
    <row r="15" spans="1:7" ht="15.75" x14ac:dyDescent="0.25">
      <c r="A15" s="97">
        <f t="shared" si="0"/>
        <v>5</v>
      </c>
      <c r="B15" s="6" t="s">
        <v>20</v>
      </c>
      <c r="C15" s="125">
        <v>452</v>
      </c>
      <c r="D15" s="127">
        <v>3303</v>
      </c>
      <c r="E15" s="127">
        <v>3303</v>
      </c>
      <c r="F15" s="127">
        <v>3303</v>
      </c>
      <c r="G15" s="98"/>
    </row>
    <row r="16" spans="1:7" ht="15.75" x14ac:dyDescent="0.25">
      <c r="A16" s="97">
        <f t="shared" si="0"/>
        <v>6</v>
      </c>
      <c r="B16" s="6" t="s">
        <v>16</v>
      </c>
      <c r="C16" s="125">
        <v>953</v>
      </c>
      <c r="D16" s="127">
        <v>6965</v>
      </c>
      <c r="E16" s="127">
        <v>6965</v>
      </c>
      <c r="F16" s="127">
        <v>6965</v>
      </c>
      <c r="G16" s="98"/>
    </row>
    <row r="17" spans="1:7" ht="15.75" x14ac:dyDescent="0.25">
      <c r="A17" s="97">
        <f t="shared" si="0"/>
        <v>7</v>
      </c>
      <c r="B17" s="6" t="s">
        <v>18</v>
      </c>
      <c r="C17" s="125">
        <v>397</v>
      </c>
      <c r="D17" s="127">
        <v>2902</v>
      </c>
      <c r="E17" s="127">
        <v>2902</v>
      </c>
      <c r="F17" s="127">
        <v>2902</v>
      </c>
      <c r="G17" s="98"/>
    </row>
    <row r="18" spans="1:7" ht="15.75" x14ac:dyDescent="0.25">
      <c r="A18" s="97">
        <f t="shared" si="0"/>
        <v>8</v>
      </c>
      <c r="B18" s="6" t="s">
        <v>4</v>
      </c>
      <c r="C18" s="125">
        <v>1954</v>
      </c>
      <c r="D18" s="127">
        <v>14281</v>
      </c>
      <c r="E18" s="127">
        <v>14281</v>
      </c>
      <c r="F18" s="127">
        <v>14281</v>
      </c>
      <c r="G18" s="98"/>
    </row>
    <row r="19" spans="1:7" ht="15.75" x14ac:dyDescent="0.25">
      <c r="A19" s="97">
        <f t="shared" si="0"/>
        <v>9</v>
      </c>
      <c r="B19" s="6" t="s">
        <v>22</v>
      </c>
      <c r="C19" s="125">
        <v>277</v>
      </c>
      <c r="D19" s="127">
        <v>2025</v>
      </c>
      <c r="E19" s="127">
        <v>2025</v>
      </c>
      <c r="F19" s="127">
        <v>2025</v>
      </c>
      <c r="G19" s="98"/>
    </row>
    <row r="20" spans="1:7" ht="15.75" x14ac:dyDescent="0.25">
      <c r="A20" s="97">
        <f t="shared" si="0"/>
        <v>10</v>
      </c>
      <c r="B20" s="6" t="s">
        <v>14</v>
      </c>
      <c r="C20" s="125">
        <v>471</v>
      </c>
      <c r="D20" s="127">
        <v>3442</v>
      </c>
      <c r="E20" s="127">
        <v>3442</v>
      </c>
      <c r="F20" s="127">
        <v>3442</v>
      </c>
      <c r="G20" s="98"/>
    </row>
    <row r="21" spans="1:7" ht="15.75" x14ac:dyDescent="0.25">
      <c r="A21" s="97">
        <f t="shared" si="0"/>
        <v>11</v>
      </c>
      <c r="B21" s="6" t="s">
        <v>10</v>
      </c>
      <c r="C21" s="125">
        <v>4570</v>
      </c>
      <c r="D21" s="127">
        <v>33401</v>
      </c>
      <c r="E21" s="127">
        <v>33401</v>
      </c>
      <c r="F21" s="127">
        <v>33401</v>
      </c>
      <c r="G21" s="98"/>
    </row>
    <row r="22" spans="1:7" s="101" customFormat="1" ht="15.75" x14ac:dyDescent="0.25">
      <c r="A22" s="269" t="s">
        <v>25</v>
      </c>
      <c r="B22" s="269"/>
      <c r="C22" s="90">
        <f>SUM(C11:C21)</f>
        <v>13436</v>
      </c>
      <c r="D22" s="99">
        <f>SUM(D11:D21)</f>
        <v>98200</v>
      </c>
      <c r="E22" s="99">
        <f>SUM(E11:E21)</f>
        <v>98200</v>
      </c>
      <c r="F22" s="99">
        <f>SUM(F11:F21)</f>
        <v>98200</v>
      </c>
      <c r="G22" s="100"/>
    </row>
    <row r="23" spans="1:7" s="101" customFormat="1" ht="15.75" x14ac:dyDescent="0.25">
      <c r="A23" s="102"/>
      <c r="B23" s="102"/>
      <c r="C23" s="103"/>
      <c r="D23" s="104"/>
      <c r="E23" s="104"/>
      <c r="F23" s="104"/>
      <c r="G23" s="100"/>
    </row>
    <row r="24" spans="1:7" x14ac:dyDescent="0.2">
      <c r="D24" s="105"/>
      <c r="F24" s="98"/>
    </row>
    <row r="25" spans="1:7" ht="368.25" customHeight="1" x14ac:dyDescent="0.2">
      <c r="A25" s="270" t="s">
        <v>452</v>
      </c>
      <c r="B25" s="270"/>
      <c r="C25" s="270"/>
      <c r="D25" s="270"/>
      <c r="E25" s="270"/>
      <c r="F25" s="270"/>
    </row>
    <row r="26" spans="1:7" x14ac:dyDescent="0.2">
      <c r="C26" s="106"/>
    </row>
    <row r="27" spans="1:7" x14ac:dyDescent="0.2">
      <c r="C27" s="106"/>
    </row>
    <row r="28" spans="1:7" x14ac:dyDescent="0.2">
      <c r="C28" s="100"/>
    </row>
    <row r="30" spans="1:7" x14ac:dyDescent="0.2">
      <c r="C30" s="98"/>
    </row>
  </sheetData>
  <mergeCells count="11">
    <mergeCell ref="B1:F1"/>
    <mergeCell ref="A22:B22"/>
    <mergeCell ref="A25:F25"/>
    <mergeCell ref="C2:F2"/>
    <mergeCell ref="B3:F3"/>
    <mergeCell ref="D4:F4"/>
    <mergeCell ref="A6:F6"/>
    <mergeCell ref="A8:A9"/>
    <mergeCell ref="B8:B9"/>
    <mergeCell ref="C8:C9"/>
    <mergeCell ref="D8:F8"/>
  </mergeCells>
  <printOptions horizontalCentered="1"/>
  <pageMargins left="0.54" right="0.24" top="0.65" bottom="0.63" header="0.51181102362204722" footer="0.51181102362204722"/>
  <pageSetup paperSize="9" scale="91"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E35"/>
  <sheetViews>
    <sheetView tabSelected="1" view="pageBreakPreview" zoomScale="82" zoomScaleNormal="100" zoomScaleSheetLayoutView="82" workbookViewId="0">
      <selection activeCell="K6" sqref="K6"/>
    </sheetView>
  </sheetViews>
  <sheetFormatPr defaultColWidth="9.140625" defaultRowHeight="12.75" x14ac:dyDescent="0.2"/>
  <cols>
    <col min="1" max="1" width="5.7109375" style="72" customWidth="1"/>
    <col min="2" max="2" width="68" style="57" customWidth="1"/>
    <col min="3" max="3" width="18.28515625" style="58" customWidth="1"/>
    <col min="4" max="4" width="17.7109375" style="20" customWidth="1"/>
    <col min="5" max="5" width="23" style="20" customWidth="1"/>
    <col min="6" max="16384" width="9.140625" style="20"/>
  </cols>
  <sheetData>
    <row r="1" spans="1:5" ht="15.75" x14ac:dyDescent="0.25">
      <c r="A1" s="221" t="s">
        <v>449</v>
      </c>
      <c r="B1" s="221"/>
      <c r="C1" s="221"/>
      <c r="D1" s="221"/>
      <c r="E1" s="221"/>
    </row>
    <row r="2" spans="1:5" ht="15.75" x14ac:dyDescent="0.25">
      <c r="A2" s="4"/>
      <c r="B2" s="221" t="s">
        <v>888</v>
      </c>
      <c r="C2" s="221"/>
      <c r="D2" s="221"/>
      <c r="E2" s="221"/>
    </row>
    <row r="3" spans="1:5" ht="15.6" customHeight="1" x14ac:dyDescent="0.25">
      <c r="A3" s="222" t="s">
        <v>886</v>
      </c>
      <c r="B3" s="222"/>
      <c r="C3" s="222"/>
      <c r="D3" s="222"/>
      <c r="E3" s="222"/>
    </row>
    <row r="4" spans="1:5" ht="15.75" x14ac:dyDescent="0.25">
      <c r="A4" s="8"/>
      <c r="B4" s="7"/>
      <c r="C4" s="223" t="s">
        <v>889</v>
      </c>
      <c r="D4" s="223"/>
      <c r="E4" s="223"/>
    </row>
    <row r="5" spans="1:5" ht="18.75" x14ac:dyDescent="0.25">
      <c r="A5" s="56"/>
      <c r="B5" s="1"/>
      <c r="C5" s="1"/>
      <c r="D5" s="1"/>
      <c r="E5" s="1"/>
    </row>
    <row r="6" spans="1:5" ht="18.75" customHeight="1" x14ac:dyDescent="0.3">
      <c r="A6" s="273" t="s">
        <v>432</v>
      </c>
      <c r="B6" s="273"/>
      <c r="C6" s="273"/>
      <c r="D6" s="273"/>
      <c r="E6" s="273"/>
    </row>
    <row r="7" spans="1:5" ht="18.75" customHeight="1" x14ac:dyDescent="0.3">
      <c r="A7" s="274" t="s">
        <v>743</v>
      </c>
      <c r="B7" s="274"/>
      <c r="C7" s="274"/>
      <c r="D7" s="274"/>
      <c r="E7" s="274"/>
    </row>
    <row r="8" spans="1:5" ht="18.75" x14ac:dyDescent="0.3">
      <c r="A8" s="59"/>
      <c r="B8" s="60"/>
      <c r="C8" s="20"/>
      <c r="E8" s="85" t="s">
        <v>30</v>
      </c>
    </row>
    <row r="9" spans="1:5" ht="37.5" x14ac:dyDescent="0.2">
      <c r="A9" s="61" t="s">
        <v>27</v>
      </c>
      <c r="B9" s="62" t="s">
        <v>433</v>
      </c>
      <c r="C9" s="63" t="s">
        <v>628</v>
      </c>
      <c r="D9" s="63" t="s">
        <v>666</v>
      </c>
      <c r="E9" s="63" t="s">
        <v>737</v>
      </c>
    </row>
    <row r="10" spans="1:5" ht="18.75" x14ac:dyDescent="0.2">
      <c r="A10" s="64" t="s">
        <v>3</v>
      </c>
      <c r="B10" s="64" t="s">
        <v>434</v>
      </c>
      <c r="C10" s="65">
        <f>C11-C12</f>
        <v>0</v>
      </c>
      <c r="D10" s="65">
        <f>D11-D12</f>
        <v>0</v>
      </c>
      <c r="E10" s="65">
        <f>E11-E12</f>
        <v>0</v>
      </c>
    </row>
    <row r="11" spans="1:5" ht="18.75" x14ac:dyDescent="0.2">
      <c r="A11" s="64" t="s">
        <v>435</v>
      </c>
      <c r="B11" s="64" t="s">
        <v>436</v>
      </c>
      <c r="C11" s="66">
        <v>0</v>
      </c>
      <c r="D11" s="66">
        <v>0</v>
      </c>
      <c r="E11" s="66">
        <v>0</v>
      </c>
    </row>
    <row r="12" spans="1:5" ht="18.75" x14ac:dyDescent="0.3">
      <c r="A12" s="64" t="s">
        <v>437</v>
      </c>
      <c r="B12" s="67" t="s">
        <v>438</v>
      </c>
      <c r="C12" s="66">
        <v>0</v>
      </c>
      <c r="D12" s="66">
        <v>0</v>
      </c>
      <c r="E12" s="66">
        <v>0</v>
      </c>
    </row>
    <row r="13" spans="1:5" ht="37.5" x14ac:dyDescent="0.2">
      <c r="A13" s="64" t="s">
        <v>34</v>
      </c>
      <c r="B13" s="64" t="s">
        <v>45</v>
      </c>
      <c r="C13" s="65">
        <f>C14-C15</f>
        <v>-1380000</v>
      </c>
      <c r="D13" s="65">
        <f>D14-D15</f>
        <v>-1880000</v>
      </c>
      <c r="E13" s="65">
        <f>E14-E15</f>
        <v>-1880000</v>
      </c>
    </row>
    <row r="14" spans="1:5" ht="18.75" x14ac:dyDescent="0.2">
      <c r="A14" s="64" t="s">
        <v>439</v>
      </c>
      <c r="B14" s="64" t="s">
        <v>436</v>
      </c>
      <c r="C14" s="66">
        <f>истприл1!D19</f>
        <v>10140000</v>
      </c>
      <c r="D14" s="66">
        <f>истприл1!E19</f>
        <v>8260000</v>
      </c>
      <c r="E14" s="66">
        <f>истприл1!F19</f>
        <v>6380000</v>
      </c>
    </row>
    <row r="15" spans="1:5" ht="18.75" x14ac:dyDescent="0.3">
      <c r="A15" s="64" t="s">
        <v>437</v>
      </c>
      <c r="B15" s="67" t="s">
        <v>438</v>
      </c>
      <c r="C15" s="66">
        <f>истприл1!D21</f>
        <v>11520000</v>
      </c>
      <c r="D15" s="66">
        <f>истприл1!E21</f>
        <v>10140000</v>
      </c>
      <c r="E15" s="66">
        <f>истприл1!F21</f>
        <v>8260000</v>
      </c>
    </row>
    <row r="16" spans="1:5" ht="56.25" x14ac:dyDescent="0.3">
      <c r="A16" s="64" t="s">
        <v>35</v>
      </c>
      <c r="B16" s="64" t="s">
        <v>440</v>
      </c>
      <c r="C16" s="68">
        <f>C17-C18</f>
        <v>-1380000</v>
      </c>
      <c r="D16" s="68">
        <f>D17-D18</f>
        <v>-1880000</v>
      </c>
      <c r="E16" s="68">
        <f>E17-E18</f>
        <v>-1880000</v>
      </c>
    </row>
    <row r="17" spans="1:5" ht="18.75" x14ac:dyDescent="0.3">
      <c r="A17" s="69" t="s">
        <v>441</v>
      </c>
      <c r="B17" s="64" t="s">
        <v>436</v>
      </c>
      <c r="C17" s="68">
        <f>C11+C14</f>
        <v>10140000</v>
      </c>
      <c r="D17" s="68">
        <f t="shared" ref="D17:E17" si="0">D11+D14</f>
        <v>8260000</v>
      </c>
      <c r="E17" s="68">
        <f t="shared" si="0"/>
        <v>6380000</v>
      </c>
    </row>
    <row r="18" spans="1:5" ht="18.75" x14ac:dyDescent="0.3">
      <c r="A18" s="69" t="s">
        <v>442</v>
      </c>
      <c r="B18" s="67" t="s">
        <v>438</v>
      </c>
      <c r="C18" s="68">
        <f>C12+C15</f>
        <v>11520000</v>
      </c>
      <c r="D18" s="68">
        <f t="shared" ref="D18:E18" si="1">D12+D15</f>
        <v>10140000</v>
      </c>
      <c r="E18" s="68">
        <f t="shared" si="1"/>
        <v>8260000</v>
      </c>
    </row>
    <row r="19" spans="1:5" ht="52.5" customHeight="1" x14ac:dyDescent="0.2">
      <c r="A19" s="272"/>
      <c r="B19" s="272"/>
      <c r="C19" s="272"/>
      <c r="D19" s="272"/>
      <c r="E19" s="272"/>
    </row>
    <row r="20" spans="1:5" ht="18.75" x14ac:dyDescent="0.3">
      <c r="A20" s="56"/>
      <c r="B20" s="70"/>
      <c r="C20" s="71"/>
    </row>
    <row r="21" spans="1:5" ht="18.75" x14ac:dyDescent="0.3">
      <c r="A21" s="56"/>
      <c r="B21" s="70"/>
      <c r="C21" s="71"/>
    </row>
    <row r="22" spans="1:5" ht="18.75" x14ac:dyDescent="0.3">
      <c r="A22" s="56"/>
      <c r="B22" s="70"/>
      <c r="C22" s="71"/>
    </row>
    <row r="23" spans="1:5" ht="18.75" x14ac:dyDescent="0.3">
      <c r="A23" s="56"/>
      <c r="B23" s="70"/>
      <c r="C23" s="71"/>
    </row>
    <row r="24" spans="1:5" ht="18.75" x14ac:dyDescent="0.3">
      <c r="A24" s="56"/>
      <c r="B24" s="70"/>
      <c r="C24" s="71"/>
    </row>
    <row r="25" spans="1:5" ht="18.75" x14ac:dyDescent="0.3">
      <c r="A25" s="56"/>
      <c r="B25" s="70"/>
      <c r="C25" s="71"/>
    </row>
    <row r="26" spans="1:5" ht="18.75" x14ac:dyDescent="0.3">
      <c r="A26" s="56"/>
      <c r="B26" s="70"/>
      <c r="C26" s="71"/>
    </row>
    <row r="27" spans="1:5" ht="18.75" x14ac:dyDescent="0.3">
      <c r="A27" s="56"/>
      <c r="B27" s="70"/>
      <c r="C27" s="71"/>
    </row>
    <row r="28" spans="1:5" ht="18.75" x14ac:dyDescent="0.3">
      <c r="A28" s="56"/>
      <c r="B28" s="70"/>
      <c r="C28" s="71"/>
    </row>
    <row r="29" spans="1:5" ht="18.75" x14ac:dyDescent="0.3">
      <c r="A29" s="56"/>
      <c r="B29" s="70"/>
      <c r="C29" s="71"/>
    </row>
    <row r="30" spans="1:5" ht="18.75" x14ac:dyDescent="0.3">
      <c r="A30" s="56"/>
      <c r="B30" s="70"/>
      <c r="C30" s="71"/>
    </row>
    <row r="31" spans="1:5" ht="18.75" x14ac:dyDescent="0.3">
      <c r="A31" s="56"/>
      <c r="B31" s="70"/>
      <c r="C31" s="71"/>
    </row>
    <row r="32" spans="1:5" ht="18.75" x14ac:dyDescent="0.3">
      <c r="A32" s="56"/>
      <c r="B32" s="70"/>
      <c r="C32" s="71"/>
    </row>
    <row r="33" spans="1:3" ht="18.75" x14ac:dyDescent="0.3">
      <c r="A33" s="56"/>
      <c r="B33" s="70"/>
      <c r="C33" s="71"/>
    </row>
    <row r="34" spans="1:3" ht="18.75" x14ac:dyDescent="0.3">
      <c r="A34" s="56"/>
      <c r="B34" s="70"/>
      <c r="C34" s="71"/>
    </row>
    <row r="35" spans="1:3" ht="18.75" x14ac:dyDescent="0.3">
      <c r="A35" s="56"/>
      <c r="B35" s="70"/>
      <c r="C35" s="71"/>
    </row>
  </sheetData>
  <mergeCells count="7">
    <mergeCell ref="A19:E19"/>
    <mergeCell ref="C4:E4"/>
    <mergeCell ref="A6:E6"/>
    <mergeCell ref="A7:E7"/>
    <mergeCell ref="A1:E1"/>
    <mergeCell ref="B2:E2"/>
    <mergeCell ref="A3:E3"/>
  </mergeCells>
  <printOptions horizontalCentered="1"/>
  <pageMargins left="0.18" right="0.19" top="0.98425196850393704" bottom="0.39370078740157483" header="0.51181102362204722" footer="0.39370078740157483"/>
  <pageSetup paperSize="9" scale="91" orientation="landscape" r:id="rId1"/>
  <headerFooter alignWithMargins="0">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N181"/>
  <sheetViews>
    <sheetView zoomScaleNormal="100" zoomScaleSheetLayoutView="100" workbookViewId="0">
      <selection activeCell="N9" sqref="N9"/>
    </sheetView>
  </sheetViews>
  <sheetFormatPr defaultRowHeight="15" x14ac:dyDescent="0.25"/>
  <cols>
    <col min="1" max="1" width="4.42578125" style="120" customWidth="1"/>
    <col min="2" max="2" width="4.5703125" style="121" customWidth="1"/>
    <col min="3" max="3" width="3.140625" style="121" customWidth="1"/>
    <col min="4" max="4" width="3.42578125" style="121" customWidth="1"/>
    <col min="5" max="5" width="3.28515625" style="121" customWidth="1"/>
    <col min="6" max="6" width="4.42578125" style="121" customWidth="1"/>
    <col min="7" max="7" width="3" style="121" customWidth="1"/>
    <col min="8" max="8" width="5" style="121" customWidth="1"/>
    <col min="9" max="9" width="6.5703125" style="121" customWidth="1"/>
    <col min="10" max="10" width="76.42578125" style="121" customWidth="1"/>
    <col min="11" max="12" width="17.85546875" style="121" customWidth="1"/>
    <col min="13" max="13" width="18.28515625" style="121" customWidth="1"/>
    <col min="14" max="14" width="20.7109375" customWidth="1"/>
    <col min="257" max="257" width="4.42578125" customWidth="1"/>
    <col min="258" max="258" width="4.5703125" customWidth="1"/>
    <col min="259" max="259" width="3.140625" customWidth="1"/>
    <col min="260" max="260" width="3.42578125" customWidth="1"/>
    <col min="261" max="261" width="3.28515625" customWidth="1"/>
    <col min="262" max="262" width="4.42578125" customWidth="1"/>
    <col min="263" max="263" width="3" customWidth="1"/>
    <col min="264" max="264" width="5" customWidth="1"/>
    <col min="265" max="265" width="6.5703125" customWidth="1"/>
    <col min="266" max="266" width="63.7109375" customWidth="1"/>
    <col min="267" max="267" width="17.85546875" customWidth="1"/>
    <col min="268" max="268" width="16.42578125" customWidth="1"/>
    <col min="269" max="269" width="16" customWidth="1"/>
    <col min="270" max="270" width="20.7109375" customWidth="1"/>
    <col min="513" max="513" width="4.42578125" customWidth="1"/>
    <col min="514" max="514" width="4.5703125" customWidth="1"/>
    <col min="515" max="515" width="3.140625" customWidth="1"/>
    <col min="516" max="516" width="3.42578125" customWidth="1"/>
    <col min="517" max="517" width="3.28515625" customWidth="1"/>
    <col min="518" max="518" width="4.42578125" customWidth="1"/>
    <col min="519" max="519" width="3" customWidth="1"/>
    <col min="520" max="520" width="5" customWidth="1"/>
    <col min="521" max="521" width="6.5703125" customWidth="1"/>
    <col min="522" max="522" width="63.7109375" customWidth="1"/>
    <col min="523" max="523" width="17.85546875" customWidth="1"/>
    <col min="524" max="524" width="16.42578125" customWidth="1"/>
    <col min="525" max="525" width="16" customWidth="1"/>
    <col min="526" max="526" width="20.7109375" customWidth="1"/>
    <col min="769" max="769" width="4.42578125" customWidth="1"/>
    <col min="770" max="770" width="4.5703125" customWidth="1"/>
    <col min="771" max="771" width="3.140625" customWidth="1"/>
    <col min="772" max="772" width="3.42578125" customWidth="1"/>
    <col min="773" max="773" width="3.28515625" customWidth="1"/>
    <col min="774" max="774" width="4.42578125" customWidth="1"/>
    <col min="775" max="775" width="3" customWidth="1"/>
    <col min="776" max="776" width="5" customWidth="1"/>
    <col min="777" max="777" width="6.5703125" customWidth="1"/>
    <col min="778" max="778" width="63.7109375" customWidth="1"/>
    <col min="779" max="779" width="17.85546875" customWidth="1"/>
    <col min="780" max="780" width="16.42578125" customWidth="1"/>
    <col min="781" max="781" width="16" customWidth="1"/>
    <col min="782" max="782" width="20.7109375" customWidth="1"/>
    <col min="1025" max="1025" width="4.42578125" customWidth="1"/>
    <col min="1026" max="1026" width="4.5703125" customWidth="1"/>
    <col min="1027" max="1027" width="3.140625" customWidth="1"/>
    <col min="1028" max="1028" width="3.42578125" customWidth="1"/>
    <col min="1029" max="1029" width="3.28515625" customWidth="1"/>
    <col min="1030" max="1030" width="4.42578125" customWidth="1"/>
    <col min="1031" max="1031" width="3" customWidth="1"/>
    <col min="1032" max="1032" width="5" customWidth="1"/>
    <col min="1033" max="1033" width="6.5703125" customWidth="1"/>
    <col min="1034" max="1034" width="63.7109375" customWidth="1"/>
    <col min="1035" max="1035" width="17.85546875" customWidth="1"/>
    <col min="1036" max="1036" width="16.42578125" customWidth="1"/>
    <col min="1037" max="1037" width="16" customWidth="1"/>
    <col min="1038" max="1038" width="20.7109375" customWidth="1"/>
    <col min="1281" max="1281" width="4.42578125" customWidth="1"/>
    <col min="1282" max="1282" width="4.5703125" customWidth="1"/>
    <col min="1283" max="1283" width="3.140625" customWidth="1"/>
    <col min="1284" max="1284" width="3.42578125" customWidth="1"/>
    <col min="1285" max="1285" width="3.28515625" customWidth="1"/>
    <col min="1286" max="1286" width="4.42578125" customWidth="1"/>
    <col min="1287" max="1287" width="3" customWidth="1"/>
    <col min="1288" max="1288" width="5" customWidth="1"/>
    <col min="1289" max="1289" width="6.5703125" customWidth="1"/>
    <col min="1290" max="1290" width="63.7109375" customWidth="1"/>
    <col min="1291" max="1291" width="17.85546875" customWidth="1"/>
    <col min="1292" max="1292" width="16.42578125" customWidth="1"/>
    <col min="1293" max="1293" width="16" customWidth="1"/>
    <col min="1294" max="1294" width="20.7109375" customWidth="1"/>
    <col min="1537" max="1537" width="4.42578125" customWidth="1"/>
    <col min="1538" max="1538" width="4.5703125" customWidth="1"/>
    <col min="1539" max="1539" width="3.140625" customWidth="1"/>
    <col min="1540" max="1540" width="3.42578125" customWidth="1"/>
    <col min="1541" max="1541" width="3.28515625" customWidth="1"/>
    <col min="1542" max="1542" width="4.42578125" customWidth="1"/>
    <col min="1543" max="1543" width="3" customWidth="1"/>
    <col min="1544" max="1544" width="5" customWidth="1"/>
    <col min="1545" max="1545" width="6.5703125" customWidth="1"/>
    <col min="1546" max="1546" width="63.7109375" customWidth="1"/>
    <col min="1547" max="1547" width="17.85546875" customWidth="1"/>
    <col min="1548" max="1548" width="16.42578125" customWidth="1"/>
    <col min="1549" max="1549" width="16" customWidth="1"/>
    <col min="1550" max="1550" width="20.7109375" customWidth="1"/>
    <col min="1793" max="1793" width="4.42578125" customWidth="1"/>
    <col min="1794" max="1794" width="4.5703125" customWidth="1"/>
    <col min="1795" max="1795" width="3.140625" customWidth="1"/>
    <col min="1796" max="1796" width="3.42578125" customWidth="1"/>
    <col min="1797" max="1797" width="3.28515625" customWidth="1"/>
    <col min="1798" max="1798" width="4.42578125" customWidth="1"/>
    <col min="1799" max="1799" width="3" customWidth="1"/>
    <col min="1800" max="1800" width="5" customWidth="1"/>
    <col min="1801" max="1801" width="6.5703125" customWidth="1"/>
    <col min="1802" max="1802" width="63.7109375" customWidth="1"/>
    <col min="1803" max="1803" width="17.85546875" customWidth="1"/>
    <col min="1804" max="1804" width="16.42578125" customWidth="1"/>
    <col min="1805" max="1805" width="16" customWidth="1"/>
    <col min="1806" max="1806" width="20.7109375" customWidth="1"/>
    <col min="2049" max="2049" width="4.42578125" customWidth="1"/>
    <col min="2050" max="2050" width="4.5703125" customWidth="1"/>
    <col min="2051" max="2051" width="3.140625" customWidth="1"/>
    <col min="2052" max="2052" width="3.42578125" customWidth="1"/>
    <col min="2053" max="2053" width="3.28515625" customWidth="1"/>
    <col min="2054" max="2054" width="4.42578125" customWidth="1"/>
    <col min="2055" max="2055" width="3" customWidth="1"/>
    <col min="2056" max="2056" width="5" customWidth="1"/>
    <col min="2057" max="2057" width="6.5703125" customWidth="1"/>
    <col min="2058" max="2058" width="63.7109375" customWidth="1"/>
    <col min="2059" max="2059" width="17.85546875" customWidth="1"/>
    <col min="2060" max="2060" width="16.42578125" customWidth="1"/>
    <col min="2061" max="2061" width="16" customWidth="1"/>
    <col min="2062" max="2062" width="20.7109375" customWidth="1"/>
    <col min="2305" max="2305" width="4.42578125" customWidth="1"/>
    <col min="2306" max="2306" width="4.5703125" customWidth="1"/>
    <col min="2307" max="2307" width="3.140625" customWidth="1"/>
    <col min="2308" max="2308" width="3.42578125" customWidth="1"/>
    <col min="2309" max="2309" width="3.28515625" customWidth="1"/>
    <col min="2310" max="2310" width="4.42578125" customWidth="1"/>
    <col min="2311" max="2311" width="3" customWidth="1"/>
    <col min="2312" max="2312" width="5" customWidth="1"/>
    <col min="2313" max="2313" width="6.5703125" customWidth="1"/>
    <col min="2314" max="2314" width="63.7109375" customWidth="1"/>
    <col min="2315" max="2315" width="17.85546875" customWidth="1"/>
    <col min="2316" max="2316" width="16.42578125" customWidth="1"/>
    <col min="2317" max="2317" width="16" customWidth="1"/>
    <col min="2318" max="2318" width="20.7109375" customWidth="1"/>
    <col min="2561" max="2561" width="4.42578125" customWidth="1"/>
    <col min="2562" max="2562" width="4.5703125" customWidth="1"/>
    <col min="2563" max="2563" width="3.140625" customWidth="1"/>
    <col min="2564" max="2564" width="3.42578125" customWidth="1"/>
    <col min="2565" max="2565" width="3.28515625" customWidth="1"/>
    <col min="2566" max="2566" width="4.42578125" customWidth="1"/>
    <col min="2567" max="2567" width="3" customWidth="1"/>
    <col min="2568" max="2568" width="5" customWidth="1"/>
    <col min="2569" max="2569" width="6.5703125" customWidth="1"/>
    <col min="2570" max="2570" width="63.7109375" customWidth="1"/>
    <col min="2571" max="2571" width="17.85546875" customWidth="1"/>
    <col min="2572" max="2572" width="16.42578125" customWidth="1"/>
    <col min="2573" max="2573" width="16" customWidth="1"/>
    <col min="2574" max="2574" width="20.7109375" customWidth="1"/>
    <col min="2817" max="2817" width="4.42578125" customWidth="1"/>
    <col min="2818" max="2818" width="4.5703125" customWidth="1"/>
    <col min="2819" max="2819" width="3.140625" customWidth="1"/>
    <col min="2820" max="2820" width="3.42578125" customWidth="1"/>
    <col min="2821" max="2821" width="3.28515625" customWidth="1"/>
    <col min="2822" max="2822" width="4.42578125" customWidth="1"/>
    <col min="2823" max="2823" width="3" customWidth="1"/>
    <col min="2824" max="2824" width="5" customWidth="1"/>
    <col min="2825" max="2825" width="6.5703125" customWidth="1"/>
    <col min="2826" max="2826" width="63.7109375" customWidth="1"/>
    <col min="2827" max="2827" width="17.85546875" customWidth="1"/>
    <col min="2828" max="2828" width="16.42578125" customWidth="1"/>
    <col min="2829" max="2829" width="16" customWidth="1"/>
    <col min="2830" max="2830" width="20.7109375" customWidth="1"/>
    <col min="3073" max="3073" width="4.42578125" customWidth="1"/>
    <col min="3074" max="3074" width="4.5703125" customWidth="1"/>
    <col min="3075" max="3075" width="3.140625" customWidth="1"/>
    <col min="3076" max="3076" width="3.42578125" customWidth="1"/>
    <col min="3077" max="3077" width="3.28515625" customWidth="1"/>
    <col min="3078" max="3078" width="4.42578125" customWidth="1"/>
    <col min="3079" max="3079" width="3" customWidth="1"/>
    <col min="3080" max="3080" width="5" customWidth="1"/>
    <col min="3081" max="3081" width="6.5703125" customWidth="1"/>
    <col min="3082" max="3082" width="63.7109375" customWidth="1"/>
    <col min="3083" max="3083" width="17.85546875" customWidth="1"/>
    <col min="3084" max="3084" width="16.42578125" customWidth="1"/>
    <col min="3085" max="3085" width="16" customWidth="1"/>
    <col min="3086" max="3086" width="20.7109375" customWidth="1"/>
    <col min="3329" max="3329" width="4.42578125" customWidth="1"/>
    <col min="3330" max="3330" width="4.5703125" customWidth="1"/>
    <col min="3331" max="3331" width="3.140625" customWidth="1"/>
    <col min="3332" max="3332" width="3.42578125" customWidth="1"/>
    <col min="3333" max="3333" width="3.28515625" customWidth="1"/>
    <col min="3334" max="3334" width="4.42578125" customWidth="1"/>
    <col min="3335" max="3335" width="3" customWidth="1"/>
    <col min="3336" max="3336" width="5" customWidth="1"/>
    <col min="3337" max="3337" width="6.5703125" customWidth="1"/>
    <col min="3338" max="3338" width="63.7109375" customWidth="1"/>
    <col min="3339" max="3339" width="17.85546875" customWidth="1"/>
    <col min="3340" max="3340" width="16.42578125" customWidth="1"/>
    <col min="3341" max="3341" width="16" customWidth="1"/>
    <col min="3342" max="3342" width="20.7109375" customWidth="1"/>
    <col min="3585" max="3585" width="4.42578125" customWidth="1"/>
    <col min="3586" max="3586" width="4.5703125" customWidth="1"/>
    <col min="3587" max="3587" width="3.140625" customWidth="1"/>
    <col min="3588" max="3588" width="3.42578125" customWidth="1"/>
    <col min="3589" max="3589" width="3.28515625" customWidth="1"/>
    <col min="3590" max="3590" width="4.42578125" customWidth="1"/>
    <col min="3591" max="3591" width="3" customWidth="1"/>
    <col min="3592" max="3592" width="5" customWidth="1"/>
    <col min="3593" max="3593" width="6.5703125" customWidth="1"/>
    <col min="3594" max="3594" width="63.7109375" customWidth="1"/>
    <col min="3595" max="3595" width="17.85546875" customWidth="1"/>
    <col min="3596" max="3596" width="16.42578125" customWidth="1"/>
    <col min="3597" max="3597" width="16" customWidth="1"/>
    <col min="3598" max="3598" width="20.7109375" customWidth="1"/>
    <col min="3841" max="3841" width="4.42578125" customWidth="1"/>
    <col min="3842" max="3842" width="4.5703125" customWidth="1"/>
    <col min="3843" max="3843" width="3.140625" customWidth="1"/>
    <col min="3844" max="3844" width="3.42578125" customWidth="1"/>
    <col min="3845" max="3845" width="3.28515625" customWidth="1"/>
    <col min="3846" max="3846" width="4.42578125" customWidth="1"/>
    <col min="3847" max="3847" width="3" customWidth="1"/>
    <col min="3848" max="3848" width="5" customWidth="1"/>
    <col min="3849" max="3849" width="6.5703125" customWidth="1"/>
    <col min="3850" max="3850" width="63.7109375" customWidth="1"/>
    <col min="3851" max="3851" width="17.85546875" customWidth="1"/>
    <col min="3852" max="3852" width="16.42578125" customWidth="1"/>
    <col min="3853" max="3853" width="16" customWidth="1"/>
    <col min="3854" max="3854" width="20.7109375" customWidth="1"/>
    <col min="4097" max="4097" width="4.42578125" customWidth="1"/>
    <col min="4098" max="4098" width="4.5703125" customWidth="1"/>
    <col min="4099" max="4099" width="3.140625" customWidth="1"/>
    <col min="4100" max="4100" width="3.42578125" customWidth="1"/>
    <col min="4101" max="4101" width="3.28515625" customWidth="1"/>
    <col min="4102" max="4102" width="4.42578125" customWidth="1"/>
    <col min="4103" max="4103" width="3" customWidth="1"/>
    <col min="4104" max="4104" width="5" customWidth="1"/>
    <col min="4105" max="4105" width="6.5703125" customWidth="1"/>
    <col min="4106" max="4106" width="63.7109375" customWidth="1"/>
    <col min="4107" max="4107" width="17.85546875" customWidth="1"/>
    <col min="4108" max="4108" width="16.42578125" customWidth="1"/>
    <col min="4109" max="4109" width="16" customWidth="1"/>
    <col min="4110" max="4110" width="20.7109375" customWidth="1"/>
    <col min="4353" max="4353" width="4.42578125" customWidth="1"/>
    <col min="4354" max="4354" width="4.5703125" customWidth="1"/>
    <col min="4355" max="4355" width="3.140625" customWidth="1"/>
    <col min="4356" max="4356" width="3.42578125" customWidth="1"/>
    <col min="4357" max="4357" width="3.28515625" customWidth="1"/>
    <col min="4358" max="4358" width="4.42578125" customWidth="1"/>
    <col min="4359" max="4359" width="3" customWidth="1"/>
    <col min="4360" max="4360" width="5" customWidth="1"/>
    <col min="4361" max="4361" width="6.5703125" customWidth="1"/>
    <col min="4362" max="4362" width="63.7109375" customWidth="1"/>
    <col min="4363" max="4363" width="17.85546875" customWidth="1"/>
    <col min="4364" max="4364" width="16.42578125" customWidth="1"/>
    <col min="4365" max="4365" width="16" customWidth="1"/>
    <col min="4366" max="4366" width="20.7109375" customWidth="1"/>
    <col min="4609" max="4609" width="4.42578125" customWidth="1"/>
    <col min="4610" max="4610" width="4.5703125" customWidth="1"/>
    <col min="4611" max="4611" width="3.140625" customWidth="1"/>
    <col min="4612" max="4612" width="3.42578125" customWidth="1"/>
    <col min="4613" max="4613" width="3.28515625" customWidth="1"/>
    <col min="4614" max="4614" width="4.42578125" customWidth="1"/>
    <col min="4615" max="4615" width="3" customWidth="1"/>
    <col min="4616" max="4616" width="5" customWidth="1"/>
    <col min="4617" max="4617" width="6.5703125" customWidth="1"/>
    <col min="4618" max="4618" width="63.7109375" customWidth="1"/>
    <col min="4619" max="4619" width="17.85546875" customWidth="1"/>
    <col min="4620" max="4620" width="16.42578125" customWidth="1"/>
    <col min="4621" max="4621" width="16" customWidth="1"/>
    <col min="4622" max="4622" width="20.7109375" customWidth="1"/>
    <col min="4865" max="4865" width="4.42578125" customWidth="1"/>
    <col min="4866" max="4866" width="4.5703125" customWidth="1"/>
    <col min="4867" max="4867" width="3.140625" customWidth="1"/>
    <col min="4868" max="4868" width="3.42578125" customWidth="1"/>
    <col min="4869" max="4869" width="3.28515625" customWidth="1"/>
    <col min="4870" max="4870" width="4.42578125" customWidth="1"/>
    <col min="4871" max="4871" width="3" customWidth="1"/>
    <col min="4872" max="4872" width="5" customWidth="1"/>
    <col min="4873" max="4873" width="6.5703125" customWidth="1"/>
    <col min="4874" max="4874" width="63.7109375" customWidth="1"/>
    <col min="4875" max="4875" width="17.85546875" customWidth="1"/>
    <col min="4876" max="4876" width="16.42578125" customWidth="1"/>
    <col min="4877" max="4877" width="16" customWidth="1"/>
    <col min="4878" max="4878" width="20.7109375" customWidth="1"/>
    <col min="5121" max="5121" width="4.42578125" customWidth="1"/>
    <col min="5122" max="5122" width="4.5703125" customWidth="1"/>
    <col min="5123" max="5123" width="3.140625" customWidth="1"/>
    <col min="5124" max="5124" width="3.42578125" customWidth="1"/>
    <col min="5125" max="5125" width="3.28515625" customWidth="1"/>
    <col min="5126" max="5126" width="4.42578125" customWidth="1"/>
    <col min="5127" max="5127" width="3" customWidth="1"/>
    <col min="5128" max="5128" width="5" customWidth="1"/>
    <col min="5129" max="5129" width="6.5703125" customWidth="1"/>
    <col min="5130" max="5130" width="63.7109375" customWidth="1"/>
    <col min="5131" max="5131" width="17.85546875" customWidth="1"/>
    <col min="5132" max="5132" width="16.42578125" customWidth="1"/>
    <col min="5133" max="5133" width="16" customWidth="1"/>
    <col min="5134" max="5134" width="20.7109375" customWidth="1"/>
    <col min="5377" max="5377" width="4.42578125" customWidth="1"/>
    <col min="5378" max="5378" width="4.5703125" customWidth="1"/>
    <col min="5379" max="5379" width="3.140625" customWidth="1"/>
    <col min="5380" max="5380" width="3.42578125" customWidth="1"/>
    <col min="5381" max="5381" width="3.28515625" customWidth="1"/>
    <col min="5382" max="5382" width="4.42578125" customWidth="1"/>
    <col min="5383" max="5383" width="3" customWidth="1"/>
    <col min="5384" max="5384" width="5" customWidth="1"/>
    <col min="5385" max="5385" width="6.5703125" customWidth="1"/>
    <col min="5386" max="5386" width="63.7109375" customWidth="1"/>
    <col min="5387" max="5387" width="17.85546875" customWidth="1"/>
    <col min="5388" max="5388" width="16.42578125" customWidth="1"/>
    <col min="5389" max="5389" width="16" customWidth="1"/>
    <col min="5390" max="5390" width="20.7109375" customWidth="1"/>
    <col min="5633" max="5633" width="4.42578125" customWidth="1"/>
    <col min="5634" max="5634" width="4.5703125" customWidth="1"/>
    <col min="5635" max="5635" width="3.140625" customWidth="1"/>
    <col min="5636" max="5636" width="3.42578125" customWidth="1"/>
    <col min="5637" max="5637" width="3.28515625" customWidth="1"/>
    <col min="5638" max="5638" width="4.42578125" customWidth="1"/>
    <col min="5639" max="5639" width="3" customWidth="1"/>
    <col min="5640" max="5640" width="5" customWidth="1"/>
    <col min="5641" max="5641" width="6.5703125" customWidth="1"/>
    <col min="5642" max="5642" width="63.7109375" customWidth="1"/>
    <col min="5643" max="5643" width="17.85546875" customWidth="1"/>
    <col min="5644" max="5644" width="16.42578125" customWidth="1"/>
    <col min="5645" max="5645" width="16" customWidth="1"/>
    <col min="5646" max="5646" width="20.7109375" customWidth="1"/>
    <col min="5889" max="5889" width="4.42578125" customWidth="1"/>
    <col min="5890" max="5890" width="4.5703125" customWidth="1"/>
    <col min="5891" max="5891" width="3.140625" customWidth="1"/>
    <col min="5892" max="5892" width="3.42578125" customWidth="1"/>
    <col min="5893" max="5893" width="3.28515625" customWidth="1"/>
    <col min="5894" max="5894" width="4.42578125" customWidth="1"/>
    <col min="5895" max="5895" width="3" customWidth="1"/>
    <col min="5896" max="5896" width="5" customWidth="1"/>
    <col min="5897" max="5897" width="6.5703125" customWidth="1"/>
    <col min="5898" max="5898" width="63.7109375" customWidth="1"/>
    <col min="5899" max="5899" width="17.85546875" customWidth="1"/>
    <col min="5900" max="5900" width="16.42578125" customWidth="1"/>
    <col min="5901" max="5901" width="16" customWidth="1"/>
    <col min="5902" max="5902" width="20.7109375" customWidth="1"/>
    <col min="6145" max="6145" width="4.42578125" customWidth="1"/>
    <col min="6146" max="6146" width="4.5703125" customWidth="1"/>
    <col min="6147" max="6147" width="3.140625" customWidth="1"/>
    <col min="6148" max="6148" width="3.42578125" customWidth="1"/>
    <col min="6149" max="6149" width="3.28515625" customWidth="1"/>
    <col min="6150" max="6150" width="4.42578125" customWidth="1"/>
    <col min="6151" max="6151" width="3" customWidth="1"/>
    <col min="6152" max="6152" width="5" customWidth="1"/>
    <col min="6153" max="6153" width="6.5703125" customWidth="1"/>
    <col min="6154" max="6154" width="63.7109375" customWidth="1"/>
    <col min="6155" max="6155" width="17.85546875" customWidth="1"/>
    <col min="6156" max="6156" width="16.42578125" customWidth="1"/>
    <col min="6157" max="6157" width="16" customWidth="1"/>
    <col min="6158" max="6158" width="20.7109375" customWidth="1"/>
    <col min="6401" max="6401" width="4.42578125" customWidth="1"/>
    <col min="6402" max="6402" width="4.5703125" customWidth="1"/>
    <col min="6403" max="6403" width="3.140625" customWidth="1"/>
    <col min="6404" max="6404" width="3.42578125" customWidth="1"/>
    <col min="6405" max="6405" width="3.28515625" customWidth="1"/>
    <col min="6406" max="6406" width="4.42578125" customWidth="1"/>
    <col min="6407" max="6407" width="3" customWidth="1"/>
    <col min="6408" max="6408" width="5" customWidth="1"/>
    <col min="6409" max="6409" width="6.5703125" customWidth="1"/>
    <col min="6410" max="6410" width="63.7109375" customWidth="1"/>
    <col min="6411" max="6411" width="17.85546875" customWidth="1"/>
    <col min="6412" max="6412" width="16.42578125" customWidth="1"/>
    <col min="6413" max="6413" width="16" customWidth="1"/>
    <col min="6414" max="6414" width="20.7109375" customWidth="1"/>
    <col min="6657" max="6657" width="4.42578125" customWidth="1"/>
    <col min="6658" max="6658" width="4.5703125" customWidth="1"/>
    <col min="6659" max="6659" width="3.140625" customWidth="1"/>
    <col min="6660" max="6660" width="3.42578125" customWidth="1"/>
    <col min="6661" max="6661" width="3.28515625" customWidth="1"/>
    <col min="6662" max="6662" width="4.42578125" customWidth="1"/>
    <col min="6663" max="6663" width="3" customWidth="1"/>
    <col min="6664" max="6664" width="5" customWidth="1"/>
    <col min="6665" max="6665" width="6.5703125" customWidth="1"/>
    <col min="6666" max="6666" width="63.7109375" customWidth="1"/>
    <col min="6667" max="6667" width="17.85546875" customWidth="1"/>
    <col min="6668" max="6668" width="16.42578125" customWidth="1"/>
    <col min="6669" max="6669" width="16" customWidth="1"/>
    <col min="6670" max="6670" width="20.7109375" customWidth="1"/>
    <col min="6913" max="6913" width="4.42578125" customWidth="1"/>
    <col min="6914" max="6914" width="4.5703125" customWidth="1"/>
    <col min="6915" max="6915" width="3.140625" customWidth="1"/>
    <col min="6916" max="6916" width="3.42578125" customWidth="1"/>
    <col min="6917" max="6917" width="3.28515625" customWidth="1"/>
    <col min="6918" max="6918" width="4.42578125" customWidth="1"/>
    <col min="6919" max="6919" width="3" customWidth="1"/>
    <col min="6920" max="6920" width="5" customWidth="1"/>
    <col min="6921" max="6921" width="6.5703125" customWidth="1"/>
    <col min="6922" max="6922" width="63.7109375" customWidth="1"/>
    <col min="6923" max="6923" width="17.85546875" customWidth="1"/>
    <col min="6924" max="6924" width="16.42578125" customWidth="1"/>
    <col min="6925" max="6925" width="16" customWidth="1"/>
    <col min="6926" max="6926" width="20.7109375" customWidth="1"/>
    <col min="7169" max="7169" width="4.42578125" customWidth="1"/>
    <col min="7170" max="7170" width="4.5703125" customWidth="1"/>
    <col min="7171" max="7171" width="3.140625" customWidth="1"/>
    <col min="7172" max="7172" width="3.42578125" customWidth="1"/>
    <col min="7173" max="7173" width="3.28515625" customWidth="1"/>
    <col min="7174" max="7174" width="4.42578125" customWidth="1"/>
    <col min="7175" max="7175" width="3" customWidth="1"/>
    <col min="7176" max="7176" width="5" customWidth="1"/>
    <col min="7177" max="7177" width="6.5703125" customWidth="1"/>
    <col min="7178" max="7178" width="63.7109375" customWidth="1"/>
    <col min="7179" max="7179" width="17.85546875" customWidth="1"/>
    <col min="7180" max="7180" width="16.42578125" customWidth="1"/>
    <col min="7181" max="7181" width="16" customWidth="1"/>
    <col min="7182" max="7182" width="20.7109375" customWidth="1"/>
    <col min="7425" max="7425" width="4.42578125" customWidth="1"/>
    <col min="7426" max="7426" width="4.5703125" customWidth="1"/>
    <col min="7427" max="7427" width="3.140625" customWidth="1"/>
    <col min="7428" max="7428" width="3.42578125" customWidth="1"/>
    <col min="7429" max="7429" width="3.28515625" customWidth="1"/>
    <col min="7430" max="7430" width="4.42578125" customWidth="1"/>
    <col min="7431" max="7431" width="3" customWidth="1"/>
    <col min="7432" max="7432" width="5" customWidth="1"/>
    <col min="7433" max="7433" width="6.5703125" customWidth="1"/>
    <col min="7434" max="7434" width="63.7109375" customWidth="1"/>
    <col min="7435" max="7435" width="17.85546875" customWidth="1"/>
    <col min="7436" max="7436" width="16.42578125" customWidth="1"/>
    <col min="7437" max="7437" width="16" customWidth="1"/>
    <col min="7438" max="7438" width="20.7109375" customWidth="1"/>
    <col min="7681" max="7681" width="4.42578125" customWidth="1"/>
    <col min="7682" max="7682" width="4.5703125" customWidth="1"/>
    <col min="7683" max="7683" width="3.140625" customWidth="1"/>
    <col min="7684" max="7684" width="3.42578125" customWidth="1"/>
    <col min="7685" max="7685" width="3.28515625" customWidth="1"/>
    <col min="7686" max="7686" width="4.42578125" customWidth="1"/>
    <col min="7687" max="7687" width="3" customWidth="1"/>
    <col min="7688" max="7688" width="5" customWidth="1"/>
    <col min="7689" max="7689" width="6.5703125" customWidth="1"/>
    <col min="7690" max="7690" width="63.7109375" customWidth="1"/>
    <col min="7691" max="7691" width="17.85546875" customWidth="1"/>
    <col min="7692" max="7692" width="16.42578125" customWidth="1"/>
    <col min="7693" max="7693" width="16" customWidth="1"/>
    <col min="7694" max="7694" width="20.7109375" customWidth="1"/>
    <col min="7937" max="7937" width="4.42578125" customWidth="1"/>
    <col min="7938" max="7938" width="4.5703125" customWidth="1"/>
    <col min="7939" max="7939" width="3.140625" customWidth="1"/>
    <col min="7940" max="7940" width="3.42578125" customWidth="1"/>
    <col min="7941" max="7941" width="3.28515625" customWidth="1"/>
    <col min="7942" max="7942" width="4.42578125" customWidth="1"/>
    <col min="7943" max="7943" width="3" customWidth="1"/>
    <col min="7944" max="7944" width="5" customWidth="1"/>
    <col min="7945" max="7945" width="6.5703125" customWidth="1"/>
    <col min="7946" max="7946" width="63.7109375" customWidth="1"/>
    <col min="7947" max="7947" width="17.85546875" customWidth="1"/>
    <col min="7948" max="7948" width="16.42578125" customWidth="1"/>
    <col min="7949" max="7949" width="16" customWidth="1"/>
    <col min="7950" max="7950" width="20.7109375" customWidth="1"/>
    <col min="8193" max="8193" width="4.42578125" customWidth="1"/>
    <col min="8194" max="8194" width="4.5703125" customWidth="1"/>
    <col min="8195" max="8195" width="3.140625" customWidth="1"/>
    <col min="8196" max="8196" width="3.42578125" customWidth="1"/>
    <col min="8197" max="8197" width="3.28515625" customWidth="1"/>
    <col min="8198" max="8198" width="4.42578125" customWidth="1"/>
    <col min="8199" max="8199" width="3" customWidth="1"/>
    <col min="8200" max="8200" width="5" customWidth="1"/>
    <col min="8201" max="8201" width="6.5703125" customWidth="1"/>
    <col min="8202" max="8202" width="63.7109375" customWidth="1"/>
    <col min="8203" max="8203" width="17.85546875" customWidth="1"/>
    <col min="8204" max="8204" width="16.42578125" customWidth="1"/>
    <col min="8205" max="8205" width="16" customWidth="1"/>
    <col min="8206" max="8206" width="20.7109375" customWidth="1"/>
    <col min="8449" max="8449" width="4.42578125" customWidth="1"/>
    <col min="8450" max="8450" width="4.5703125" customWidth="1"/>
    <col min="8451" max="8451" width="3.140625" customWidth="1"/>
    <col min="8452" max="8452" width="3.42578125" customWidth="1"/>
    <col min="8453" max="8453" width="3.28515625" customWidth="1"/>
    <col min="8454" max="8454" width="4.42578125" customWidth="1"/>
    <col min="8455" max="8455" width="3" customWidth="1"/>
    <col min="8456" max="8456" width="5" customWidth="1"/>
    <col min="8457" max="8457" width="6.5703125" customWidth="1"/>
    <col min="8458" max="8458" width="63.7109375" customWidth="1"/>
    <col min="8459" max="8459" width="17.85546875" customWidth="1"/>
    <col min="8460" max="8460" width="16.42578125" customWidth="1"/>
    <col min="8461" max="8461" width="16" customWidth="1"/>
    <col min="8462" max="8462" width="20.7109375" customWidth="1"/>
    <col min="8705" max="8705" width="4.42578125" customWidth="1"/>
    <col min="8706" max="8706" width="4.5703125" customWidth="1"/>
    <col min="8707" max="8707" width="3.140625" customWidth="1"/>
    <col min="8708" max="8708" width="3.42578125" customWidth="1"/>
    <col min="8709" max="8709" width="3.28515625" customWidth="1"/>
    <col min="8710" max="8710" width="4.42578125" customWidth="1"/>
    <col min="8711" max="8711" width="3" customWidth="1"/>
    <col min="8712" max="8712" width="5" customWidth="1"/>
    <col min="8713" max="8713" width="6.5703125" customWidth="1"/>
    <col min="8714" max="8714" width="63.7109375" customWidth="1"/>
    <col min="8715" max="8715" width="17.85546875" customWidth="1"/>
    <col min="8716" max="8716" width="16.42578125" customWidth="1"/>
    <col min="8717" max="8717" width="16" customWidth="1"/>
    <col min="8718" max="8718" width="20.7109375" customWidth="1"/>
    <col min="8961" max="8961" width="4.42578125" customWidth="1"/>
    <col min="8962" max="8962" width="4.5703125" customWidth="1"/>
    <col min="8963" max="8963" width="3.140625" customWidth="1"/>
    <col min="8964" max="8964" width="3.42578125" customWidth="1"/>
    <col min="8965" max="8965" width="3.28515625" customWidth="1"/>
    <col min="8966" max="8966" width="4.42578125" customWidth="1"/>
    <col min="8967" max="8967" width="3" customWidth="1"/>
    <col min="8968" max="8968" width="5" customWidth="1"/>
    <col min="8969" max="8969" width="6.5703125" customWidth="1"/>
    <col min="8970" max="8970" width="63.7109375" customWidth="1"/>
    <col min="8971" max="8971" width="17.85546875" customWidth="1"/>
    <col min="8972" max="8972" width="16.42578125" customWidth="1"/>
    <col min="8973" max="8973" width="16" customWidth="1"/>
    <col min="8974" max="8974" width="20.7109375" customWidth="1"/>
    <col min="9217" max="9217" width="4.42578125" customWidth="1"/>
    <col min="9218" max="9218" width="4.5703125" customWidth="1"/>
    <col min="9219" max="9219" width="3.140625" customWidth="1"/>
    <col min="9220" max="9220" width="3.42578125" customWidth="1"/>
    <col min="9221" max="9221" width="3.28515625" customWidth="1"/>
    <col min="9222" max="9222" width="4.42578125" customWidth="1"/>
    <col min="9223" max="9223" width="3" customWidth="1"/>
    <col min="9224" max="9224" width="5" customWidth="1"/>
    <col min="9225" max="9225" width="6.5703125" customWidth="1"/>
    <col min="9226" max="9226" width="63.7109375" customWidth="1"/>
    <col min="9227" max="9227" width="17.85546875" customWidth="1"/>
    <col min="9228" max="9228" width="16.42578125" customWidth="1"/>
    <col min="9229" max="9229" width="16" customWidth="1"/>
    <col min="9230" max="9230" width="20.7109375" customWidth="1"/>
    <col min="9473" max="9473" width="4.42578125" customWidth="1"/>
    <col min="9474" max="9474" width="4.5703125" customWidth="1"/>
    <col min="9475" max="9475" width="3.140625" customWidth="1"/>
    <col min="9476" max="9476" width="3.42578125" customWidth="1"/>
    <col min="9477" max="9477" width="3.28515625" customWidth="1"/>
    <col min="9478" max="9478" width="4.42578125" customWidth="1"/>
    <col min="9479" max="9479" width="3" customWidth="1"/>
    <col min="9480" max="9480" width="5" customWidth="1"/>
    <col min="9481" max="9481" width="6.5703125" customWidth="1"/>
    <col min="9482" max="9482" width="63.7109375" customWidth="1"/>
    <col min="9483" max="9483" width="17.85546875" customWidth="1"/>
    <col min="9484" max="9484" width="16.42578125" customWidth="1"/>
    <col min="9485" max="9485" width="16" customWidth="1"/>
    <col min="9486" max="9486" width="20.7109375" customWidth="1"/>
    <col min="9729" max="9729" width="4.42578125" customWidth="1"/>
    <col min="9730" max="9730" width="4.5703125" customWidth="1"/>
    <col min="9731" max="9731" width="3.140625" customWidth="1"/>
    <col min="9732" max="9732" width="3.42578125" customWidth="1"/>
    <col min="9733" max="9733" width="3.28515625" customWidth="1"/>
    <col min="9734" max="9734" width="4.42578125" customWidth="1"/>
    <col min="9735" max="9735" width="3" customWidth="1"/>
    <col min="9736" max="9736" width="5" customWidth="1"/>
    <col min="9737" max="9737" width="6.5703125" customWidth="1"/>
    <col min="9738" max="9738" width="63.7109375" customWidth="1"/>
    <col min="9739" max="9739" width="17.85546875" customWidth="1"/>
    <col min="9740" max="9740" width="16.42578125" customWidth="1"/>
    <col min="9741" max="9741" width="16" customWidth="1"/>
    <col min="9742" max="9742" width="20.7109375" customWidth="1"/>
    <col min="9985" max="9985" width="4.42578125" customWidth="1"/>
    <col min="9986" max="9986" width="4.5703125" customWidth="1"/>
    <col min="9987" max="9987" width="3.140625" customWidth="1"/>
    <col min="9988" max="9988" width="3.42578125" customWidth="1"/>
    <col min="9989" max="9989" width="3.28515625" customWidth="1"/>
    <col min="9990" max="9990" width="4.42578125" customWidth="1"/>
    <col min="9991" max="9991" width="3" customWidth="1"/>
    <col min="9992" max="9992" width="5" customWidth="1"/>
    <col min="9993" max="9993" width="6.5703125" customWidth="1"/>
    <col min="9994" max="9994" width="63.7109375" customWidth="1"/>
    <col min="9995" max="9995" width="17.85546875" customWidth="1"/>
    <col min="9996" max="9996" width="16.42578125" customWidth="1"/>
    <col min="9997" max="9997" width="16" customWidth="1"/>
    <col min="9998" max="9998" width="20.7109375" customWidth="1"/>
    <col min="10241" max="10241" width="4.42578125" customWidth="1"/>
    <col min="10242" max="10242" width="4.5703125" customWidth="1"/>
    <col min="10243" max="10243" width="3.140625" customWidth="1"/>
    <col min="10244" max="10244" width="3.42578125" customWidth="1"/>
    <col min="10245" max="10245" width="3.28515625" customWidth="1"/>
    <col min="10246" max="10246" width="4.42578125" customWidth="1"/>
    <col min="10247" max="10247" width="3" customWidth="1"/>
    <col min="10248" max="10248" width="5" customWidth="1"/>
    <col min="10249" max="10249" width="6.5703125" customWidth="1"/>
    <col min="10250" max="10250" width="63.7109375" customWidth="1"/>
    <col min="10251" max="10251" width="17.85546875" customWidth="1"/>
    <col min="10252" max="10252" width="16.42578125" customWidth="1"/>
    <col min="10253" max="10253" width="16" customWidth="1"/>
    <col min="10254" max="10254" width="20.7109375" customWidth="1"/>
    <col min="10497" max="10497" width="4.42578125" customWidth="1"/>
    <col min="10498" max="10498" width="4.5703125" customWidth="1"/>
    <col min="10499" max="10499" width="3.140625" customWidth="1"/>
    <col min="10500" max="10500" width="3.42578125" customWidth="1"/>
    <col min="10501" max="10501" width="3.28515625" customWidth="1"/>
    <col min="10502" max="10502" width="4.42578125" customWidth="1"/>
    <col min="10503" max="10503" width="3" customWidth="1"/>
    <col min="10504" max="10504" width="5" customWidth="1"/>
    <col min="10505" max="10505" width="6.5703125" customWidth="1"/>
    <col min="10506" max="10506" width="63.7109375" customWidth="1"/>
    <col min="10507" max="10507" width="17.85546875" customWidth="1"/>
    <col min="10508" max="10508" width="16.42578125" customWidth="1"/>
    <col min="10509" max="10509" width="16" customWidth="1"/>
    <col min="10510" max="10510" width="20.7109375" customWidth="1"/>
    <col min="10753" max="10753" width="4.42578125" customWidth="1"/>
    <col min="10754" max="10754" width="4.5703125" customWidth="1"/>
    <col min="10755" max="10755" width="3.140625" customWidth="1"/>
    <col min="10756" max="10756" width="3.42578125" customWidth="1"/>
    <col min="10757" max="10757" width="3.28515625" customWidth="1"/>
    <col min="10758" max="10758" width="4.42578125" customWidth="1"/>
    <col min="10759" max="10759" width="3" customWidth="1"/>
    <col min="10760" max="10760" width="5" customWidth="1"/>
    <col min="10761" max="10761" width="6.5703125" customWidth="1"/>
    <col min="10762" max="10762" width="63.7109375" customWidth="1"/>
    <col min="10763" max="10763" width="17.85546875" customWidth="1"/>
    <col min="10764" max="10764" width="16.42578125" customWidth="1"/>
    <col min="10765" max="10765" width="16" customWidth="1"/>
    <col min="10766" max="10766" width="20.7109375" customWidth="1"/>
    <col min="11009" max="11009" width="4.42578125" customWidth="1"/>
    <col min="11010" max="11010" width="4.5703125" customWidth="1"/>
    <col min="11011" max="11011" width="3.140625" customWidth="1"/>
    <col min="11012" max="11012" width="3.42578125" customWidth="1"/>
    <col min="11013" max="11013" width="3.28515625" customWidth="1"/>
    <col min="11014" max="11014" width="4.42578125" customWidth="1"/>
    <col min="11015" max="11015" width="3" customWidth="1"/>
    <col min="11016" max="11016" width="5" customWidth="1"/>
    <col min="11017" max="11017" width="6.5703125" customWidth="1"/>
    <col min="11018" max="11018" width="63.7109375" customWidth="1"/>
    <col min="11019" max="11019" width="17.85546875" customWidth="1"/>
    <col min="11020" max="11020" width="16.42578125" customWidth="1"/>
    <col min="11021" max="11021" width="16" customWidth="1"/>
    <col min="11022" max="11022" width="20.7109375" customWidth="1"/>
    <col min="11265" max="11265" width="4.42578125" customWidth="1"/>
    <col min="11266" max="11266" width="4.5703125" customWidth="1"/>
    <col min="11267" max="11267" width="3.140625" customWidth="1"/>
    <col min="11268" max="11268" width="3.42578125" customWidth="1"/>
    <col min="11269" max="11269" width="3.28515625" customWidth="1"/>
    <col min="11270" max="11270" width="4.42578125" customWidth="1"/>
    <col min="11271" max="11271" width="3" customWidth="1"/>
    <col min="11272" max="11272" width="5" customWidth="1"/>
    <col min="11273" max="11273" width="6.5703125" customWidth="1"/>
    <col min="11274" max="11274" width="63.7109375" customWidth="1"/>
    <col min="11275" max="11275" width="17.85546875" customWidth="1"/>
    <col min="11276" max="11276" width="16.42578125" customWidth="1"/>
    <col min="11277" max="11277" width="16" customWidth="1"/>
    <col min="11278" max="11278" width="20.7109375" customWidth="1"/>
    <col min="11521" max="11521" width="4.42578125" customWidth="1"/>
    <col min="11522" max="11522" width="4.5703125" customWidth="1"/>
    <col min="11523" max="11523" width="3.140625" customWidth="1"/>
    <col min="11524" max="11524" width="3.42578125" customWidth="1"/>
    <col min="11525" max="11525" width="3.28515625" customWidth="1"/>
    <col min="11526" max="11526" width="4.42578125" customWidth="1"/>
    <col min="11527" max="11527" width="3" customWidth="1"/>
    <col min="11528" max="11528" width="5" customWidth="1"/>
    <col min="11529" max="11529" width="6.5703125" customWidth="1"/>
    <col min="11530" max="11530" width="63.7109375" customWidth="1"/>
    <col min="11531" max="11531" width="17.85546875" customWidth="1"/>
    <col min="11532" max="11532" width="16.42578125" customWidth="1"/>
    <col min="11533" max="11533" width="16" customWidth="1"/>
    <col min="11534" max="11534" width="20.7109375" customWidth="1"/>
    <col min="11777" max="11777" width="4.42578125" customWidth="1"/>
    <col min="11778" max="11778" width="4.5703125" customWidth="1"/>
    <col min="11779" max="11779" width="3.140625" customWidth="1"/>
    <col min="11780" max="11780" width="3.42578125" customWidth="1"/>
    <col min="11781" max="11781" width="3.28515625" customWidth="1"/>
    <col min="11782" max="11782" width="4.42578125" customWidth="1"/>
    <col min="11783" max="11783" width="3" customWidth="1"/>
    <col min="11784" max="11784" width="5" customWidth="1"/>
    <col min="11785" max="11785" width="6.5703125" customWidth="1"/>
    <col min="11786" max="11786" width="63.7109375" customWidth="1"/>
    <col min="11787" max="11787" width="17.85546875" customWidth="1"/>
    <col min="11788" max="11788" width="16.42578125" customWidth="1"/>
    <col min="11789" max="11789" width="16" customWidth="1"/>
    <col min="11790" max="11790" width="20.7109375" customWidth="1"/>
    <col min="12033" max="12033" width="4.42578125" customWidth="1"/>
    <col min="12034" max="12034" width="4.5703125" customWidth="1"/>
    <col min="12035" max="12035" width="3.140625" customWidth="1"/>
    <col min="12036" max="12036" width="3.42578125" customWidth="1"/>
    <col min="12037" max="12037" width="3.28515625" customWidth="1"/>
    <col min="12038" max="12038" width="4.42578125" customWidth="1"/>
    <col min="12039" max="12039" width="3" customWidth="1"/>
    <col min="12040" max="12040" width="5" customWidth="1"/>
    <col min="12041" max="12041" width="6.5703125" customWidth="1"/>
    <col min="12042" max="12042" width="63.7109375" customWidth="1"/>
    <col min="12043" max="12043" width="17.85546875" customWidth="1"/>
    <col min="12044" max="12044" width="16.42578125" customWidth="1"/>
    <col min="12045" max="12045" width="16" customWidth="1"/>
    <col min="12046" max="12046" width="20.7109375" customWidth="1"/>
    <col min="12289" max="12289" width="4.42578125" customWidth="1"/>
    <col min="12290" max="12290" width="4.5703125" customWidth="1"/>
    <col min="12291" max="12291" width="3.140625" customWidth="1"/>
    <col min="12292" max="12292" width="3.42578125" customWidth="1"/>
    <col min="12293" max="12293" width="3.28515625" customWidth="1"/>
    <col min="12294" max="12294" width="4.42578125" customWidth="1"/>
    <col min="12295" max="12295" width="3" customWidth="1"/>
    <col min="12296" max="12296" width="5" customWidth="1"/>
    <col min="12297" max="12297" width="6.5703125" customWidth="1"/>
    <col min="12298" max="12298" width="63.7109375" customWidth="1"/>
    <col min="12299" max="12299" width="17.85546875" customWidth="1"/>
    <col min="12300" max="12300" width="16.42578125" customWidth="1"/>
    <col min="12301" max="12301" width="16" customWidth="1"/>
    <col min="12302" max="12302" width="20.7109375" customWidth="1"/>
    <col min="12545" max="12545" width="4.42578125" customWidth="1"/>
    <col min="12546" max="12546" width="4.5703125" customWidth="1"/>
    <col min="12547" max="12547" width="3.140625" customWidth="1"/>
    <col min="12548" max="12548" width="3.42578125" customWidth="1"/>
    <col min="12549" max="12549" width="3.28515625" customWidth="1"/>
    <col min="12550" max="12550" width="4.42578125" customWidth="1"/>
    <col min="12551" max="12551" width="3" customWidth="1"/>
    <col min="12552" max="12552" width="5" customWidth="1"/>
    <col min="12553" max="12553" width="6.5703125" customWidth="1"/>
    <col min="12554" max="12554" width="63.7109375" customWidth="1"/>
    <col min="12555" max="12555" width="17.85546875" customWidth="1"/>
    <col min="12556" max="12556" width="16.42578125" customWidth="1"/>
    <col min="12557" max="12557" width="16" customWidth="1"/>
    <col min="12558" max="12558" width="20.7109375" customWidth="1"/>
    <col min="12801" max="12801" width="4.42578125" customWidth="1"/>
    <col min="12802" max="12802" width="4.5703125" customWidth="1"/>
    <col min="12803" max="12803" width="3.140625" customWidth="1"/>
    <col min="12804" max="12804" width="3.42578125" customWidth="1"/>
    <col min="12805" max="12805" width="3.28515625" customWidth="1"/>
    <col min="12806" max="12806" width="4.42578125" customWidth="1"/>
    <col min="12807" max="12807" width="3" customWidth="1"/>
    <col min="12808" max="12808" width="5" customWidth="1"/>
    <col min="12809" max="12809" width="6.5703125" customWidth="1"/>
    <col min="12810" max="12810" width="63.7109375" customWidth="1"/>
    <col min="12811" max="12811" width="17.85546875" customWidth="1"/>
    <col min="12812" max="12812" width="16.42578125" customWidth="1"/>
    <col min="12813" max="12813" width="16" customWidth="1"/>
    <col min="12814" max="12814" width="20.7109375" customWidth="1"/>
    <col min="13057" max="13057" width="4.42578125" customWidth="1"/>
    <col min="13058" max="13058" width="4.5703125" customWidth="1"/>
    <col min="13059" max="13059" width="3.140625" customWidth="1"/>
    <col min="13060" max="13060" width="3.42578125" customWidth="1"/>
    <col min="13061" max="13061" width="3.28515625" customWidth="1"/>
    <col min="13062" max="13062" width="4.42578125" customWidth="1"/>
    <col min="13063" max="13063" width="3" customWidth="1"/>
    <col min="13064" max="13064" width="5" customWidth="1"/>
    <col min="13065" max="13065" width="6.5703125" customWidth="1"/>
    <col min="13066" max="13066" width="63.7109375" customWidth="1"/>
    <col min="13067" max="13067" width="17.85546875" customWidth="1"/>
    <col min="13068" max="13068" width="16.42578125" customWidth="1"/>
    <col min="13069" max="13069" width="16" customWidth="1"/>
    <col min="13070" max="13070" width="20.7109375" customWidth="1"/>
    <col min="13313" max="13313" width="4.42578125" customWidth="1"/>
    <col min="13314" max="13314" width="4.5703125" customWidth="1"/>
    <col min="13315" max="13315" width="3.140625" customWidth="1"/>
    <col min="13316" max="13316" width="3.42578125" customWidth="1"/>
    <col min="13317" max="13317" width="3.28515625" customWidth="1"/>
    <col min="13318" max="13318" width="4.42578125" customWidth="1"/>
    <col min="13319" max="13319" width="3" customWidth="1"/>
    <col min="13320" max="13320" width="5" customWidth="1"/>
    <col min="13321" max="13321" width="6.5703125" customWidth="1"/>
    <col min="13322" max="13322" width="63.7109375" customWidth="1"/>
    <col min="13323" max="13323" width="17.85546875" customWidth="1"/>
    <col min="13324" max="13324" width="16.42578125" customWidth="1"/>
    <col min="13325" max="13325" width="16" customWidth="1"/>
    <col min="13326" max="13326" width="20.7109375" customWidth="1"/>
    <col min="13569" max="13569" width="4.42578125" customWidth="1"/>
    <col min="13570" max="13570" width="4.5703125" customWidth="1"/>
    <col min="13571" max="13571" width="3.140625" customWidth="1"/>
    <col min="13572" max="13572" width="3.42578125" customWidth="1"/>
    <col min="13573" max="13573" width="3.28515625" customWidth="1"/>
    <col min="13574" max="13574" width="4.42578125" customWidth="1"/>
    <col min="13575" max="13575" width="3" customWidth="1"/>
    <col min="13576" max="13576" width="5" customWidth="1"/>
    <col min="13577" max="13577" width="6.5703125" customWidth="1"/>
    <col min="13578" max="13578" width="63.7109375" customWidth="1"/>
    <col min="13579" max="13579" width="17.85546875" customWidth="1"/>
    <col min="13580" max="13580" width="16.42578125" customWidth="1"/>
    <col min="13581" max="13581" width="16" customWidth="1"/>
    <col min="13582" max="13582" width="20.7109375" customWidth="1"/>
    <col min="13825" max="13825" width="4.42578125" customWidth="1"/>
    <col min="13826" max="13826" width="4.5703125" customWidth="1"/>
    <col min="13827" max="13827" width="3.140625" customWidth="1"/>
    <col min="13828" max="13828" width="3.42578125" customWidth="1"/>
    <col min="13829" max="13829" width="3.28515625" customWidth="1"/>
    <col min="13830" max="13830" width="4.42578125" customWidth="1"/>
    <col min="13831" max="13831" width="3" customWidth="1"/>
    <col min="13832" max="13832" width="5" customWidth="1"/>
    <col min="13833" max="13833" width="6.5703125" customWidth="1"/>
    <col min="13834" max="13834" width="63.7109375" customWidth="1"/>
    <col min="13835" max="13835" width="17.85546875" customWidth="1"/>
    <col min="13836" max="13836" width="16.42578125" customWidth="1"/>
    <col min="13837" max="13837" width="16" customWidth="1"/>
    <col min="13838" max="13838" width="20.7109375" customWidth="1"/>
    <col min="14081" max="14081" width="4.42578125" customWidth="1"/>
    <col min="14082" max="14082" width="4.5703125" customWidth="1"/>
    <col min="14083" max="14083" width="3.140625" customWidth="1"/>
    <col min="14084" max="14084" width="3.42578125" customWidth="1"/>
    <col min="14085" max="14085" width="3.28515625" customWidth="1"/>
    <col min="14086" max="14086" width="4.42578125" customWidth="1"/>
    <col min="14087" max="14087" width="3" customWidth="1"/>
    <col min="14088" max="14088" width="5" customWidth="1"/>
    <col min="14089" max="14089" width="6.5703125" customWidth="1"/>
    <col min="14090" max="14090" width="63.7109375" customWidth="1"/>
    <col min="14091" max="14091" width="17.85546875" customWidth="1"/>
    <col min="14092" max="14092" width="16.42578125" customWidth="1"/>
    <col min="14093" max="14093" width="16" customWidth="1"/>
    <col min="14094" max="14094" width="20.7109375" customWidth="1"/>
    <col min="14337" max="14337" width="4.42578125" customWidth="1"/>
    <col min="14338" max="14338" width="4.5703125" customWidth="1"/>
    <col min="14339" max="14339" width="3.140625" customWidth="1"/>
    <col min="14340" max="14340" width="3.42578125" customWidth="1"/>
    <col min="14341" max="14341" width="3.28515625" customWidth="1"/>
    <col min="14342" max="14342" width="4.42578125" customWidth="1"/>
    <col min="14343" max="14343" width="3" customWidth="1"/>
    <col min="14344" max="14344" width="5" customWidth="1"/>
    <col min="14345" max="14345" width="6.5703125" customWidth="1"/>
    <col min="14346" max="14346" width="63.7109375" customWidth="1"/>
    <col min="14347" max="14347" width="17.85546875" customWidth="1"/>
    <col min="14348" max="14348" width="16.42578125" customWidth="1"/>
    <col min="14349" max="14349" width="16" customWidth="1"/>
    <col min="14350" max="14350" width="20.7109375" customWidth="1"/>
    <col min="14593" max="14593" width="4.42578125" customWidth="1"/>
    <col min="14594" max="14594" width="4.5703125" customWidth="1"/>
    <col min="14595" max="14595" width="3.140625" customWidth="1"/>
    <col min="14596" max="14596" width="3.42578125" customWidth="1"/>
    <col min="14597" max="14597" width="3.28515625" customWidth="1"/>
    <col min="14598" max="14598" width="4.42578125" customWidth="1"/>
    <col min="14599" max="14599" width="3" customWidth="1"/>
    <col min="14600" max="14600" width="5" customWidth="1"/>
    <col min="14601" max="14601" width="6.5703125" customWidth="1"/>
    <col min="14602" max="14602" width="63.7109375" customWidth="1"/>
    <col min="14603" max="14603" width="17.85546875" customWidth="1"/>
    <col min="14604" max="14604" width="16.42578125" customWidth="1"/>
    <col min="14605" max="14605" width="16" customWidth="1"/>
    <col min="14606" max="14606" width="20.7109375" customWidth="1"/>
    <col min="14849" max="14849" width="4.42578125" customWidth="1"/>
    <col min="14850" max="14850" width="4.5703125" customWidth="1"/>
    <col min="14851" max="14851" width="3.140625" customWidth="1"/>
    <col min="14852" max="14852" width="3.42578125" customWidth="1"/>
    <col min="14853" max="14853" width="3.28515625" customWidth="1"/>
    <col min="14854" max="14854" width="4.42578125" customWidth="1"/>
    <col min="14855" max="14855" width="3" customWidth="1"/>
    <col min="14856" max="14856" width="5" customWidth="1"/>
    <col min="14857" max="14857" width="6.5703125" customWidth="1"/>
    <col min="14858" max="14858" width="63.7109375" customWidth="1"/>
    <col min="14859" max="14859" width="17.85546875" customWidth="1"/>
    <col min="14860" max="14860" width="16.42578125" customWidth="1"/>
    <col min="14861" max="14861" width="16" customWidth="1"/>
    <col min="14862" max="14862" width="20.7109375" customWidth="1"/>
    <col min="15105" max="15105" width="4.42578125" customWidth="1"/>
    <col min="15106" max="15106" width="4.5703125" customWidth="1"/>
    <col min="15107" max="15107" width="3.140625" customWidth="1"/>
    <col min="15108" max="15108" width="3.42578125" customWidth="1"/>
    <col min="15109" max="15109" width="3.28515625" customWidth="1"/>
    <col min="15110" max="15110" width="4.42578125" customWidth="1"/>
    <col min="15111" max="15111" width="3" customWidth="1"/>
    <col min="15112" max="15112" width="5" customWidth="1"/>
    <col min="15113" max="15113" width="6.5703125" customWidth="1"/>
    <col min="15114" max="15114" width="63.7109375" customWidth="1"/>
    <col min="15115" max="15115" width="17.85546875" customWidth="1"/>
    <col min="15116" max="15116" width="16.42578125" customWidth="1"/>
    <col min="15117" max="15117" width="16" customWidth="1"/>
    <col min="15118" max="15118" width="20.7109375" customWidth="1"/>
    <col min="15361" max="15361" width="4.42578125" customWidth="1"/>
    <col min="15362" max="15362" width="4.5703125" customWidth="1"/>
    <col min="15363" max="15363" width="3.140625" customWidth="1"/>
    <col min="15364" max="15364" width="3.42578125" customWidth="1"/>
    <col min="15365" max="15365" width="3.28515625" customWidth="1"/>
    <col min="15366" max="15366" width="4.42578125" customWidth="1"/>
    <col min="15367" max="15367" width="3" customWidth="1"/>
    <col min="15368" max="15368" width="5" customWidth="1"/>
    <col min="15369" max="15369" width="6.5703125" customWidth="1"/>
    <col min="15370" max="15370" width="63.7109375" customWidth="1"/>
    <col min="15371" max="15371" width="17.85546875" customWidth="1"/>
    <col min="15372" max="15372" width="16.42578125" customWidth="1"/>
    <col min="15373" max="15373" width="16" customWidth="1"/>
    <col min="15374" max="15374" width="20.7109375" customWidth="1"/>
    <col min="15617" max="15617" width="4.42578125" customWidth="1"/>
    <col min="15618" max="15618" width="4.5703125" customWidth="1"/>
    <col min="15619" max="15619" width="3.140625" customWidth="1"/>
    <col min="15620" max="15620" width="3.42578125" customWidth="1"/>
    <col min="15621" max="15621" width="3.28515625" customWidth="1"/>
    <col min="15622" max="15622" width="4.42578125" customWidth="1"/>
    <col min="15623" max="15623" width="3" customWidth="1"/>
    <col min="15624" max="15624" width="5" customWidth="1"/>
    <col min="15625" max="15625" width="6.5703125" customWidth="1"/>
    <col min="15626" max="15626" width="63.7109375" customWidth="1"/>
    <col min="15627" max="15627" width="17.85546875" customWidth="1"/>
    <col min="15628" max="15628" width="16.42578125" customWidth="1"/>
    <col min="15629" max="15629" width="16" customWidth="1"/>
    <col min="15630" max="15630" width="20.7109375" customWidth="1"/>
    <col min="15873" max="15873" width="4.42578125" customWidth="1"/>
    <col min="15874" max="15874" width="4.5703125" customWidth="1"/>
    <col min="15875" max="15875" width="3.140625" customWidth="1"/>
    <col min="15876" max="15876" width="3.42578125" customWidth="1"/>
    <col min="15877" max="15877" width="3.28515625" customWidth="1"/>
    <col min="15878" max="15878" width="4.42578125" customWidth="1"/>
    <col min="15879" max="15879" width="3" customWidth="1"/>
    <col min="15880" max="15880" width="5" customWidth="1"/>
    <col min="15881" max="15881" width="6.5703125" customWidth="1"/>
    <col min="15882" max="15882" width="63.7109375" customWidth="1"/>
    <col min="15883" max="15883" width="17.85546875" customWidth="1"/>
    <col min="15884" max="15884" width="16.42578125" customWidth="1"/>
    <col min="15885" max="15885" width="16" customWidth="1"/>
    <col min="15886" max="15886" width="20.7109375" customWidth="1"/>
    <col min="16129" max="16129" width="4.42578125" customWidth="1"/>
    <col min="16130" max="16130" width="4.5703125" customWidth="1"/>
    <col min="16131" max="16131" width="3.140625" customWidth="1"/>
    <col min="16132" max="16132" width="3.42578125" customWidth="1"/>
    <col min="16133" max="16133" width="3.28515625" customWidth="1"/>
    <col min="16134" max="16134" width="4.42578125" customWidth="1"/>
    <col min="16135" max="16135" width="3" customWidth="1"/>
    <col min="16136" max="16136" width="5" customWidth="1"/>
    <col min="16137" max="16137" width="6.5703125" customWidth="1"/>
    <col min="16138" max="16138" width="63.7109375" customWidth="1"/>
    <col min="16139" max="16139" width="17.85546875" customWidth="1"/>
    <col min="16140" max="16140" width="16.42578125" customWidth="1"/>
    <col min="16141" max="16141" width="16" customWidth="1"/>
    <col min="16142" max="16142" width="20.7109375" customWidth="1"/>
  </cols>
  <sheetData>
    <row r="1" spans="1:13" ht="15.75" x14ac:dyDescent="0.25">
      <c r="A1" s="118"/>
      <c r="B1" s="119"/>
      <c r="C1" s="119"/>
      <c r="D1" s="119"/>
      <c r="E1" s="119"/>
      <c r="F1" s="119"/>
      <c r="G1" s="119"/>
      <c r="H1" s="119"/>
      <c r="I1" s="119"/>
      <c r="J1" s="119"/>
      <c r="K1" s="227" t="s">
        <v>466</v>
      </c>
      <c r="L1" s="227"/>
      <c r="M1" s="227"/>
    </row>
    <row r="2" spans="1:13" ht="15.75" customHeight="1" x14ac:dyDescent="0.25">
      <c r="A2" s="227" t="s">
        <v>888</v>
      </c>
      <c r="B2" s="227"/>
      <c r="C2" s="227"/>
      <c r="D2" s="227"/>
      <c r="E2" s="227"/>
      <c r="F2" s="227"/>
      <c r="G2" s="227"/>
      <c r="H2" s="227"/>
      <c r="I2" s="227"/>
      <c r="J2" s="227"/>
      <c r="K2" s="227"/>
      <c r="L2" s="227"/>
      <c r="M2" s="227"/>
    </row>
    <row r="3" spans="1:13" ht="15.75" x14ac:dyDescent="0.25">
      <c r="A3" s="164"/>
      <c r="B3" s="164"/>
      <c r="C3" s="164"/>
      <c r="D3" s="164"/>
      <c r="E3" s="164"/>
      <c r="F3" s="164"/>
      <c r="G3" s="164"/>
      <c r="H3" s="164"/>
      <c r="I3" s="164"/>
      <c r="J3" s="228" t="s">
        <v>829</v>
      </c>
      <c r="K3" s="228"/>
      <c r="L3" s="228"/>
      <c r="M3" s="228"/>
    </row>
    <row r="4" spans="1:13" ht="15.75" customHeight="1" x14ac:dyDescent="0.25">
      <c r="A4" s="164"/>
      <c r="B4" s="164"/>
      <c r="C4" s="164"/>
      <c r="D4" s="164"/>
      <c r="E4" s="164"/>
      <c r="F4" s="164"/>
      <c r="G4" s="164"/>
      <c r="H4" s="164"/>
      <c r="I4" s="164"/>
      <c r="J4" s="164"/>
      <c r="K4" s="164"/>
      <c r="L4" s="228" t="s">
        <v>889</v>
      </c>
      <c r="M4" s="228"/>
    </row>
    <row r="5" spans="1:13" ht="15.75" customHeight="1" x14ac:dyDescent="0.25">
      <c r="A5" s="229" t="s">
        <v>830</v>
      </c>
      <c r="B5" s="229"/>
      <c r="C5" s="229"/>
      <c r="D5" s="229"/>
      <c r="E5" s="229"/>
      <c r="F5" s="229"/>
      <c r="G5" s="229"/>
      <c r="H5" s="229"/>
      <c r="I5" s="229"/>
      <c r="J5" s="229"/>
      <c r="K5" s="229"/>
      <c r="L5" s="229"/>
      <c r="M5" s="229"/>
    </row>
    <row r="6" spans="1:13" ht="15.75" x14ac:dyDescent="0.25">
      <c r="A6" s="123"/>
      <c r="B6" s="123"/>
      <c r="C6" s="123"/>
      <c r="D6" s="123"/>
      <c r="E6" s="123"/>
      <c r="F6" s="123"/>
      <c r="G6" s="123"/>
      <c r="H6" s="123"/>
      <c r="I6" s="123"/>
      <c r="J6" s="123"/>
      <c r="K6" s="123"/>
      <c r="L6" s="165"/>
      <c r="M6" s="128" t="s">
        <v>30</v>
      </c>
    </row>
    <row r="7" spans="1:13" ht="15" customHeight="1" x14ac:dyDescent="0.25">
      <c r="A7" s="230" t="s">
        <v>31</v>
      </c>
      <c r="B7" s="233" t="s">
        <v>476</v>
      </c>
      <c r="C7" s="234"/>
      <c r="D7" s="234"/>
      <c r="E7" s="234"/>
      <c r="F7" s="234"/>
      <c r="G7" s="234"/>
      <c r="H7" s="234"/>
      <c r="I7" s="235"/>
      <c r="J7" s="236" t="s">
        <v>477</v>
      </c>
      <c r="K7" s="239" t="s">
        <v>653</v>
      </c>
      <c r="L7" s="239" t="s">
        <v>695</v>
      </c>
      <c r="M7" s="240" t="s">
        <v>831</v>
      </c>
    </row>
    <row r="8" spans="1:13" ht="15" customHeight="1" x14ac:dyDescent="0.25">
      <c r="A8" s="231"/>
      <c r="B8" s="243" t="s">
        <v>478</v>
      </c>
      <c r="C8" s="244" t="s">
        <v>479</v>
      </c>
      <c r="D8" s="244"/>
      <c r="E8" s="244"/>
      <c r="F8" s="244"/>
      <c r="G8" s="244"/>
      <c r="H8" s="244" t="s">
        <v>480</v>
      </c>
      <c r="I8" s="244"/>
      <c r="J8" s="237"/>
      <c r="K8" s="239"/>
      <c r="L8" s="239"/>
      <c r="M8" s="241"/>
    </row>
    <row r="9" spans="1:13" ht="192.75" x14ac:dyDescent="0.25">
      <c r="A9" s="232"/>
      <c r="B9" s="243"/>
      <c r="C9" s="166" t="s">
        <v>481</v>
      </c>
      <c r="D9" s="166" t="s">
        <v>482</v>
      </c>
      <c r="E9" s="166" t="s">
        <v>483</v>
      </c>
      <c r="F9" s="166" t="s">
        <v>484</v>
      </c>
      <c r="G9" s="167" t="s">
        <v>485</v>
      </c>
      <c r="H9" s="167" t="s">
        <v>486</v>
      </c>
      <c r="I9" s="167" t="s">
        <v>487</v>
      </c>
      <c r="J9" s="238"/>
      <c r="K9" s="239"/>
      <c r="L9" s="239"/>
      <c r="M9" s="242"/>
    </row>
    <row r="10" spans="1:13" ht="15.75" x14ac:dyDescent="0.25">
      <c r="A10" s="168"/>
      <c r="B10" s="169" t="s">
        <v>88</v>
      </c>
      <c r="C10" s="169" t="s">
        <v>34</v>
      </c>
      <c r="D10" s="169" t="s">
        <v>35</v>
      </c>
      <c r="E10" s="169" t="s">
        <v>82</v>
      </c>
      <c r="F10" s="169" t="s">
        <v>89</v>
      </c>
      <c r="G10" s="169" t="s">
        <v>90</v>
      </c>
      <c r="H10" s="169" t="s">
        <v>91</v>
      </c>
      <c r="I10" s="169" t="s">
        <v>92</v>
      </c>
      <c r="J10" s="169" t="s">
        <v>444</v>
      </c>
      <c r="K10" s="170" t="s">
        <v>488</v>
      </c>
      <c r="L10" s="170" t="s">
        <v>489</v>
      </c>
      <c r="M10" s="170" t="s">
        <v>490</v>
      </c>
    </row>
    <row r="11" spans="1:13" ht="15.75" x14ac:dyDescent="0.25">
      <c r="A11" s="176">
        <v>1</v>
      </c>
      <c r="B11" s="177" t="s">
        <v>491</v>
      </c>
      <c r="C11" s="177" t="s">
        <v>88</v>
      </c>
      <c r="D11" s="177" t="s">
        <v>492</v>
      </c>
      <c r="E11" s="177" t="s">
        <v>492</v>
      </c>
      <c r="F11" s="177" t="s">
        <v>491</v>
      </c>
      <c r="G11" s="177" t="s">
        <v>492</v>
      </c>
      <c r="H11" s="177" t="s">
        <v>493</v>
      </c>
      <c r="I11" s="177" t="s">
        <v>491</v>
      </c>
      <c r="J11" s="178" t="s">
        <v>494</v>
      </c>
      <c r="K11" s="179">
        <v>121947215</v>
      </c>
      <c r="L11" s="179">
        <v>128176218</v>
      </c>
      <c r="M11" s="179">
        <v>135797347</v>
      </c>
    </row>
    <row r="12" spans="1:13" ht="15.75" x14ac:dyDescent="0.25">
      <c r="A12" s="176">
        <v>2</v>
      </c>
      <c r="B12" s="177" t="s">
        <v>497</v>
      </c>
      <c r="C12" s="177" t="s">
        <v>88</v>
      </c>
      <c r="D12" s="177" t="s">
        <v>495</v>
      </c>
      <c r="E12" s="177" t="s">
        <v>492</v>
      </c>
      <c r="F12" s="177" t="s">
        <v>491</v>
      </c>
      <c r="G12" s="177" t="s">
        <v>492</v>
      </c>
      <c r="H12" s="177" t="s">
        <v>493</v>
      </c>
      <c r="I12" s="177" t="s">
        <v>491</v>
      </c>
      <c r="J12" s="178" t="s">
        <v>496</v>
      </c>
      <c r="K12" s="179">
        <v>75094970</v>
      </c>
      <c r="L12" s="179">
        <v>80230041</v>
      </c>
      <c r="M12" s="179">
        <v>85271146</v>
      </c>
    </row>
    <row r="13" spans="1:13" ht="15.75" x14ac:dyDescent="0.25">
      <c r="A13" s="176">
        <v>3</v>
      </c>
      <c r="B13" s="177" t="s">
        <v>497</v>
      </c>
      <c r="C13" s="177" t="s">
        <v>88</v>
      </c>
      <c r="D13" s="177" t="s">
        <v>495</v>
      </c>
      <c r="E13" s="177" t="s">
        <v>495</v>
      </c>
      <c r="F13" s="177" t="s">
        <v>491</v>
      </c>
      <c r="G13" s="177" t="s">
        <v>492</v>
      </c>
      <c r="H13" s="177" t="s">
        <v>493</v>
      </c>
      <c r="I13" s="177" t="s">
        <v>93</v>
      </c>
      <c r="J13" s="178" t="s">
        <v>498</v>
      </c>
      <c r="K13" s="179">
        <v>2324767</v>
      </c>
      <c r="L13" s="179">
        <v>2328915</v>
      </c>
      <c r="M13" s="179">
        <v>2333488</v>
      </c>
    </row>
    <row r="14" spans="1:13" ht="31.5" x14ac:dyDescent="0.25">
      <c r="A14" s="176">
        <v>4</v>
      </c>
      <c r="B14" s="177" t="s">
        <v>497</v>
      </c>
      <c r="C14" s="177" t="s">
        <v>88</v>
      </c>
      <c r="D14" s="177" t="s">
        <v>495</v>
      </c>
      <c r="E14" s="177" t="s">
        <v>495</v>
      </c>
      <c r="F14" s="177" t="s">
        <v>499</v>
      </c>
      <c r="G14" s="177" t="s">
        <v>492</v>
      </c>
      <c r="H14" s="177" t="s">
        <v>493</v>
      </c>
      <c r="I14" s="177" t="s">
        <v>93</v>
      </c>
      <c r="J14" s="178" t="s">
        <v>500</v>
      </c>
      <c r="K14" s="179">
        <v>2324767</v>
      </c>
      <c r="L14" s="179">
        <v>2328915</v>
      </c>
      <c r="M14" s="179">
        <v>2333488</v>
      </c>
    </row>
    <row r="15" spans="1:13" ht="141.75" x14ac:dyDescent="0.25">
      <c r="A15" s="176">
        <v>5</v>
      </c>
      <c r="B15" s="177" t="s">
        <v>497</v>
      </c>
      <c r="C15" s="177" t="s">
        <v>88</v>
      </c>
      <c r="D15" s="177" t="s">
        <v>495</v>
      </c>
      <c r="E15" s="177" t="s">
        <v>495</v>
      </c>
      <c r="F15" s="177" t="s">
        <v>83</v>
      </c>
      <c r="G15" s="177" t="s">
        <v>501</v>
      </c>
      <c r="H15" s="177" t="s">
        <v>493</v>
      </c>
      <c r="I15" s="177" t="s">
        <v>93</v>
      </c>
      <c r="J15" s="178" t="s">
        <v>744</v>
      </c>
      <c r="K15" s="179">
        <v>2324767</v>
      </c>
      <c r="L15" s="179">
        <v>2328915</v>
      </c>
      <c r="M15" s="179">
        <v>2333488</v>
      </c>
    </row>
    <row r="16" spans="1:13" ht="15.75" x14ac:dyDescent="0.25">
      <c r="A16" s="176">
        <v>6</v>
      </c>
      <c r="B16" s="177" t="s">
        <v>497</v>
      </c>
      <c r="C16" s="177" t="s">
        <v>88</v>
      </c>
      <c r="D16" s="177" t="s">
        <v>495</v>
      </c>
      <c r="E16" s="177" t="s">
        <v>501</v>
      </c>
      <c r="F16" s="177" t="s">
        <v>491</v>
      </c>
      <c r="G16" s="177" t="s">
        <v>495</v>
      </c>
      <c r="H16" s="177" t="s">
        <v>493</v>
      </c>
      <c r="I16" s="177" t="s">
        <v>93</v>
      </c>
      <c r="J16" s="178" t="s">
        <v>502</v>
      </c>
      <c r="K16" s="179">
        <v>72770203</v>
      </c>
      <c r="L16" s="179">
        <v>77901126</v>
      </c>
      <c r="M16" s="179">
        <v>82937658</v>
      </c>
    </row>
    <row r="17" spans="1:13" ht="94.5" customHeight="1" x14ac:dyDescent="0.25">
      <c r="A17" s="176">
        <v>7</v>
      </c>
      <c r="B17" s="177" t="s">
        <v>497</v>
      </c>
      <c r="C17" s="177" t="s">
        <v>88</v>
      </c>
      <c r="D17" s="177" t="s">
        <v>495</v>
      </c>
      <c r="E17" s="177" t="s">
        <v>501</v>
      </c>
      <c r="F17" s="177" t="s">
        <v>499</v>
      </c>
      <c r="G17" s="177" t="s">
        <v>495</v>
      </c>
      <c r="H17" s="177" t="s">
        <v>493</v>
      </c>
      <c r="I17" s="177" t="s">
        <v>93</v>
      </c>
      <c r="J17" s="178" t="s">
        <v>745</v>
      </c>
      <c r="K17" s="179">
        <v>71120497</v>
      </c>
      <c r="L17" s="179">
        <v>76152103</v>
      </c>
      <c r="M17" s="179">
        <v>81084940</v>
      </c>
    </row>
    <row r="18" spans="1:13" ht="94.5" x14ac:dyDescent="0.25">
      <c r="A18" s="176">
        <v>8</v>
      </c>
      <c r="B18" s="177" t="s">
        <v>497</v>
      </c>
      <c r="C18" s="177" t="s">
        <v>88</v>
      </c>
      <c r="D18" s="177" t="s">
        <v>495</v>
      </c>
      <c r="E18" s="177" t="s">
        <v>501</v>
      </c>
      <c r="F18" s="177" t="s">
        <v>503</v>
      </c>
      <c r="G18" s="177" t="s">
        <v>495</v>
      </c>
      <c r="H18" s="177" t="s">
        <v>493</v>
      </c>
      <c r="I18" s="177" t="s">
        <v>93</v>
      </c>
      <c r="J18" s="178" t="s">
        <v>746</v>
      </c>
      <c r="K18" s="179">
        <v>163948</v>
      </c>
      <c r="L18" s="179">
        <v>175291</v>
      </c>
      <c r="M18" s="179">
        <v>186413</v>
      </c>
    </row>
    <row r="19" spans="1:13" ht="48" customHeight="1" x14ac:dyDescent="0.25">
      <c r="A19" s="176">
        <v>9</v>
      </c>
      <c r="B19" s="177" t="s">
        <v>497</v>
      </c>
      <c r="C19" s="177" t="s">
        <v>88</v>
      </c>
      <c r="D19" s="177" t="s">
        <v>495</v>
      </c>
      <c r="E19" s="177" t="s">
        <v>501</v>
      </c>
      <c r="F19" s="177" t="s">
        <v>504</v>
      </c>
      <c r="G19" s="177" t="s">
        <v>495</v>
      </c>
      <c r="H19" s="177" t="s">
        <v>493</v>
      </c>
      <c r="I19" s="177" t="s">
        <v>93</v>
      </c>
      <c r="J19" s="178" t="s">
        <v>747</v>
      </c>
      <c r="K19" s="179">
        <v>1077750</v>
      </c>
      <c r="L19" s="179">
        <v>1136755</v>
      </c>
      <c r="M19" s="179">
        <v>1200925</v>
      </c>
    </row>
    <row r="20" spans="1:13" ht="81" customHeight="1" x14ac:dyDescent="0.25">
      <c r="A20" s="176">
        <v>10</v>
      </c>
      <c r="B20" s="177" t="s">
        <v>497</v>
      </c>
      <c r="C20" s="177" t="s">
        <v>88</v>
      </c>
      <c r="D20" s="177" t="s">
        <v>495</v>
      </c>
      <c r="E20" s="177" t="s">
        <v>501</v>
      </c>
      <c r="F20" s="177" t="s">
        <v>505</v>
      </c>
      <c r="G20" s="177" t="s">
        <v>495</v>
      </c>
      <c r="H20" s="177" t="s">
        <v>493</v>
      </c>
      <c r="I20" s="177" t="s">
        <v>93</v>
      </c>
      <c r="J20" s="178" t="s">
        <v>748</v>
      </c>
      <c r="K20" s="179">
        <v>408008</v>
      </c>
      <c r="L20" s="179">
        <v>436977</v>
      </c>
      <c r="M20" s="179">
        <v>465380</v>
      </c>
    </row>
    <row r="21" spans="1:13" ht="33" customHeight="1" x14ac:dyDescent="0.25">
      <c r="A21" s="176">
        <v>11</v>
      </c>
      <c r="B21" s="177" t="s">
        <v>497</v>
      </c>
      <c r="C21" s="177" t="s">
        <v>88</v>
      </c>
      <c r="D21" s="177" t="s">
        <v>506</v>
      </c>
      <c r="E21" s="177" t="s">
        <v>492</v>
      </c>
      <c r="F21" s="177" t="s">
        <v>491</v>
      </c>
      <c r="G21" s="177" t="s">
        <v>492</v>
      </c>
      <c r="H21" s="177" t="s">
        <v>493</v>
      </c>
      <c r="I21" s="177" t="s">
        <v>491</v>
      </c>
      <c r="J21" s="178" t="s">
        <v>696</v>
      </c>
      <c r="K21" s="179">
        <v>3119304</v>
      </c>
      <c r="L21" s="179">
        <v>3256555</v>
      </c>
      <c r="M21" s="179">
        <v>3386815</v>
      </c>
    </row>
    <row r="22" spans="1:13" ht="32.25" customHeight="1" x14ac:dyDescent="0.25">
      <c r="A22" s="176">
        <v>12</v>
      </c>
      <c r="B22" s="177" t="s">
        <v>497</v>
      </c>
      <c r="C22" s="177" t="s">
        <v>88</v>
      </c>
      <c r="D22" s="177" t="s">
        <v>506</v>
      </c>
      <c r="E22" s="177" t="s">
        <v>501</v>
      </c>
      <c r="F22" s="177" t="s">
        <v>491</v>
      </c>
      <c r="G22" s="177" t="s">
        <v>495</v>
      </c>
      <c r="H22" s="177" t="s">
        <v>493</v>
      </c>
      <c r="I22" s="177" t="s">
        <v>93</v>
      </c>
      <c r="J22" s="178" t="s">
        <v>697</v>
      </c>
      <c r="K22" s="179">
        <v>3119304</v>
      </c>
      <c r="L22" s="179">
        <v>3256555</v>
      </c>
      <c r="M22" s="179">
        <v>3386815</v>
      </c>
    </row>
    <row r="23" spans="1:13" ht="66.75" customHeight="1" x14ac:dyDescent="0.25">
      <c r="A23" s="176">
        <v>13</v>
      </c>
      <c r="B23" s="177" t="s">
        <v>497</v>
      </c>
      <c r="C23" s="177" t="s">
        <v>88</v>
      </c>
      <c r="D23" s="177" t="s">
        <v>506</v>
      </c>
      <c r="E23" s="177" t="s">
        <v>501</v>
      </c>
      <c r="F23" s="177" t="s">
        <v>507</v>
      </c>
      <c r="G23" s="177" t="s">
        <v>495</v>
      </c>
      <c r="H23" s="177" t="s">
        <v>493</v>
      </c>
      <c r="I23" s="177" t="s">
        <v>93</v>
      </c>
      <c r="J23" s="178" t="s">
        <v>749</v>
      </c>
      <c r="K23" s="179">
        <v>1661914</v>
      </c>
      <c r="L23" s="179">
        <v>1735038</v>
      </c>
      <c r="M23" s="179">
        <v>1804439</v>
      </c>
    </row>
    <row r="24" spans="1:13" ht="94.5" customHeight="1" x14ac:dyDescent="0.25">
      <c r="A24" s="176">
        <v>14</v>
      </c>
      <c r="B24" s="177" t="s">
        <v>497</v>
      </c>
      <c r="C24" s="177" t="s">
        <v>88</v>
      </c>
      <c r="D24" s="177" t="s">
        <v>506</v>
      </c>
      <c r="E24" s="177" t="s">
        <v>501</v>
      </c>
      <c r="F24" s="177" t="s">
        <v>508</v>
      </c>
      <c r="G24" s="177" t="s">
        <v>495</v>
      </c>
      <c r="H24" s="177" t="s">
        <v>493</v>
      </c>
      <c r="I24" s="177" t="s">
        <v>93</v>
      </c>
      <c r="J24" s="180" t="s">
        <v>750</v>
      </c>
      <c r="K24" s="179">
        <v>1661914</v>
      </c>
      <c r="L24" s="179">
        <v>1735038</v>
      </c>
      <c r="M24" s="179">
        <v>1804439</v>
      </c>
    </row>
    <row r="25" spans="1:13" ht="79.5" customHeight="1" x14ac:dyDescent="0.25">
      <c r="A25" s="176">
        <v>15</v>
      </c>
      <c r="B25" s="177" t="s">
        <v>497</v>
      </c>
      <c r="C25" s="177" t="s">
        <v>88</v>
      </c>
      <c r="D25" s="177" t="s">
        <v>506</v>
      </c>
      <c r="E25" s="177" t="s">
        <v>501</v>
      </c>
      <c r="F25" s="177" t="s">
        <v>95</v>
      </c>
      <c r="G25" s="177" t="s">
        <v>495</v>
      </c>
      <c r="H25" s="177" t="s">
        <v>493</v>
      </c>
      <c r="I25" s="177" t="s">
        <v>93</v>
      </c>
      <c r="J25" s="180" t="s">
        <v>751</v>
      </c>
      <c r="K25" s="179">
        <v>8530</v>
      </c>
      <c r="L25" s="179">
        <v>8906</v>
      </c>
      <c r="M25" s="179">
        <v>9262</v>
      </c>
    </row>
    <row r="26" spans="1:13" ht="111" customHeight="1" x14ac:dyDescent="0.25">
      <c r="A26" s="176">
        <v>16</v>
      </c>
      <c r="B26" s="177" t="s">
        <v>497</v>
      </c>
      <c r="C26" s="177" t="s">
        <v>88</v>
      </c>
      <c r="D26" s="177" t="s">
        <v>506</v>
      </c>
      <c r="E26" s="177" t="s">
        <v>501</v>
      </c>
      <c r="F26" s="177" t="s">
        <v>509</v>
      </c>
      <c r="G26" s="177" t="s">
        <v>495</v>
      </c>
      <c r="H26" s="177" t="s">
        <v>493</v>
      </c>
      <c r="I26" s="177" t="s">
        <v>93</v>
      </c>
      <c r="J26" s="180" t="s">
        <v>752</v>
      </c>
      <c r="K26" s="179">
        <v>8530</v>
      </c>
      <c r="L26" s="179">
        <v>8906</v>
      </c>
      <c r="M26" s="179">
        <v>9262</v>
      </c>
    </row>
    <row r="27" spans="1:13" ht="66.75" customHeight="1" x14ac:dyDescent="0.25">
      <c r="A27" s="176">
        <v>17</v>
      </c>
      <c r="B27" s="177" t="s">
        <v>497</v>
      </c>
      <c r="C27" s="177" t="s">
        <v>88</v>
      </c>
      <c r="D27" s="177" t="s">
        <v>506</v>
      </c>
      <c r="E27" s="177" t="s">
        <v>501</v>
      </c>
      <c r="F27" s="177" t="s">
        <v>510</v>
      </c>
      <c r="G27" s="177" t="s">
        <v>495</v>
      </c>
      <c r="H27" s="177" t="s">
        <v>493</v>
      </c>
      <c r="I27" s="177" t="s">
        <v>93</v>
      </c>
      <c r="J27" s="180" t="s">
        <v>753</v>
      </c>
      <c r="K27" s="179">
        <v>1707460</v>
      </c>
      <c r="L27" s="179">
        <v>1782588</v>
      </c>
      <c r="M27" s="179">
        <v>1853891</v>
      </c>
    </row>
    <row r="28" spans="1:13" ht="96.75" customHeight="1" x14ac:dyDescent="0.25">
      <c r="A28" s="176">
        <v>18</v>
      </c>
      <c r="B28" s="177" t="s">
        <v>497</v>
      </c>
      <c r="C28" s="177" t="s">
        <v>88</v>
      </c>
      <c r="D28" s="177" t="s">
        <v>506</v>
      </c>
      <c r="E28" s="177" t="s">
        <v>501</v>
      </c>
      <c r="F28" s="177" t="s">
        <v>511</v>
      </c>
      <c r="G28" s="177" t="s">
        <v>495</v>
      </c>
      <c r="H28" s="177" t="s">
        <v>493</v>
      </c>
      <c r="I28" s="177" t="s">
        <v>93</v>
      </c>
      <c r="J28" s="180" t="s">
        <v>754</v>
      </c>
      <c r="K28" s="179">
        <v>1707460</v>
      </c>
      <c r="L28" s="179">
        <v>1782588</v>
      </c>
      <c r="M28" s="179">
        <v>1853891</v>
      </c>
    </row>
    <row r="29" spans="1:13" ht="68.25" customHeight="1" x14ac:dyDescent="0.25">
      <c r="A29" s="176">
        <v>19</v>
      </c>
      <c r="B29" s="177" t="s">
        <v>497</v>
      </c>
      <c r="C29" s="177" t="s">
        <v>88</v>
      </c>
      <c r="D29" s="177" t="s">
        <v>506</v>
      </c>
      <c r="E29" s="177" t="s">
        <v>501</v>
      </c>
      <c r="F29" s="177" t="s">
        <v>512</v>
      </c>
      <c r="G29" s="177" t="s">
        <v>495</v>
      </c>
      <c r="H29" s="177" t="s">
        <v>493</v>
      </c>
      <c r="I29" s="177" t="s">
        <v>93</v>
      </c>
      <c r="J29" s="180" t="s">
        <v>755</v>
      </c>
      <c r="K29" s="179">
        <v>-258600</v>
      </c>
      <c r="L29" s="179">
        <v>-269977</v>
      </c>
      <c r="M29" s="179">
        <v>-280777</v>
      </c>
    </row>
    <row r="30" spans="1:13" ht="101.25" customHeight="1" x14ac:dyDescent="0.25">
      <c r="A30" s="176">
        <v>20</v>
      </c>
      <c r="B30" s="177" t="s">
        <v>497</v>
      </c>
      <c r="C30" s="177" t="s">
        <v>88</v>
      </c>
      <c r="D30" s="177" t="s">
        <v>506</v>
      </c>
      <c r="E30" s="177" t="s">
        <v>501</v>
      </c>
      <c r="F30" s="177" t="s">
        <v>513</v>
      </c>
      <c r="G30" s="177" t="s">
        <v>495</v>
      </c>
      <c r="H30" s="177" t="s">
        <v>493</v>
      </c>
      <c r="I30" s="177" t="s">
        <v>93</v>
      </c>
      <c r="J30" s="180" t="s">
        <v>756</v>
      </c>
      <c r="K30" s="179">
        <v>-258600</v>
      </c>
      <c r="L30" s="179">
        <v>-269977</v>
      </c>
      <c r="M30" s="179">
        <v>-280777</v>
      </c>
    </row>
    <row r="31" spans="1:13" ht="15.75" x14ac:dyDescent="0.25">
      <c r="A31" s="176">
        <v>21</v>
      </c>
      <c r="B31" s="177" t="s">
        <v>497</v>
      </c>
      <c r="C31" s="177" t="s">
        <v>88</v>
      </c>
      <c r="D31" s="177" t="s">
        <v>514</v>
      </c>
      <c r="E31" s="177" t="s">
        <v>492</v>
      </c>
      <c r="F31" s="177" t="s">
        <v>491</v>
      </c>
      <c r="G31" s="177" t="s">
        <v>492</v>
      </c>
      <c r="H31" s="177" t="s">
        <v>493</v>
      </c>
      <c r="I31" s="177" t="s">
        <v>491</v>
      </c>
      <c r="J31" s="178" t="s">
        <v>515</v>
      </c>
      <c r="K31" s="179">
        <v>30328084</v>
      </c>
      <c r="L31" s="179">
        <v>31125362</v>
      </c>
      <c r="M31" s="179">
        <v>32465126</v>
      </c>
    </row>
    <row r="32" spans="1:13" ht="32.25" customHeight="1" x14ac:dyDescent="0.25">
      <c r="A32" s="176">
        <v>22</v>
      </c>
      <c r="B32" s="177" t="s">
        <v>497</v>
      </c>
      <c r="C32" s="177" t="s">
        <v>88</v>
      </c>
      <c r="D32" s="177" t="s">
        <v>514</v>
      </c>
      <c r="E32" s="177" t="s">
        <v>495</v>
      </c>
      <c r="F32" s="177" t="s">
        <v>491</v>
      </c>
      <c r="G32" s="177" t="s">
        <v>492</v>
      </c>
      <c r="H32" s="177" t="s">
        <v>493</v>
      </c>
      <c r="I32" s="177" t="s">
        <v>93</v>
      </c>
      <c r="J32" s="178" t="s">
        <v>698</v>
      </c>
      <c r="K32" s="179">
        <v>25338050</v>
      </c>
      <c r="L32" s="179">
        <v>27282201</v>
      </c>
      <c r="M32" s="179">
        <v>28449645</v>
      </c>
    </row>
    <row r="33" spans="1:13" ht="31.5" customHeight="1" x14ac:dyDescent="0.25">
      <c r="A33" s="176">
        <v>23</v>
      </c>
      <c r="B33" s="177" t="s">
        <v>497</v>
      </c>
      <c r="C33" s="177" t="s">
        <v>88</v>
      </c>
      <c r="D33" s="177" t="s">
        <v>514</v>
      </c>
      <c r="E33" s="177" t="s">
        <v>495</v>
      </c>
      <c r="F33" s="177" t="s">
        <v>499</v>
      </c>
      <c r="G33" s="177" t="s">
        <v>495</v>
      </c>
      <c r="H33" s="177" t="s">
        <v>493</v>
      </c>
      <c r="I33" s="177" t="s">
        <v>93</v>
      </c>
      <c r="J33" s="178" t="s">
        <v>757</v>
      </c>
      <c r="K33" s="179">
        <v>18593410</v>
      </c>
      <c r="L33" s="179">
        <v>20218239</v>
      </c>
      <c r="M33" s="179">
        <v>21031555</v>
      </c>
    </row>
    <row r="34" spans="1:13" ht="32.25" customHeight="1" x14ac:dyDescent="0.25">
      <c r="A34" s="176">
        <v>24</v>
      </c>
      <c r="B34" s="177" t="s">
        <v>497</v>
      </c>
      <c r="C34" s="177" t="s">
        <v>88</v>
      </c>
      <c r="D34" s="177" t="s">
        <v>514</v>
      </c>
      <c r="E34" s="177" t="s">
        <v>495</v>
      </c>
      <c r="F34" s="177" t="s">
        <v>516</v>
      </c>
      <c r="G34" s="177" t="s">
        <v>495</v>
      </c>
      <c r="H34" s="177" t="s">
        <v>493</v>
      </c>
      <c r="I34" s="177" t="s">
        <v>93</v>
      </c>
      <c r="J34" s="178" t="s">
        <v>699</v>
      </c>
      <c r="K34" s="179">
        <v>18593410</v>
      </c>
      <c r="L34" s="179">
        <v>20218239</v>
      </c>
      <c r="M34" s="179">
        <v>21031555</v>
      </c>
    </row>
    <row r="35" spans="1:13" ht="33.75" customHeight="1" x14ac:dyDescent="0.25">
      <c r="A35" s="176">
        <v>25</v>
      </c>
      <c r="B35" s="177" t="s">
        <v>497</v>
      </c>
      <c r="C35" s="177" t="s">
        <v>88</v>
      </c>
      <c r="D35" s="177" t="s">
        <v>514</v>
      </c>
      <c r="E35" s="177" t="s">
        <v>495</v>
      </c>
      <c r="F35" s="177" t="s">
        <v>503</v>
      </c>
      <c r="G35" s="177" t="s">
        <v>495</v>
      </c>
      <c r="H35" s="177" t="s">
        <v>493</v>
      </c>
      <c r="I35" s="177" t="s">
        <v>93</v>
      </c>
      <c r="J35" s="178" t="s">
        <v>758</v>
      </c>
      <c r="K35" s="179">
        <v>6744640</v>
      </c>
      <c r="L35" s="179">
        <v>7063962</v>
      </c>
      <c r="M35" s="179">
        <v>7418090</v>
      </c>
    </row>
    <row r="36" spans="1:13" ht="65.25" customHeight="1" x14ac:dyDescent="0.25">
      <c r="A36" s="176">
        <v>26</v>
      </c>
      <c r="B36" s="177" t="s">
        <v>497</v>
      </c>
      <c r="C36" s="177" t="s">
        <v>88</v>
      </c>
      <c r="D36" s="177" t="s">
        <v>514</v>
      </c>
      <c r="E36" s="177" t="s">
        <v>495</v>
      </c>
      <c r="F36" s="177" t="s">
        <v>517</v>
      </c>
      <c r="G36" s="177" t="s">
        <v>495</v>
      </c>
      <c r="H36" s="177" t="s">
        <v>493</v>
      </c>
      <c r="I36" s="177" t="s">
        <v>93</v>
      </c>
      <c r="J36" s="178" t="s">
        <v>759</v>
      </c>
      <c r="K36" s="179">
        <v>6744640</v>
      </c>
      <c r="L36" s="179">
        <v>7063962</v>
      </c>
      <c r="M36" s="179">
        <v>7418090</v>
      </c>
    </row>
    <row r="37" spans="1:13" ht="18" customHeight="1" x14ac:dyDescent="0.25">
      <c r="A37" s="176">
        <v>27</v>
      </c>
      <c r="B37" s="181" t="s">
        <v>497</v>
      </c>
      <c r="C37" s="181" t="s">
        <v>88</v>
      </c>
      <c r="D37" s="181" t="s">
        <v>514</v>
      </c>
      <c r="E37" s="181" t="s">
        <v>501</v>
      </c>
      <c r="F37" s="181" t="s">
        <v>491</v>
      </c>
      <c r="G37" s="181" t="s">
        <v>501</v>
      </c>
      <c r="H37" s="181" t="s">
        <v>493</v>
      </c>
      <c r="I37" s="181" t="s">
        <v>93</v>
      </c>
      <c r="J37" s="182" t="s">
        <v>700</v>
      </c>
      <c r="K37" s="179">
        <v>18739</v>
      </c>
      <c r="L37" s="179">
        <v>14991</v>
      </c>
      <c r="M37" s="179">
        <v>11243</v>
      </c>
    </row>
    <row r="38" spans="1:13" ht="18.75" customHeight="1" x14ac:dyDescent="0.25">
      <c r="A38" s="176">
        <v>28</v>
      </c>
      <c r="B38" s="181" t="s">
        <v>497</v>
      </c>
      <c r="C38" s="181" t="s">
        <v>88</v>
      </c>
      <c r="D38" s="181" t="s">
        <v>514</v>
      </c>
      <c r="E38" s="181" t="s">
        <v>501</v>
      </c>
      <c r="F38" s="181" t="s">
        <v>499</v>
      </c>
      <c r="G38" s="181" t="s">
        <v>501</v>
      </c>
      <c r="H38" s="181" t="s">
        <v>493</v>
      </c>
      <c r="I38" s="181" t="s">
        <v>93</v>
      </c>
      <c r="J38" s="182" t="s">
        <v>700</v>
      </c>
      <c r="K38" s="179">
        <v>18739</v>
      </c>
      <c r="L38" s="179">
        <v>14991</v>
      </c>
      <c r="M38" s="179">
        <v>11243</v>
      </c>
    </row>
    <row r="39" spans="1:13" ht="20.25" customHeight="1" x14ac:dyDescent="0.25">
      <c r="A39" s="176">
        <v>29</v>
      </c>
      <c r="B39" s="177" t="s">
        <v>497</v>
      </c>
      <c r="C39" s="177" t="s">
        <v>88</v>
      </c>
      <c r="D39" s="177" t="s">
        <v>514</v>
      </c>
      <c r="E39" s="177" t="s">
        <v>506</v>
      </c>
      <c r="F39" s="177" t="s">
        <v>491</v>
      </c>
      <c r="G39" s="177" t="s">
        <v>495</v>
      </c>
      <c r="H39" s="177" t="s">
        <v>493</v>
      </c>
      <c r="I39" s="177" t="s">
        <v>93</v>
      </c>
      <c r="J39" s="178" t="s">
        <v>519</v>
      </c>
      <c r="K39" s="179">
        <v>409295</v>
      </c>
      <c r="L39" s="179">
        <v>436836</v>
      </c>
      <c r="M39" s="179">
        <v>463685</v>
      </c>
    </row>
    <row r="40" spans="1:13" ht="18" customHeight="1" x14ac:dyDescent="0.25">
      <c r="A40" s="176">
        <v>30</v>
      </c>
      <c r="B40" s="177" t="s">
        <v>497</v>
      </c>
      <c r="C40" s="177" t="s">
        <v>88</v>
      </c>
      <c r="D40" s="177" t="s">
        <v>514</v>
      </c>
      <c r="E40" s="177" t="s">
        <v>506</v>
      </c>
      <c r="F40" s="177" t="s">
        <v>499</v>
      </c>
      <c r="G40" s="177" t="s">
        <v>495</v>
      </c>
      <c r="H40" s="177" t="s">
        <v>493</v>
      </c>
      <c r="I40" s="177" t="s">
        <v>93</v>
      </c>
      <c r="J40" s="178" t="s">
        <v>519</v>
      </c>
      <c r="K40" s="179">
        <v>409295</v>
      </c>
      <c r="L40" s="179">
        <v>436836</v>
      </c>
      <c r="M40" s="179">
        <v>463685</v>
      </c>
    </row>
    <row r="41" spans="1:13" ht="31.5" customHeight="1" x14ac:dyDescent="0.25">
      <c r="A41" s="176">
        <v>31</v>
      </c>
      <c r="B41" s="177" t="s">
        <v>497</v>
      </c>
      <c r="C41" s="177" t="s">
        <v>88</v>
      </c>
      <c r="D41" s="177" t="s">
        <v>514</v>
      </c>
      <c r="E41" s="177" t="s">
        <v>520</v>
      </c>
      <c r="F41" s="177" t="s">
        <v>491</v>
      </c>
      <c r="G41" s="177" t="s">
        <v>501</v>
      </c>
      <c r="H41" s="177" t="s">
        <v>493</v>
      </c>
      <c r="I41" s="177" t="s">
        <v>93</v>
      </c>
      <c r="J41" s="178" t="s">
        <v>521</v>
      </c>
      <c r="K41" s="179">
        <v>4562000</v>
      </c>
      <c r="L41" s="179">
        <v>3391334</v>
      </c>
      <c r="M41" s="179">
        <v>3540553</v>
      </c>
    </row>
    <row r="42" spans="1:13" ht="36.75" customHeight="1" x14ac:dyDescent="0.25">
      <c r="A42" s="176">
        <v>32</v>
      </c>
      <c r="B42" s="177" t="s">
        <v>497</v>
      </c>
      <c r="C42" s="177" t="s">
        <v>88</v>
      </c>
      <c r="D42" s="177" t="s">
        <v>514</v>
      </c>
      <c r="E42" s="177" t="s">
        <v>520</v>
      </c>
      <c r="F42" s="177" t="s">
        <v>503</v>
      </c>
      <c r="G42" s="177" t="s">
        <v>501</v>
      </c>
      <c r="H42" s="177" t="s">
        <v>493</v>
      </c>
      <c r="I42" s="177" t="s">
        <v>93</v>
      </c>
      <c r="J42" s="178" t="s">
        <v>760</v>
      </c>
      <c r="K42" s="179">
        <v>4562000</v>
      </c>
      <c r="L42" s="179">
        <v>3391334</v>
      </c>
      <c r="M42" s="179">
        <v>3540553</v>
      </c>
    </row>
    <row r="43" spans="1:13" ht="15.75" x14ac:dyDescent="0.25">
      <c r="A43" s="176">
        <v>33</v>
      </c>
      <c r="B43" s="177" t="s">
        <v>491</v>
      </c>
      <c r="C43" s="177" t="s">
        <v>88</v>
      </c>
      <c r="D43" s="177" t="s">
        <v>522</v>
      </c>
      <c r="E43" s="177" t="s">
        <v>492</v>
      </c>
      <c r="F43" s="177" t="s">
        <v>491</v>
      </c>
      <c r="G43" s="177" t="s">
        <v>492</v>
      </c>
      <c r="H43" s="177" t="s">
        <v>493</v>
      </c>
      <c r="I43" s="177" t="s">
        <v>491</v>
      </c>
      <c r="J43" s="178" t="s">
        <v>523</v>
      </c>
      <c r="K43" s="179">
        <v>5000000</v>
      </c>
      <c r="L43" s="179">
        <v>5100000</v>
      </c>
      <c r="M43" s="179">
        <v>6100000</v>
      </c>
    </row>
    <row r="44" spans="1:13" ht="35.25" customHeight="1" x14ac:dyDescent="0.25">
      <c r="A44" s="176">
        <v>34</v>
      </c>
      <c r="B44" s="177" t="s">
        <v>491</v>
      </c>
      <c r="C44" s="177" t="s">
        <v>88</v>
      </c>
      <c r="D44" s="177" t="s">
        <v>522</v>
      </c>
      <c r="E44" s="177" t="s">
        <v>506</v>
      </c>
      <c r="F44" s="177" t="s">
        <v>491</v>
      </c>
      <c r="G44" s="177" t="s">
        <v>495</v>
      </c>
      <c r="H44" s="177" t="s">
        <v>493</v>
      </c>
      <c r="I44" s="177" t="s">
        <v>93</v>
      </c>
      <c r="J44" s="178" t="s">
        <v>524</v>
      </c>
      <c r="K44" s="179">
        <v>5000000</v>
      </c>
      <c r="L44" s="179">
        <v>5100000</v>
      </c>
      <c r="M44" s="179">
        <v>6100000</v>
      </c>
    </row>
    <row r="45" spans="1:13" ht="48.75" customHeight="1" x14ac:dyDescent="0.25">
      <c r="A45" s="176">
        <v>35</v>
      </c>
      <c r="B45" s="177" t="s">
        <v>497</v>
      </c>
      <c r="C45" s="177" t="s">
        <v>88</v>
      </c>
      <c r="D45" s="177" t="s">
        <v>522</v>
      </c>
      <c r="E45" s="177" t="s">
        <v>506</v>
      </c>
      <c r="F45" s="177" t="s">
        <v>499</v>
      </c>
      <c r="G45" s="177" t="s">
        <v>495</v>
      </c>
      <c r="H45" s="177" t="s">
        <v>493</v>
      </c>
      <c r="I45" s="177" t="s">
        <v>93</v>
      </c>
      <c r="J45" s="178" t="s">
        <v>525</v>
      </c>
      <c r="K45" s="179">
        <v>5000000</v>
      </c>
      <c r="L45" s="179">
        <v>5100000</v>
      </c>
      <c r="M45" s="179">
        <v>6100000</v>
      </c>
    </row>
    <row r="46" spans="1:13" ht="36" customHeight="1" x14ac:dyDescent="0.25">
      <c r="A46" s="176">
        <v>36</v>
      </c>
      <c r="B46" s="177" t="s">
        <v>84</v>
      </c>
      <c r="C46" s="177" t="s">
        <v>88</v>
      </c>
      <c r="D46" s="177" t="s">
        <v>489</v>
      </c>
      <c r="E46" s="177" t="s">
        <v>492</v>
      </c>
      <c r="F46" s="177" t="s">
        <v>491</v>
      </c>
      <c r="G46" s="177" t="s">
        <v>492</v>
      </c>
      <c r="H46" s="177" t="s">
        <v>493</v>
      </c>
      <c r="I46" s="177" t="s">
        <v>491</v>
      </c>
      <c r="J46" s="178" t="s">
        <v>701</v>
      </c>
      <c r="K46" s="179">
        <v>6475097</v>
      </c>
      <c r="L46" s="179">
        <v>6534500</v>
      </c>
      <c r="M46" s="179">
        <v>6644500</v>
      </c>
    </row>
    <row r="47" spans="1:13" ht="84.75" customHeight="1" x14ac:dyDescent="0.25">
      <c r="A47" s="176">
        <v>37</v>
      </c>
      <c r="B47" s="177" t="s">
        <v>84</v>
      </c>
      <c r="C47" s="177" t="s">
        <v>88</v>
      </c>
      <c r="D47" s="177" t="s">
        <v>489</v>
      </c>
      <c r="E47" s="177" t="s">
        <v>514</v>
      </c>
      <c r="F47" s="177" t="s">
        <v>491</v>
      </c>
      <c r="G47" s="177" t="s">
        <v>492</v>
      </c>
      <c r="H47" s="177" t="s">
        <v>493</v>
      </c>
      <c r="I47" s="177" t="s">
        <v>96</v>
      </c>
      <c r="J47" s="178" t="s">
        <v>761</v>
      </c>
      <c r="K47" s="179">
        <v>6089097</v>
      </c>
      <c r="L47" s="179">
        <v>6148500</v>
      </c>
      <c r="M47" s="179">
        <v>6258500</v>
      </c>
    </row>
    <row r="48" spans="1:13" ht="66" customHeight="1" x14ac:dyDescent="0.25">
      <c r="A48" s="176">
        <v>38</v>
      </c>
      <c r="B48" s="177" t="s">
        <v>84</v>
      </c>
      <c r="C48" s="177" t="s">
        <v>88</v>
      </c>
      <c r="D48" s="177" t="s">
        <v>489</v>
      </c>
      <c r="E48" s="177" t="s">
        <v>514</v>
      </c>
      <c r="F48" s="177" t="s">
        <v>499</v>
      </c>
      <c r="G48" s="177" t="s">
        <v>492</v>
      </c>
      <c r="H48" s="177" t="s">
        <v>493</v>
      </c>
      <c r="I48" s="177" t="s">
        <v>96</v>
      </c>
      <c r="J48" s="178" t="s">
        <v>702</v>
      </c>
      <c r="K48" s="179">
        <v>5280000</v>
      </c>
      <c r="L48" s="179">
        <v>5380000</v>
      </c>
      <c r="M48" s="179">
        <v>5480000</v>
      </c>
    </row>
    <row r="49" spans="1:13" ht="82.5" customHeight="1" x14ac:dyDescent="0.25">
      <c r="A49" s="176">
        <v>39</v>
      </c>
      <c r="B49" s="177" t="s">
        <v>84</v>
      </c>
      <c r="C49" s="177" t="s">
        <v>88</v>
      </c>
      <c r="D49" s="177" t="s">
        <v>489</v>
      </c>
      <c r="E49" s="177" t="s">
        <v>514</v>
      </c>
      <c r="F49" s="177" t="s">
        <v>84</v>
      </c>
      <c r="G49" s="177" t="s">
        <v>514</v>
      </c>
      <c r="H49" s="177" t="s">
        <v>493</v>
      </c>
      <c r="I49" s="177" t="s">
        <v>96</v>
      </c>
      <c r="J49" s="178" t="s">
        <v>703</v>
      </c>
      <c r="K49" s="179">
        <v>5280000</v>
      </c>
      <c r="L49" s="179">
        <v>5380000</v>
      </c>
      <c r="M49" s="179">
        <v>5480000</v>
      </c>
    </row>
    <row r="50" spans="1:13" ht="81" customHeight="1" x14ac:dyDescent="0.25">
      <c r="A50" s="176">
        <v>40</v>
      </c>
      <c r="B50" s="177" t="s">
        <v>84</v>
      </c>
      <c r="C50" s="177" t="s">
        <v>88</v>
      </c>
      <c r="D50" s="177" t="s">
        <v>489</v>
      </c>
      <c r="E50" s="177" t="s">
        <v>514</v>
      </c>
      <c r="F50" s="177" t="s">
        <v>503</v>
      </c>
      <c r="G50" s="177" t="s">
        <v>492</v>
      </c>
      <c r="H50" s="177" t="s">
        <v>493</v>
      </c>
      <c r="I50" s="177" t="s">
        <v>96</v>
      </c>
      <c r="J50" s="178" t="s">
        <v>762</v>
      </c>
      <c r="K50" s="179">
        <v>88825</v>
      </c>
      <c r="L50" s="179">
        <v>90000</v>
      </c>
      <c r="M50" s="179">
        <v>100000</v>
      </c>
    </row>
    <row r="51" spans="1:13" ht="66.75" customHeight="1" x14ac:dyDescent="0.25">
      <c r="A51" s="176">
        <v>41</v>
      </c>
      <c r="B51" s="177" t="s">
        <v>84</v>
      </c>
      <c r="C51" s="177" t="s">
        <v>88</v>
      </c>
      <c r="D51" s="177" t="s">
        <v>489</v>
      </c>
      <c r="E51" s="177" t="s">
        <v>514</v>
      </c>
      <c r="F51" s="177" t="s">
        <v>526</v>
      </c>
      <c r="G51" s="177" t="s">
        <v>514</v>
      </c>
      <c r="H51" s="177" t="s">
        <v>493</v>
      </c>
      <c r="I51" s="177" t="s">
        <v>96</v>
      </c>
      <c r="J51" s="178" t="s">
        <v>763</v>
      </c>
      <c r="K51" s="179">
        <v>88825</v>
      </c>
      <c r="L51" s="179">
        <v>90000</v>
      </c>
      <c r="M51" s="179">
        <v>100000</v>
      </c>
    </row>
    <row r="52" spans="1:13" ht="36" customHeight="1" x14ac:dyDescent="0.25">
      <c r="A52" s="176">
        <v>42</v>
      </c>
      <c r="B52" s="177" t="s">
        <v>87</v>
      </c>
      <c r="C52" s="177" t="s">
        <v>88</v>
      </c>
      <c r="D52" s="177" t="s">
        <v>489</v>
      </c>
      <c r="E52" s="177" t="s">
        <v>514</v>
      </c>
      <c r="F52" s="177" t="s">
        <v>504</v>
      </c>
      <c r="G52" s="177" t="s">
        <v>492</v>
      </c>
      <c r="H52" s="177" t="s">
        <v>493</v>
      </c>
      <c r="I52" s="177" t="s">
        <v>96</v>
      </c>
      <c r="J52" s="178" t="s">
        <v>764</v>
      </c>
      <c r="K52" s="179">
        <v>41772</v>
      </c>
      <c r="L52" s="179"/>
      <c r="M52" s="179"/>
    </row>
    <row r="53" spans="1:13" ht="33" customHeight="1" x14ac:dyDescent="0.25">
      <c r="A53" s="176">
        <v>43</v>
      </c>
      <c r="B53" s="177" t="s">
        <v>87</v>
      </c>
      <c r="C53" s="177" t="s">
        <v>88</v>
      </c>
      <c r="D53" s="177" t="s">
        <v>489</v>
      </c>
      <c r="E53" s="177" t="s">
        <v>514</v>
      </c>
      <c r="F53" s="177" t="s">
        <v>765</v>
      </c>
      <c r="G53" s="177" t="s">
        <v>514</v>
      </c>
      <c r="H53" s="177" t="s">
        <v>493</v>
      </c>
      <c r="I53" s="177" t="s">
        <v>96</v>
      </c>
      <c r="J53" s="178" t="s">
        <v>766</v>
      </c>
      <c r="K53" s="179">
        <v>41772</v>
      </c>
      <c r="L53" s="179"/>
      <c r="M53" s="179"/>
    </row>
    <row r="54" spans="1:13" ht="34.5" customHeight="1" x14ac:dyDescent="0.25">
      <c r="A54" s="176">
        <v>44</v>
      </c>
      <c r="B54" s="177" t="s">
        <v>84</v>
      </c>
      <c r="C54" s="177" t="s">
        <v>88</v>
      </c>
      <c r="D54" s="177" t="s">
        <v>489</v>
      </c>
      <c r="E54" s="177" t="s">
        <v>514</v>
      </c>
      <c r="F54" s="177" t="s">
        <v>527</v>
      </c>
      <c r="G54" s="177" t="s">
        <v>492</v>
      </c>
      <c r="H54" s="177" t="s">
        <v>493</v>
      </c>
      <c r="I54" s="177" t="s">
        <v>96</v>
      </c>
      <c r="J54" s="178" t="s">
        <v>704</v>
      </c>
      <c r="K54" s="179">
        <v>678000</v>
      </c>
      <c r="L54" s="179">
        <v>678000</v>
      </c>
      <c r="M54" s="179">
        <v>678000</v>
      </c>
    </row>
    <row r="55" spans="1:13" ht="40.5" customHeight="1" x14ac:dyDescent="0.25">
      <c r="A55" s="176">
        <v>45</v>
      </c>
      <c r="B55" s="177" t="s">
        <v>84</v>
      </c>
      <c r="C55" s="177" t="s">
        <v>88</v>
      </c>
      <c r="D55" s="177" t="s">
        <v>489</v>
      </c>
      <c r="E55" s="177" t="s">
        <v>514</v>
      </c>
      <c r="F55" s="177" t="s">
        <v>528</v>
      </c>
      <c r="G55" s="177" t="s">
        <v>514</v>
      </c>
      <c r="H55" s="177" t="s">
        <v>493</v>
      </c>
      <c r="I55" s="177" t="s">
        <v>96</v>
      </c>
      <c r="J55" s="178" t="s">
        <v>767</v>
      </c>
      <c r="K55" s="179">
        <v>678000</v>
      </c>
      <c r="L55" s="179">
        <v>678000</v>
      </c>
      <c r="M55" s="179">
        <v>678000</v>
      </c>
    </row>
    <row r="56" spans="1:13" ht="65.25" customHeight="1" x14ac:dyDescent="0.25">
      <c r="A56" s="176">
        <v>46</v>
      </c>
      <c r="B56" s="177" t="s">
        <v>84</v>
      </c>
      <c r="C56" s="177" t="s">
        <v>88</v>
      </c>
      <c r="D56" s="177" t="s">
        <v>489</v>
      </c>
      <c r="E56" s="177" t="s">
        <v>514</v>
      </c>
      <c r="F56" s="177" t="s">
        <v>260</v>
      </c>
      <c r="G56" s="177" t="s">
        <v>492</v>
      </c>
      <c r="H56" s="177" t="s">
        <v>493</v>
      </c>
      <c r="I56" s="177" t="s">
        <v>96</v>
      </c>
      <c r="J56" s="178" t="s">
        <v>768</v>
      </c>
      <c r="K56" s="179">
        <v>500</v>
      </c>
      <c r="L56" s="179">
        <v>500</v>
      </c>
      <c r="M56" s="179">
        <v>500</v>
      </c>
    </row>
    <row r="57" spans="1:13" ht="68.25" customHeight="1" x14ac:dyDescent="0.25">
      <c r="A57" s="176">
        <v>47</v>
      </c>
      <c r="B57" s="177" t="s">
        <v>84</v>
      </c>
      <c r="C57" s="177" t="s">
        <v>88</v>
      </c>
      <c r="D57" s="177" t="s">
        <v>489</v>
      </c>
      <c r="E57" s="177" t="s">
        <v>514</v>
      </c>
      <c r="F57" s="177" t="s">
        <v>97</v>
      </c>
      <c r="G57" s="177" t="s">
        <v>492</v>
      </c>
      <c r="H57" s="177" t="s">
        <v>493</v>
      </c>
      <c r="I57" s="177" t="s">
        <v>96</v>
      </c>
      <c r="J57" s="178" t="s">
        <v>769</v>
      </c>
      <c r="K57" s="179">
        <v>500</v>
      </c>
      <c r="L57" s="179">
        <v>500</v>
      </c>
      <c r="M57" s="179">
        <v>500</v>
      </c>
    </row>
    <row r="58" spans="1:13" ht="19.5" customHeight="1" x14ac:dyDescent="0.25">
      <c r="A58" s="176">
        <v>48</v>
      </c>
      <c r="B58" s="177" t="s">
        <v>84</v>
      </c>
      <c r="C58" s="177" t="s">
        <v>88</v>
      </c>
      <c r="D58" s="177" t="s">
        <v>489</v>
      </c>
      <c r="E58" s="177" t="s">
        <v>514</v>
      </c>
      <c r="F58" s="177" t="s">
        <v>97</v>
      </c>
      <c r="G58" s="177" t="s">
        <v>514</v>
      </c>
      <c r="H58" s="177" t="s">
        <v>493</v>
      </c>
      <c r="I58" s="177" t="s">
        <v>96</v>
      </c>
      <c r="J58" s="178" t="s">
        <v>770</v>
      </c>
      <c r="K58" s="179">
        <v>500</v>
      </c>
      <c r="L58" s="179">
        <v>500</v>
      </c>
      <c r="M58" s="179">
        <v>500</v>
      </c>
    </row>
    <row r="59" spans="1:13" ht="31.5" customHeight="1" x14ac:dyDescent="0.25">
      <c r="A59" s="176">
        <v>49</v>
      </c>
      <c r="B59" s="177" t="s">
        <v>84</v>
      </c>
      <c r="C59" s="177" t="s">
        <v>88</v>
      </c>
      <c r="D59" s="177" t="s">
        <v>489</v>
      </c>
      <c r="E59" s="177" t="s">
        <v>529</v>
      </c>
      <c r="F59" s="177" t="s">
        <v>491</v>
      </c>
      <c r="G59" s="177" t="s">
        <v>492</v>
      </c>
      <c r="H59" s="177" t="s">
        <v>493</v>
      </c>
      <c r="I59" s="177" t="s">
        <v>96</v>
      </c>
      <c r="J59" s="178" t="s">
        <v>705</v>
      </c>
      <c r="K59" s="179">
        <v>386000</v>
      </c>
      <c r="L59" s="179">
        <v>386000</v>
      </c>
      <c r="M59" s="179">
        <v>386000</v>
      </c>
    </row>
    <row r="60" spans="1:13" ht="18.75" customHeight="1" x14ac:dyDescent="0.25">
      <c r="A60" s="176">
        <v>50</v>
      </c>
      <c r="B60" s="177" t="s">
        <v>84</v>
      </c>
      <c r="C60" s="177" t="s">
        <v>88</v>
      </c>
      <c r="D60" s="177" t="s">
        <v>489</v>
      </c>
      <c r="E60" s="177" t="s">
        <v>529</v>
      </c>
      <c r="F60" s="177" t="s">
        <v>505</v>
      </c>
      <c r="G60" s="177" t="s">
        <v>492</v>
      </c>
      <c r="H60" s="177" t="s">
        <v>493</v>
      </c>
      <c r="I60" s="177" t="s">
        <v>96</v>
      </c>
      <c r="J60" s="178" t="s">
        <v>771</v>
      </c>
      <c r="K60" s="179">
        <v>386000</v>
      </c>
      <c r="L60" s="179">
        <v>386000</v>
      </c>
      <c r="M60" s="179">
        <v>386000</v>
      </c>
    </row>
    <row r="61" spans="1:13" ht="19.5" customHeight="1" x14ac:dyDescent="0.25">
      <c r="A61" s="176">
        <v>51</v>
      </c>
      <c r="B61" s="177" t="s">
        <v>84</v>
      </c>
      <c r="C61" s="177" t="s">
        <v>88</v>
      </c>
      <c r="D61" s="177" t="s">
        <v>489</v>
      </c>
      <c r="E61" s="177" t="s">
        <v>529</v>
      </c>
      <c r="F61" s="177" t="s">
        <v>530</v>
      </c>
      <c r="G61" s="177" t="s">
        <v>514</v>
      </c>
      <c r="H61" s="177" t="s">
        <v>493</v>
      </c>
      <c r="I61" s="177" t="s">
        <v>96</v>
      </c>
      <c r="J61" s="178" t="s">
        <v>772</v>
      </c>
      <c r="K61" s="179">
        <v>386000</v>
      </c>
      <c r="L61" s="179">
        <v>386000</v>
      </c>
      <c r="M61" s="179">
        <v>386000</v>
      </c>
    </row>
    <row r="62" spans="1:13" ht="16.5" customHeight="1" x14ac:dyDescent="0.25">
      <c r="A62" s="176">
        <v>52</v>
      </c>
      <c r="B62" s="177" t="s">
        <v>532</v>
      </c>
      <c r="C62" s="177" t="s">
        <v>88</v>
      </c>
      <c r="D62" s="177" t="s">
        <v>490</v>
      </c>
      <c r="E62" s="177" t="s">
        <v>492</v>
      </c>
      <c r="F62" s="177" t="s">
        <v>491</v>
      </c>
      <c r="G62" s="177" t="s">
        <v>492</v>
      </c>
      <c r="H62" s="177" t="s">
        <v>493</v>
      </c>
      <c r="I62" s="177" t="s">
        <v>491</v>
      </c>
      <c r="J62" s="178" t="s">
        <v>531</v>
      </c>
      <c r="K62" s="179">
        <v>134420</v>
      </c>
      <c r="L62" s="179">
        <v>134420</v>
      </c>
      <c r="M62" s="179">
        <v>134420</v>
      </c>
    </row>
    <row r="63" spans="1:13" ht="23.25" customHeight="1" x14ac:dyDescent="0.25">
      <c r="A63" s="176">
        <v>53</v>
      </c>
      <c r="B63" s="177" t="s">
        <v>532</v>
      </c>
      <c r="C63" s="177" t="s">
        <v>88</v>
      </c>
      <c r="D63" s="177" t="s">
        <v>490</v>
      </c>
      <c r="E63" s="177" t="s">
        <v>495</v>
      </c>
      <c r="F63" s="177" t="s">
        <v>491</v>
      </c>
      <c r="G63" s="177" t="s">
        <v>495</v>
      </c>
      <c r="H63" s="177" t="s">
        <v>493</v>
      </c>
      <c r="I63" s="177" t="s">
        <v>96</v>
      </c>
      <c r="J63" s="178" t="s">
        <v>706</v>
      </c>
      <c r="K63" s="179">
        <v>134420</v>
      </c>
      <c r="L63" s="179">
        <v>134420</v>
      </c>
      <c r="M63" s="179">
        <v>134420</v>
      </c>
    </row>
    <row r="64" spans="1:13" ht="37.5" customHeight="1" x14ac:dyDescent="0.25">
      <c r="A64" s="176">
        <v>54</v>
      </c>
      <c r="B64" s="177" t="s">
        <v>532</v>
      </c>
      <c r="C64" s="177" t="s">
        <v>88</v>
      </c>
      <c r="D64" s="177" t="s">
        <v>490</v>
      </c>
      <c r="E64" s="177" t="s">
        <v>495</v>
      </c>
      <c r="F64" s="177" t="s">
        <v>499</v>
      </c>
      <c r="G64" s="177" t="s">
        <v>495</v>
      </c>
      <c r="H64" s="177" t="s">
        <v>493</v>
      </c>
      <c r="I64" s="177" t="s">
        <v>96</v>
      </c>
      <c r="J64" s="178" t="s">
        <v>707</v>
      </c>
      <c r="K64" s="179">
        <v>77563</v>
      </c>
      <c r="L64" s="179">
        <v>77563</v>
      </c>
      <c r="M64" s="179">
        <v>77563</v>
      </c>
    </row>
    <row r="65" spans="1:13" ht="18" customHeight="1" x14ac:dyDescent="0.25">
      <c r="A65" s="176">
        <v>55</v>
      </c>
      <c r="B65" s="177" t="s">
        <v>532</v>
      </c>
      <c r="C65" s="177" t="s">
        <v>88</v>
      </c>
      <c r="D65" s="177" t="s">
        <v>490</v>
      </c>
      <c r="E65" s="177" t="s">
        <v>495</v>
      </c>
      <c r="F65" s="177" t="s">
        <v>504</v>
      </c>
      <c r="G65" s="177" t="s">
        <v>495</v>
      </c>
      <c r="H65" s="177" t="s">
        <v>493</v>
      </c>
      <c r="I65" s="177" t="s">
        <v>96</v>
      </c>
      <c r="J65" s="178" t="s">
        <v>708</v>
      </c>
      <c r="K65" s="179">
        <v>37</v>
      </c>
      <c r="L65" s="179">
        <v>37</v>
      </c>
      <c r="M65" s="179">
        <v>37</v>
      </c>
    </row>
    <row r="66" spans="1:13" ht="21.75" customHeight="1" x14ac:dyDescent="0.25">
      <c r="A66" s="176">
        <v>56</v>
      </c>
      <c r="B66" s="177" t="s">
        <v>532</v>
      </c>
      <c r="C66" s="177" t="s">
        <v>88</v>
      </c>
      <c r="D66" s="177" t="s">
        <v>490</v>
      </c>
      <c r="E66" s="177" t="s">
        <v>495</v>
      </c>
      <c r="F66" s="177" t="s">
        <v>505</v>
      </c>
      <c r="G66" s="177" t="s">
        <v>495</v>
      </c>
      <c r="H66" s="177" t="s">
        <v>493</v>
      </c>
      <c r="I66" s="177" t="s">
        <v>96</v>
      </c>
      <c r="J66" s="183" t="s">
        <v>709</v>
      </c>
      <c r="K66" s="179">
        <v>56820</v>
      </c>
      <c r="L66" s="179">
        <v>56820</v>
      </c>
      <c r="M66" s="179">
        <v>56820</v>
      </c>
    </row>
    <row r="67" spans="1:13" ht="22.5" customHeight="1" x14ac:dyDescent="0.25">
      <c r="A67" s="176">
        <v>57</v>
      </c>
      <c r="B67" s="177" t="s">
        <v>532</v>
      </c>
      <c r="C67" s="177" t="s">
        <v>88</v>
      </c>
      <c r="D67" s="177" t="s">
        <v>490</v>
      </c>
      <c r="E67" s="177" t="s">
        <v>495</v>
      </c>
      <c r="F67" s="177" t="s">
        <v>533</v>
      </c>
      <c r="G67" s="177" t="s">
        <v>495</v>
      </c>
      <c r="H67" s="177" t="s">
        <v>493</v>
      </c>
      <c r="I67" s="177" t="s">
        <v>96</v>
      </c>
      <c r="J67" s="178" t="s">
        <v>710</v>
      </c>
      <c r="K67" s="179">
        <v>56820</v>
      </c>
      <c r="L67" s="179">
        <v>56820</v>
      </c>
      <c r="M67" s="179">
        <v>56820</v>
      </c>
    </row>
    <row r="68" spans="1:13" ht="35.25" customHeight="1" x14ac:dyDescent="0.25">
      <c r="A68" s="176">
        <v>58</v>
      </c>
      <c r="B68" s="177" t="s">
        <v>491</v>
      </c>
      <c r="C68" s="177" t="s">
        <v>88</v>
      </c>
      <c r="D68" s="177" t="s">
        <v>534</v>
      </c>
      <c r="E68" s="177" t="s">
        <v>492</v>
      </c>
      <c r="F68" s="177" t="s">
        <v>491</v>
      </c>
      <c r="G68" s="177" t="s">
        <v>492</v>
      </c>
      <c r="H68" s="177" t="s">
        <v>493</v>
      </c>
      <c r="I68" s="177" t="s">
        <v>491</v>
      </c>
      <c r="J68" s="178" t="s">
        <v>711</v>
      </c>
      <c r="K68" s="179">
        <v>345540</v>
      </c>
      <c r="L68" s="179">
        <v>345540</v>
      </c>
      <c r="M68" s="179">
        <v>345540</v>
      </c>
    </row>
    <row r="69" spans="1:13" ht="22.5" customHeight="1" x14ac:dyDescent="0.25">
      <c r="A69" s="176">
        <v>59</v>
      </c>
      <c r="B69" s="177" t="s">
        <v>491</v>
      </c>
      <c r="C69" s="177" t="s">
        <v>88</v>
      </c>
      <c r="D69" s="177" t="s">
        <v>534</v>
      </c>
      <c r="E69" s="177" t="s">
        <v>501</v>
      </c>
      <c r="F69" s="177" t="s">
        <v>491</v>
      </c>
      <c r="G69" s="177" t="s">
        <v>492</v>
      </c>
      <c r="H69" s="177" t="s">
        <v>493</v>
      </c>
      <c r="I69" s="177" t="s">
        <v>535</v>
      </c>
      <c r="J69" s="178" t="s">
        <v>536</v>
      </c>
      <c r="K69" s="179">
        <v>345540</v>
      </c>
      <c r="L69" s="179">
        <v>345540</v>
      </c>
      <c r="M69" s="179">
        <v>345540</v>
      </c>
    </row>
    <row r="70" spans="1:13" ht="38.25" customHeight="1" x14ac:dyDescent="0.25">
      <c r="A70" s="176">
        <v>60</v>
      </c>
      <c r="B70" s="177" t="s">
        <v>87</v>
      </c>
      <c r="C70" s="177" t="s">
        <v>88</v>
      </c>
      <c r="D70" s="177" t="s">
        <v>534</v>
      </c>
      <c r="E70" s="177" t="s">
        <v>501</v>
      </c>
      <c r="F70" s="177" t="s">
        <v>537</v>
      </c>
      <c r="G70" s="177" t="s">
        <v>492</v>
      </c>
      <c r="H70" s="177" t="s">
        <v>493</v>
      </c>
      <c r="I70" s="177" t="s">
        <v>535</v>
      </c>
      <c r="J70" s="178" t="s">
        <v>712</v>
      </c>
      <c r="K70" s="179">
        <v>289740</v>
      </c>
      <c r="L70" s="179">
        <v>289740</v>
      </c>
      <c r="M70" s="179">
        <v>289740</v>
      </c>
    </row>
    <row r="71" spans="1:13" ht="33" customHeight="1" x14ac:dyDescent="0.25">
      <c r="A71" s="176">
        <v>61</v>
      </c>
      <c r="B71" s="177" t="s">
        <v>87</v>
      </c>
      <c r="C71" s="177" t="s">
        <v>88</v>
      </c>
      <c r="D71" s="177" t="s">
        <v>534</v>
      </c>
      <c r="E71" s="177" t="s">
        <v>501</v>
      </c>
      <c r="F71" s="177" t="s">
        <v>538</v>
      </c>
      <c r="G71" s="177" t="s">
        <v>514</v>
      </c>
      <c r="H71" s="177" t="s">
        <v>493</v>
      </c>
      <c r="I71" s="177" t="s">
        <v>535</v>
      </c>
      <c r="J71" s="178" t="s">
        <v>713</v>
      </c>
      <c r="K71" s="179">
        <v>289740</v>
      </c>
      <c r="L71" s="179">
        <v>289740</v>
      </c>
      <c r="M71" s="179">
        <v>289740</v>
      </c>
    </row>
    <row r="72" spans="1:13" ht="32.25" customHeight="1" x14ac:dyDescent="0.25">
      <c r="A72" s="176">
        <v>62</v>
      </c>
      <c r="B72" s="177" t="s">
        <v>491</v>
      </c>
      <c r="C72" s="177" t="s">
        <v>88</v>
      </c>
      <c r="D72" s="177" t="s">
        <v>534</v>
      </c>
      <c r="E72" s="177" t="s">
        <v>501</v>
      </c>
      <c r="F72" s="177" t="s">
        <v>773</v>
      </c>
      <c r="G72" s="177" t="s">
        <v>492</v>
      </c>
      <c r="H72" s="177" t="s">
        <v>493</v>
      </c>
      <c r="I72" s="177" t="s">
        <v>535</v>
      </c>
      <c r="J72" s="184" t="s">
        <v>774</v>
      </c>
      <c r="K72" s="179">
        <v>55800</v>
      </c>
      <c r="L72" s="179">
        <v>55800</v>
      </c>
      <c r="M72" s="179">
        <v>55800</v>
      </c>
    </row>
    <row r="73" spans="1:13" ht="36.75" customHeight="1" x14ac:dyDescent="0.25">
      <c r="A73" s="176">
        <v>63</v>
      </c>
      <c r="B73" s="177" t="s">
        <v>491</v>
      </c>
      <c r="C73" s="177" t="s">
        <v>88</v>
      </c>
      <c r="D73" s="177" t="s">
        <v>534</v>
      </c>
      <c r="E73" s="177" t="s">
        <v>501</v>
      </c>
      <c r="F73" s="177" t="s">
        <v>775</v>
      </c>
      <c r="G73" s="177" t="s">
        <v>514</v>
      </c>
      <c r="H73" s="177" t="s">
        <v>493</v>
      </c>
      <c r="I73" s="177" t="s">
        <v>535</v>
      </c>
      <c r="J73" s="185" t="s">
        <v>776</v>
      </c>
      <c r="K73" s="179">
        <v>55800</v>
      </c>
      <c r="L73" s="179">
        <v>55800</v>
      </c>
      <c r="M73" s="179">
        <v>55800</v>
      </c>
    </row>
    <row r="74" spans="1:13" ht="31.5" x14ac:dyDescent="0.25">
      <c r="A74" s="176">
        <v>64</v>
      </c>
      <c r="B74" s="177" t="s">
        <v>85</v>
      </c>
      <c r="C74" s="177" t="s">
        <v>88</v>
      </c>
      <c r="D74" s="177" t="s">
        <v>534</v>
      </c>
      <c r="E74" s="177" t="s">
        <v>501</v>
      </c>
      <c r="F74" s="177" t="s">
        <v>775</v>
      </c>
      <c r="G74" s="177" t="s">
        <v>514</v>
      </c>
      <c r="H74" s="177" t="s">
        <v>777</v>
      </c>
      <c r="I74" s="177" t="s">
        <v>535</v>
      </c>
      <c r="J74" s="186" t="s">
        <v>778</v>
      </c>
      <c r="K74" s="179">
        <v>55800</v>
      </c>
      <c r="L74" s="179">
        <v>55800</v>
      </c>
      <c r="M74" s="179">
        <v>55800</v>
      </c>
    </row>
    <row r="75" spans="1:13" ht="31.5" x14ac:dyDescent="0.25">
      <c r="A75" s="176">
        <v>65</v>
      </c>
      <c r="B75" s="177" t="s">
        <v>84</v>
      </c>
      <c r="C75" s="177" t="s">
        <v>88</v>
      </c>
      <c r="D75" s="177" t="s">
        <v>539</v>
      </c>
      <c r="E75" s="177" t="s">
        <v>492</v>
      </c>
      <c r="F75" s="177" t="s">
        <v>491</v>
      </c>
      <c r="G75" s="177" t="s">
        <v>492</v>
      </c>
      <c r="H75" s="177" t="s">
        <v>493</v>
      </c>
      <c r="I75" s="177" t="s">
        <v>491</v>
      </c>
      <c r="J75" s="178" t="s">
        <v>540</v>
      </c>
      <c r="K75" s="179">
        <v>500000</v>
      </c>
      <c r="L75" s="179">
        <v>500000</v>
      </c>
      <c r="M75" s="179">
        <v>500000</v>
      </c>
    </row>
    <row r="76" spans="1:13" ht="94.5" x14ac:dyDescent="0.25">
      <c r="A76" s="176">
        <v>66</v>
      </c>
      <c r="B76" s="177" t="s">
        <v>84</v>
      </c>
      <c r="C76" s="177" t="s">
        <v>88</v>
      </c>
      <c r="D76" s="177" t="s">
        <v>539</v>
      </c>
      <c r="E76" s="177" t="s">
        <v>501</v>
      </c>
      <c r="F76" s="177" t="s">
        <v>491</v>
      </c>
      <c r="G76" s="177" t="s">
        <v>492</v>
      </c>
      <c r="H76" s="177" t="s">
        <v>493</v>
      </c>
      <c r="I76" s="177" t="s">
        <v>491</v>
      </c>
      <c r="J76" s="178" t="s">
        <v>714</v>
      </c>
      <c r="K76" s="179">
        <v>300000</v>
      </c>
      <c r="L76" s="179">
        <v>300000</v>
      </c>
      <c r="M76" s="179">
        <v>300000</v>
      </c>
    </row>
    <row r="77" spans="1:13" ht="94.5" x14ac:dyDescent="0.25">
      <c r="A77" s="176">
        <v>67</v>
      </c>
      <c r="B77" s="177" t="s">
        <v>84</v>
      </c>
      <c r="C77" s="177" t="s">
        <v>88</v>
      </c>
      <c r="D77" s="177" t="s">
        <v>539</v>
      </c>
      <c r="E77" s="177" t="s">
        <v>501</v>
      </c>
      <c r="F77" s="177" t="s">
        <v>518</v>
      </c>
      <c r="G77" s="177" t="s">
        <v>514</v>
      </c>
      <c r="H77" s="177" t="s">
        <v>493</v>
      </c>
      <c r="I77" s="177" t="s">
        <v>97</v>
      </c>
      <c r="J77" s="178" t="s">
        <v>779</v>
      </c>
      <c r="K77" s="179">
        <v>300000</v>
      </c>
      <c r="L77" s="179">
        <v>300000</v>
      </c>
      <c r="M77" s="179">
        <v>300000</v>
      </c>
    </row>
    <row r="78" spans="1:13" ht="78.75" x14ac:dyDescent="0.25">
      <c r="A78" s="176">
        <v>68</v>
      </c>
      <c r="B78" s="177" t="s">
        <v>84</v>
      </c>
      <c r="C78" s="177" t="s">
        <v>88</v>
      </c>
      <c r="D78" s="177" t="s">
        <v>539</v>
      </c>
      <c r="E78" s="177" t="s">
        <v>501</v>
      </c>
      <c r="F78" s="177" t="s">
        <v>552</v>
      </c>
      <c r="G78" s="177" t="s">
        <v>514</v>
      </c>
      <c r="H78" s="177" t="s">
        <v>493</v>
      </c>
      <c r="I78" s="177" t="s">
        <v>97</v>
      </c>
      <c r="J78" s="178" t="s">
        <v>780</v>
      </c>
      <c r="K78" s="179">
        <v>300000</v>
      </c>
      <c r="L78" s="179">
        <v>300000</v>
      </c>
      <c r="M78" s="179">
        <v>300000</v>
      </c>
    </row>
    <row r="79" spans="1:13" ht="47.25" x14ac:dyDescent="0.25">
      <c r="A79" s="176">
        <v>69</v>
      </c>
      <c r="B79" s="177" t="s">
        <v>84</v>
      </c>
      <c r="C79" s="177" t="s">
        <v>88</v>
      </c>
      <c r="D79" s="177" t="s">
        <v>539</v>
      </c>
      <c r="E79" s="177" t="s">
        <v>541</v>
      </c>
      <c r="F79" s="177" t="s">
        <v>491</v>
      </c>
      <c r="G79" s="177" t="s">
        <v>492</v>
      </c>
      <c r="H79" s="177" t="s">
        <v>493</v>
      </c>
      <c r="I79" s="177" t="s">
        <v>542</v>
      </c>
      <c r="J79" s="178" t="s">
        <v>715</v>
      </c>
      <c r="K79" s="179">
        <v>150000</v>
      </c>
      <c r="L79" s="179">
        <v>150000</v>
      </c>
      <c r="M79" s="179">
        <v>150000</v>
      </c>
    </row>
    <row r="80" spans="1:13" ht="47.25" x14ac:dyDescent="0.25">
      <c r="A80" s="176">
        <v>70</v>
      </c>
      <c r="B80" s="177" t="s">
        <v>84</v>
      </c>
      <c r="C80" s="177" t="s">
        <v>88</v>
      </c>
      <c r="D80" s="177" t="s">
        <v>539</v>
      </c>
      <c r="E80" s="177" t="s">
        <v>541</v>
      </c>
      <c r="F80" s="177" t="s">
        <v>499</v>
      </c>
      <c r="G80" s="177" t="s">
        <v>492</v>
      </c>
      <c r="H80" s="177" t="s">
        <v>493</v>
      </c>
      <c r="I80" s="177" t="s">
        <v>542</v>
      </c>
      <c r="J80" s="178" t="s">
        <v>716</v>
      </c>
      <c r="K80" s="179">
        <v>150000</v>
      </c>
      <c r="L80" s="179">
        <v>150000</v>
      </c>
      <c r="M80" s="179">
        <v>150000</v>
      </c>
    </row>
    <row r="81" spans="1:13" ht="47.25" x14ac:dyDescent="0.25">
      <c r="A81" s="176">
        <v>71</v>
      </c>
      <c r="B81" s="177" t="s">
        <v>84</v>
      </c>
      <c r="C81" s="177" t="s">
        <v>88</v>
      </c>
      <c r="D81" s="177" t="s">
        <v>539</v>
      </c>
      <c r="E81" s="177" t="s">
        <v>541</v>
      </c>
      <c r="F81" s="177" t="s">
        <v>84</v>
      </c>
      <c r="G81" s="177" t="s">
        <v>514</v>
      </c>
      <c r="H81" s="177" t="s">
        <v>493</v>
      </c>
      <c r="I81" s="177" t="s">
        <v>542</v>
      </c>
      <c r="J81" s="178" t="s">
        <v>781</v>
      </c>
      <c r="K81" s="179">
        <v>150000</v>
      </c>
      <c r="L81" s="179">
        <v>150000</v>
      </c>
      <c r="M81" s="179">
        <v>150000</v>
      </c>
    </row>
    <row r="82" spans="1:13" ht="63" x14ac:dyDescent="0.25">
      <c r="A82" s="176">
        <v>72</v>
      </c>
      <c r="B82" s="177" t="s">
        <v>84</v>
      </c>
      <c r="C82" s="177" t="s">
        <v>88</v>
      </c>
      <c r="D82" s="177" t="s">
        <v>539</v>
      </c>
      <c r="E82" s="177" t="s">
        <v>541</v>
      </c>
      <c r="F82" s="177" t="s">
        <v>279</v>
      </c>
      <c r="G82" s="177" t="s">
        <v>492</v>
      </c>
      <c r="H82" s="177" t="s">
        <v>493</v>
      </c>
      <c r="I82" s="177" t="s">
        <v>542</v>
      </c>
      <c r="J82" s="184" t="s">
        <v>543</v>
      </c>
      <c r="K82" s="179">
        <v>50000</v>
      </c>
      <c r="L82" s="179">
        <v>50000</v>
      </c>
      <c r="M82" s="179">
        <v>50000</v>
      </c>
    </row>
    <row r="83" spans="1:13" ht="63" x14ac:dyDescent="0.25">
      <c r="A83" s="176">
        <v>73</v>
      </c>
      <c r="B83" s="177" t="s">
        <v>84</v>
      </c>
      <c r="C83" s="177" t="s">
        <v>88</v>
      </c>
      <c r="D83" s="177" t="s">
        <v>539</v>
      </c>
      <c r="E83" s="177" t="s">
        <v>541</v>
      </c>
      <c r="F83" s="177" t="s">
        <v>391</v>
      </c>
      <c r="G83" s="177" t="s">
        <v>492</v>
      </c>
      <c r="H83" s="177" t="s">
        <v>493</v>
      </c>
      <c r="I83" s="177" t="s">
        <v>542</v>
      </c>
      <c r="J83" s="184" t="s">
        <v>544</v>
      </c>
      <c r="K83" s="179">
        <v>50000</v>
      </c>
      <c r="L83" s="179">
        <v>50000</v>
      </c>
      <c r="M83" s="179">
        <v>50000</v>
      </c>
    </row>
    <row r="84" spans="1:13" ht="78.75" x14ac:dyDescent="0.25">
      <c r="A84" s="176">
        <v>74</v>
      </c>
      <c r="B84" s="177" t="s">
        <v>84</v>
      </c>
      <c r="C84" s="177" t="s">
        <v>88</v>
      </c>
      <c r="D84" s="177" t="s">
        <v>539</v>
      </c>
      <c r="E84" s="177" t="s">
        <v>541</v>
      </c>
      <c r="F84" s="177" t="s">
        <v>545</v>
      </c>
      <c r="G84" s="177" t="s">
        <v>514</v>
      </c>
      <c r="H84" s="177" t="s">
        <v>493</v>
      </c>
      <c r="I84" s="177" t="s">
        <v>542</v>
      </c>
      <c r="J84" s="187" t="s">
        <v>546</v>
      </c>
      <c r="K84" s="179">
        <v>50000</v>
      </c>
      <c r="L84" s="179">
        <v>50000</v>
      </c>
      <c r="M84" s="179">
        <v>50000</v>
      </c>
    </row>
    <row r="85" spans="1:13" ht="15.75" x14ac:dyDescent="0.25">
      <c r="A85" s="176">
        <v>75</v>
      </c>
      <c r="B85" s="177" t="s">
        <v>491</v>
      </c>
      <c r="C85" s="177" t="s">
        <v>88</v>
      </c>
      <c r="D85" s="177" t="s">
        <v>547</v>
      </c>
      <c r="E85" s="177" t="s">
        <v>492</v>
      </c>
      <c r="F85" s="177" t="s">
        <v>491</v>
      </c>
      <c r="G85" s="177" t="s">
        <v>492</v>
      </c>
      <c r="H85" s="177" t="s">
        <v>493</v>
      </c>
      <c r="I85" s="177" t="s">
        <v>491</v>
      </c>
      <c r="J85" s="178" t="s">
        <v>548</v>
      </c>
      <c r="K85" s="179">
        <v>949800</v>
      </c>
      <c r="L85" s="179">
        <v>949800</v>
      </c>
      <c r="M85" s="179">
        <v>949800</v>
      </c>
    </row>
    <row r="86" spans="1:13" ht="31.5" x14ac:dyDescent="0.25">
      <c r="A86" s="176">
        <v>76</v>
      </c>
      <c r="B86" s="177" t="s">
        <v>491</v>
      </c>
      <c r="C86" s="177" t="s">
        <v>88</v>
      </c>
      <c r="D86" s="177" t="s">
        <v>547</v>
      </c>
      <c r="E86" s="177" t="s">
        <v>495</v>
      </c>
      <c r="F86" s="177" t="s">
        <v>491</v>
      </c>
      <c r="G86" s="177" t="s">
        <v>495</v>
      </c>
      <c r="H86" s="177" t="s">
        <v>493</v>
      </c>
      <c r="I86" s="177" t="s">
        <v>549</v>
      </c>
      <c r="J86" s="178" t="s">
        <v>550</v>
      </c>
      <c r="K86" s="179">
        <v>649550</v>
      </c>
      <c r="L86" s="179">
        <v>649550</v>
      </c>
      <c r="M86" s="179">
        <v>649550</v>
      </c>
    </row>
    <row r="87" spans="1:13" ht="47.25" x14ac:dyDescent="0.25">
      <c r="A87" s="176">
        <v>77</v>
      </c>
      <c r="B87" s="177" t="s">
        <v>491</v>
      </c>
      <c r="C87" s="177" t="s">
        <v>88</v>
      </c>
      <c r="D87" s="177" t="s">
        <v>547</v>
      </c>
      <c r="E87" s="177" t="s">
        <v>495</v>
      </c>
      <c r="F87" s="177" t="s">
        <v>518</v>
      </c>
      <c r="G87" s="177" t="s">
        <v>495</v>
      </c>
      <c r="H87" s="177" t="s">
        <v>493</v>
      </c>
      <c r="I87" s="177" t="s">
        <v>549</v>
      </c>
      <c r="J87" s="178" t="s">
        <v>551</v>
      </c>
      <c r="K87" s="179">
        <v>13600</v>
      </c>
      <c r="L87" s="179">
        <v>13600</v>
      </c>
      <c r="M87" s="179">
        <v>13600</v>
      </c>
    </row>
    <row r="88" spans="1:13" ht="78.75" x14ac:dyDescent="0.25">
      <c r="A88" s="176">
        <v>78</v>
      </c>
      <c r="B88" s="177" t="s">
        <v>491</v>
      </c>
      <c r="C88" s="177" t="s">
        <v>88</v>
      </c>
      <c r="D88" s="177" t="s">
        <v>547</v>
      </c>
      <c r="E88" s="177" t="s">
        <v>495</v>
      </c>
      <c r="F88" s="177" t="s">
        <v>552</v>
      </c>
      <c r="G88" s="177" t="s">
        <v>495</v>
      </c>
      <c r="H88" s="177" t="s">
        <v>493</v>
      </c>
      <c r="I88" s="177" t="s">
        <v>549</v>
      </c>
      <c r="J88" s="178" t="s">
        <v>553</v>
      </c>
      <c r="K88" s="179">
        <v>13600</v>
      </c>
      <c r="L88" s="179">
        <v>13600</v>
      </c>
      <c r="M88" s="179">
        <v>13600</v>
      </c>
    </row>
    <row r="89" spans="1:13" ht="78.75" x14ac:dyDescent="0.25">
      <c r="A89" s="176">
        <v>79</v>
      </c>
      <c r="B89" s="177" t="s">
        <v>554</v>
      </c>
      <c r="C89" s="177" t="s">
        <v>88</v>
      </c>
      <c r="D89" s="177" t="s">
        <v>547</v>
      </c>
      <c r="E89" s="177" t="s">
        <v>495</v>
      </c>
      <c r="F89" s="177" t="s">
        <v>552</v>
      </c>
      <c r="G89" s="177" t="s">
        <v>495</v>
      </c>
      <c r="H89" s="177" t="s">
        <v>493</v>
      </c>
      <c r="I89" s="177" t="s">
        <v>549</v>
      </c>
      <c r="J89" s="178" t="s">
        <v>553</v>
      </c>
      <c r="K89" s="179">
        <v>3600</v>
      </c>
      <c r="L89" s="179">
        <v>3600</v>
      </c>
      <c r="M89" s="179">
        <v>3600</v>
      </c>
    </row>
    <row r="90" spans="1:13" ht="78.75" x14ac:dyDescent="0.25">
      <c r="A90" s="176">
        <v>80</v>
      </c>
      <c r="B90" s="177" t="s">
        <v>555</v>
      </c>
      <c r="C90" s="177" t="s">
        <v>88</v>
      </c>
      <c r="D90" s="177" t="s">
        <v>547</v>
      </c>
      <c r="E90" s="177" t="s">
        <v>495</v>
      </c>
      <c r="F90" s="177" t="s">
        <v>552</v>
      </c>
      <c r="G90" s="177" t="s">
        <v>495</v>
      </c>
      <c r="H90" s="177" t="s">
        <v>493</v>
      </c>
      <c r="I90" s="177" t="s">
        <v>549</v>
      </c>
      <c r="J90" s="178" t="s">
        <v>553</v>
      </c>
      <c r="K90" s="179">
        <v>10000</v>
      </c>
      <c r="L90" s="179">
        <v>10000</v>
      </c>
      <c r="M90" s="179">
        <v>10000</v>
      </c>
    </row>
    <row r="91" spans="1:13" ht="48.75" customHeight="1" x14ac:dyDescent="0.25">
      <c r="A91" s="176">
        <v>81</v>
      </c>
      <c r="B91" s="177" t="s">
        <v>491</v>
      </c>
      <c r="C91" s="177" t="s">
        <v>88</v>
      </c>
      <c r="D91" s="177" t="s">
        <v>547</v>
      </c>
      <c r="E91" s="177" t="s">
        <v>495</v>
      </c>
      <c r="F91" s="177" t="s">
        <v>537</v>
      </c>
      <c r="G91" s="177" t="s">
        <v>495</v>
      </c>
      <c r="H91" s="177" t="s">
        <v>493</v>
      </c>
      <c r="I91" s="177" t="s">
        <v>549</v>
      </c>
      <c r="J91" s="178" t="s">
        <v>556</v>
      </c>
      <c r="K91" s="179">
        <v>87600</v>
      </c>
      <c r="L91" s="179">
        <v>87600</v>
      </c>
      <c r="M91" s="179">
        <v>87600</v>
      </c>
    </row>
    <row r="92" spans="1:13" ht="78" customHeight="1" x14ac:dyDescent="0.25">
      <c r="A92" s="176">
        <v>82</v>
      </c>
      <c r="B92" s="177" t="s">
        <v>491</v>
      </c>
      <c r="C92" s="177" t="s">
        <v>88</v>
      </c>
      <c r="D92" s="177" t="s">
        <v>547</v>
      </c>
      <c r="E92" s="177" t="s">
        <v>495</v>
      </c>
      <c r="F92" s="177" t="s">
        <v>557</v>
      </c>
      <c r="G92" s="177" t="s">
        <v>495</v>
      </c>
      <c r="H92" s="177" t="s">
        <v>493</v>
      </c>
      <c r="I92" s="177" t="s">
        <v>549</v>
      </c>
      <c r="J92" s="178" t="s">
        <v>558</v>
      </c>
      <c r="K92" s="179">
        <v>87600</v>
      </c>
      <c r="L92" s="179">
        <v>87600</v>
      </c>
      <c r="M92" s="179">
        <v>87600</v>
      </c>
    </row>
    <row r="93" spans="1:13" ht="65.25" customHeight="1" x14ac:dyDescent="0.25">
      <c r="A93" s="176">
        <v>83</v>
      </c>
      <c r="B93" s="177" t="s">
        <v>554</v>
      </c>
      <c r="C93" s="177" t="s">
        <v>88</v>
      </c>
      <c r="D93" s="177" t="s">
        <v>547</v>
      </c>
      <c r="E93" s="177" t="s">
        <v>495</v>
      </c>
      <c r="F93" s="177" t="s">
        <v>557</v>
      </c>
      <c r="G93" s="177" t="s">
        <v>495</v>
      </c>
      <c r="H93" s="177" t="s">
        <v>493</v>
      </c>
      <c r="I93" s="177" t="s">
        <v>549</v>
      </c>
      <c r="J93" s="178" t="s">
        <v>558</v>
      </c>
      <c r="K93" s="179">
        <v>7600</v>
      </c>
      <c r="L93" s="179">
        <v>7600</v>
      </c>
      <c r="M93" s="179">
        <v>7600</v>
      </c>
    </row>
    <row r="94" spans="1:13" ht="94.5" customHeight="1" x14ac:dyDescent="0.25">
      <c r="A94" s="176">
        <v>84</v>
      </c>
      <c r="B94" s="177" t="s">
        <v>555</v>
      </c>
      <c r="C94" s="177" t="s">
        <v>88</v>
      </c>
      <c r="D94" s="177" t="s">
        <v>547</v>
      </c>
      <c r="E94" s="177" t="s">
        <v>495</v>
      </c>
      <c r="F94" s="177" t="s">
        <v>557</v>
      </c>
      <c r="G94" s="177" t="s">
        <v>495</v>
      </c>
      <c r="H94" s="177" t="s">
        <v>493</v>
      </c>
      <c r="I94" s="177" t="s">
        <v>549</v>
      </c>
      <c r="J94" s="178" t="s">
        <v>558</v>
      </c>
      <c r="K94" s="179">
        <v>80000</v>
      </c>
      <c r="L94" s="179">
        <v>80000</v>
      </c>
      <c r="M94" s="179">
        <v>80000</v>
      </c>
    </row>
    <row r="95" spans="1:13" ht="67.5" customHeight="1" x14ac:dyDescent="0.25">
      <c r="A95" s="176">
        <v>85</v>
      </c>
      <c r="B95" s="177" t="s">
        <v>491</v>
      </c>
      <c r="C95" s="177" t="s">
        <v>88</v>
      </c>
      <c r="D95" s="177" t="s">
        <v>547</v>
      </c>
      <c r="E95" s="177" t="s">
        <v>495</v>
      </c>
      <c r="F95" s="177" t="s">
        <v>527</v>
      </c>
      <c r="G95" s="177" t="s">
        <v>495</v>
      </c>
      <c r="H95" s="177" t="s">
        <v>493</v>
      </c>
      <c r="I95" s="177" t="s">
        <v>549</v>
      </c>
      <c r="J95" s="178" t="s">
        <v>559</v>
      </c>
      <c r="K95" s="179">
        <v>15000</v>
      </c>
      <c r="L95" s="179">
        <v>15000</v>
      </c>
      <c r="M95" s="179">
        <v>15000</v>
      </c>
    </row>
    <row r="96" spans="1:13" ht="80.25" customHeight="1" x14ac:dyDescent="0.25">
      <c r="A96" s="176">
        <v>86</v>
      </c>
      <c r="B96" s="177" t="s">
        <v>555</v>
      </c>
      <c r="C96" s="177" t="s">
        <v>88</v>
      </c>
      <c r="D96" s="177" t="s">
        <v>547</v>
      </c>
      <c r="E96" s="177" t="s">
        <v>495</v>
      </c>
      <c r="F96" s="177" t="s">
        <v>560</v>
      </c>
      <c r="G96" s="177" t="s">
        <v>495</v>
      </c>
      <c r="H96" s="177" t="s">
        <v>493</v>
      </c>
      <c r="I96" s="177" t="s">
        <v>549</v>
      </c>
      <c r="J96" s="178" t="s">
        <v>561</v>
      </c>
      <c r="K96" s="179">
        <v>15000</v>
      </c>
      <c r="L96" s="179">
        <v>15000</v>
      </c>
      <c r="M96" s="179">
        <v>15000</v>
      </c>
    </row>
    <row r="97" spans="1:13" ht="50.25" customHeight="1" x14ac:dyDescent="0.25">
      <c r="A97" s="176">
        <v>87</v>
      </c>
      <c r="B97" s="177" t="s">
        <v>491</v>
      </c>
      <c r="C97" s="177" t="s">
        <v>88</v>
      </c>
      <c r="D97" s="177" t="s">
        <v>547</v>
      </c>
      <c r="E97" s="177" t="s">
        <v>495</v>
      </c>
      <c r="F97" s="177" t="s">
        <v>654</v>
      </c>
      <c r="G97" s="177" t="s">
        <v>495</v>
      </c>
      <c r="H97" s="177" t="s">
        <v>493</v>
      </c>
      <c r="I97" s="177" t="s">
        <v>549</v>
      </c>
      <c r="J97" s="178" t="s">
        <v>782</v>
      </c>
      <c r="K97" s="179">
        <v>40000</v>
      </c>
      <c r="L97" s="179">
        <v>40000</v>
      </c>
      <c r="M97" s="179">
        <v>40000</v>
      </c>
    </row>
    <row r="98" spans="1:13" ht="81.75" customHeight="1" x14ac:dyDescent="0.25">
      <c r="A98" s="176">
        <v>88</v>
      </c>
      <c r="B98" s="177" t="s">
        <v>555</v>
      </c>
      <c r="C98" s="177" t="s">
        <v>88</v>
      </c>
      <c r="D98" s="177" t="s">
        <v>547</v>
      </c>
      <c r="E98" s="177" t="s">
        <v>495</v>
      </c>
      <c r="F98" s="177" t="s">
        <v>655</v>
      </c>
      <c r="G98" s="177" t="s">
        <v>495</v>
      </c>
      <c r="H98" s="177" t="s">
        <v>493</v>
      </c>
      <c r="I98" s="177" t="s">
        <v>549</v>
      </c>
      <c r="J98" s="178" t="s">
        <v>783</v>
      </c>
      <c r="K98" s="179">
        <v>40000</v>
      </c>
      <c r="L98" s="179">
        <v>40000</v>
      </c>
      <c r="M98" s="179">
        <v>40000</v>
      </c>
    </row>
    <row r="99" spans="1:13" ht="64.5" customHeight="1" x14ac:dyDescent="0.25">
      <c r="A99" s="176">
        <v>89</v>
      </c>
      <c r="B99" s="177" t="s">
        <v>491</v>
      </c>
      <c r="C99" s="177" t="s">
        <v>88</v>
      </c>
      <c r="D99" s="177" t="s">
        <v>547</v>
      </c>
      <c r="E99" s="177" t="s">
        <v>495</v>
      </c>
      <c r="F99" s="177" t="s">
        <v>93</v>
      </c>
      <c r="G99" s="177" t="s">
        <v>495</v>
      </c>
      <c r="H99" s="177" t="s">
        <v>493</v>
      </c>
      <c r="I99" s="177" t="s">
        <v>549</v>
      </c>
      <c r="J99" s="178" t="s">
        <v>784</v>
      </c>
      <c r="K99" s="179">
        <v>100</v>
      </c>
      <c r="L99" s="179">
        <v>100</v>
      </c>
      <c r="M99" s="179">
        <v>100</v>
      </c>
    </row>
    <row r="100" spans="1:13" ht="78.75" x14ac:dyDescent="0.25">
      <c r="A100" s="176">
        <v>90</v>
      </c>
      <c r="B100" s="177" t="s">
        <v>554</v>
      </c>
      <c r="C100" s="177" t="s">
        <v>88</v>
      </c>
      <c r="D100" s="177" t="s">
        <v>547</v>
      </c>
      <c r="E100" s="177" t="s">
        <v>495</v>
      </c>
      <c r="F100" s="177" t="s">
        <v>785</v>
      </c>
      <c r="G100" s="177" t="s">
        <v>495</v>
      </c>
      <c r="H100" s="177" t="s">
        <v>493</v>
      </c>
      <c r="I100" s="177" t="s">
        <v>549</v>
      </c>
      <c r="J100" s="178" t="s">
        <v>786</v>
      </c>
      <c r="K100" s="179">
        <v>100</v>
      </c>
      <c r="L100" s="179">
        <v>100</v>
      </c>
      <c r="M100" s="179">
        <v>100</v>
      </c>
    </row>
    <row r="101" spans="1:13" ht="59.25" customHeight="1" x14ac:dyDescent="0.25">
      <c r="A101" s="176">
        <v>91</v>
      </c>
      <c r="B101" s="177" t="s">
        <v>491</v>
      </c>
      <c r="C101" s="177" t="s">
        <v>88</v>
      </c>
      <c r="D101" s="177" t="s">
        <v>547</v>
      </c>
      <c r="E101" s="177" t="s">
        <v>495</v>
      </c>
      <c r="F101" s="177" t="s">
        <v>535</v>
      </c>
      <c r="G101" s="177" t="s">
        <v>495</v>
      </c>
      <c r="H101" s="177" t="s">
        <v>493</v>
      </c>
      <c r="I101" s="177" t="s">
        <v>549</v>
      </c>
      <c r="J101" s="178" t="s">
        <v>787</v>
      </c>
      <c r="K101" s="179">
        <v>2000</v>
      </c>
      <c r="L101" s="179">
        <v>2000</v>
      </c>
      <c r="M101" s="179">
        <v>2000</v>
      </c>
    </row>
    <row r="102" spans="1:13" ht="81" customHeight="1" x14ac:dyDescent="0.25">
      <c r="A102" s="176">
        <v>92</v>
      </c>
      <c r="B102" s="177" t="s">
        <v>555</v>
      </c>
      <c r="C102" s="177" t="s">
        <v>88</v>
      </c>
      <c r="D102" s="177" t="s">
        <v>547</v>
      </c>
      <c r="E102" s="177" t="s">
        <v>495</v>
      </c>
      <c r="F102" s="177" t="s">
        <v>717</v>
      </c>
      <c r="G102" s="177" t="s">
        <v>495</v>
      </c>
      <c r="H102" s="177" t="s">
        <v>493</v>
      </c>
      <c r="I102" s="177" t="s">
        <v>549</v>
      </c>
      <c r="J102" s="178" t="s">
        <v>788</v>
      </c>
      <c r="K102" s="179">
        <v>2000</v>
      </c>
      <c r="L102" s="179">
        <v>2000</v>
      </c>
      <c r="M102" s="179">
        <v>2000</v>
      </c>
    </row>
    <row r="103" spans="1:13" ht="66.75" customHeight="1" x14ac:dyDescent="0.25">
      <c r="A103" s="176">
        <v>93</v>
      </c>
      <c r="B103" s="177" t="s">
        <v>491</v>
      </c>
      <c r="C103" s="177" t="s">
        <v>88</v>
      </c>
      <c r="D103" s="177" t="s">
        <v>547</v>
      </c>
      <c r="E103" s="177" t="s">
        <v>495</v>
      </c>
      <c r="F103" s="177" t="s">
        <v>549</v>
      </c>
      <c r="G103" s="177" t="s">
        <v>495</v>
      </c>
      <c r="H103" s="177" t="s">
        <v>493</v>
      </c>
      <c r="I103" s="177" t="s">
        <v>549</v>
      </c>
      <c r="J103" s="178" t="s">
        <v>718</v>
      </c>
      <c r="K103" s="179">
        <v>18500</v>
      </c>
      <c r="L103" s="179">
        <v>18500</v>
      </c>
      <c r="M103" s="179">
        <v>18500</v>
      </c>
    </row>
    <row r="104" spans="1:13" ht="15.75" customHeight="1" x14ac:dyDescent="0.25">
      <c r="A104" s="176">
        <v>94</v>
      </c>
      <c r="B104" s="177" t="s">
        <v>555</v>
      </c>
      <c r="C104" s="177" t="s">
        <v>88</v>
      </c>
      <c r="D104" s="177" t="s">
        <v>547</v>
      </c>
      <c r="E104" s="177" t="s">
        <v>495</v>
      </c>
      <c r="F104" s="177" t="s">
        <v>562</v>
      </c>
      <c r="G104" s="177" t="s">
        <v>495</v>
      </c>
      <c r="H104" s="177" t="s">
        <v>493</v>
      </c>
      <c r="I104" s="177" t="s">
        <v>549</v>
      </c>
      <c r="J104" s="178" t="s">
        <v>789</v>
      </c>
      <c r="K104" s="179">
        <v>18500</v>
      </c>
      <c r="L104" s="179">
        <v>18500</v>
      </c>
      <c r="M104" s="179">
        <v>18500</v>
      </c>
    </row>
    <row r="105" spans="1:13" ht="64.5" customHeight="1" x14ac:dyDescent="0.25">
      <c r="A105" s="176">
        <v>95</v>
      </c>
      <c r="B105" s="177" t="s">
        <v>491</v>
      </c>
      <c r="C105" s="177" t="s">
        <v>88</v>
      </c>
      <c r="D105" s="177" t="s">
        <v>547</v>
      </c>
      <c r="E105" s="177" t="s">
        <v>495</v>
      </c>
      <c r="F105" s="177" t="s">
        <v>563</v>
      </c>
      <c r="G105" s="177" t="s">
        <v>495</v>
      </c>
      <c r="H105" s="177" t="s">
        <v>493</v>
      </c>
      <c r="I105" s="177" t="s">
        <v>549</v>
      </c>
      <c r="J105" s="178" t="s">
        <v>790</v>
      </c>
      <c r="K105" s="179">
        <v>1350</v>
      </c>
      <c r="L105" s="179">
        <v>1350</v>
      </c>
      <c r="M105" s="179">
        <v>1350</v>
      </c>
    </row>
    <row r="106" spans="1:13" ht="65.25" customHeight="1" x14ac:dyDescent="0.25">
      <c r="A106" s="176">
        <v>96</v>
      </c>
      <c r="B106" s="177" t="s">
        <v>555</v>
      </c>
      <c r="C106" s="177" t="s">
        <v>88</v>
      </c>
      <c r="D106" s="177" t="s">
        <v>547</v>
      </c>
      <c r="E106" s="177" t="s">
        <v>495</v>
      </c>
      <c r="F106" s="177" t="s">
        <v>791</v>
      </c>
      <c r="G106" s="177" t="s">
        <v>495</v>
      </c>
      <c r="H106" s="177" t="s">
        <v>493</v>
      </c>
      <c r="I106" s="177" t="s">
        <v>549</v>
      </c>
      <c r="J106" s="178" t="s">
        <v>792</v>
      </c>
      <c r="K106" s="179">
        <v>1350</v>
      </c>
      <c r="L106" s="179">
        <v>1350</v>
      </c>
      <c r="M106" s="179">
        <v>1350</v>
      </c>
    </row>
    <row r="107" spans="1:13" ht="63" x14ac:dyDescent="0.25">
      <c r="A107" s="176">
        <v>97</v>
      </c>
      <c r="B107" s="177" t="s">
        <v>491</v>
      </c>
      <c r="C107" s="177" t="s">
        <v>88</v>
      </c>
      <c r="D107" s="177" t="s">
        <v>547</v>
      </c>
      <c r="E107" s="177" t="s">
        <v>495</v>
      </c>
      <c r="F107" s="177" t="s">
        <v>564</v>
      </c>
      <c r="G107" s="177" t="s">
        <v>495</v>
      </c>
      <c r="H107" s="177" t="s">
        <v>493</v>
      </c>
      <c r="I107" s="177" t="s">
        <v>549</v>
      </c>
      <c r="J107" s="178" t="s">
        <v>793</v>
      </c>
      <c r="K107" s="179">
        <v>5000</v>
      </c>
      <c r="L107" s="179">
        <v>5000</v>
      </c>
      <c r="M107" s="179">
        <v>5000</v>
      </c>
    </row>
    <row r="108" spans="1:13" ht="78.75" x14ac:dyDescent="0.25">
      <c r="A108" s="176">
        <v>98</v>
      </c>
      <c r="B108" s="177" t="s">
        <v>555</v>
      </c>
      <c r="C108" s="177" t="s">
        <v>88</v>
      </c>
      <c r="D108" s="177" t="s">
        <v>547</v>
      </c>
      <c r="E108" s="177" t="s">
        <v>495</v>
      </c>
      <c r="F108" s="177" t="s">
        <v>565</v>
      </c>
      <c r="G108" s="177" t="s">
        <v>495</v>
      </c>
      <c r="H108" s="177" t="s">
        <v>493</v>
      </c>
      <c r="I108" s="177" t="s">
        <v>549</v>
      </c>
      <c r="J108" s="178" t="s">
        <v>794</v>
      </c>
      <c r="K108" s="179">
        <v>5000</v>
      </c>
      <c r="L108" s="179">
        <v>5000</v>
      </c>
      <c r="M108" s="179">
        <v>5000</v>
      </c>
    </row>
    <row r="109" spans="1:13" ht="47.25" x14ac:dyDescent="0.25">
      <c r="A109" s="176">
        <v>99</v>
      </c>
      <c r="B109" s="177" t="s">
        <v>491</v>
      </c>
      <c r="C109" s="177" t="s">
        <v>88</v>
      </c>
      <c r="D109" s="177" t="s">
        <v>547</v>
      </c>
      <c r="E109" s="177" t="s">
        <v>495</v>
      </c>
      <c r="F109" s="177" t="s">
        <v>566</v>
      </c>
      <c r="G109" s="177" t="s">
        <v>495</v>
      </c>
      <c r="H109" s="177" t="s">
        <v>493</v>
      </c>
      <c r="I109" s="177" t="s">
        <v>549</v>
      </c>
      <c r="J109" s="178" t="s">
        <v>795</v>
      </c>
      <c r="K109" s="179">
        <v>13500</v>
      </c>
      <c r="L109" s="179">
        <v>13500</v>
      </c>
      <c r="M109" s="179">
        <v>13500</v>
      </c>
    </row>
    <row r="110" spans="1:13" ht="33" customHeight="1" x14ac:dyDescent="0.25">
      <c r="A110" s="176">
        <v>100</v>
      </c>
      <c r="B110" s="177" t="s">
        <v>554</v>
      </c>
      <c r="C110" s="177" t="s">
        <v>88</v>
      </c>
      <c r="D110" s="177" t="s">
        <v>547</v>
      </c>
      <c r="E110" s="177" t="s">
        <v>495</v>
      </c>
      <c r="F110" s="177" t="s">
        <v>567</v>
      </c>
      <c r="G110" s="177" t="s">
        <v>495</v>
      </c>
      <c r="H110" s="177" t="s">
        <v>493</v>
      </c>
      <c r="I110" s="177" t="s">
        <v>549</v>
      </c>
      <c r="J110" s="184" t="s">
        <v>796</v>
      </c>
      <c r="K110" s="179">
        <v>2000</v>
      </c>
      <c r="L110" s="179">
        <v>2000</v>
      </c>
      <c r="M110" s="179">
        <v>2000</v>
      </c>
    </row>
    <row r="111" spans="1:13" ht="18.75" customHeight="1" x14ac:dyDescent="0.25">
      <c r="A111" s="176">
        <v>101</v>
      </c>
      <c r="B111" s="177" t="s">
        <v>555</v>
      </c>
      <c r="C111" s="177" t="s">
        <v>88</v>
      </c>
      <c r="D111" s="177" t="s">
        <v>547</v>
      </c>
      <c r="E111" s="177" t="s">
        <v>495</v>
      </c>
      <c r="F111" s="177" t="s">
        <v>567</v>
      </c>
      <c r="G111" s="177" t="s">
        <v>495</v>
      </c>
      <c r="H111" s="177" t="s">
        <v>493</v>
      </c>
      <c r="I111" s="177" t="s">
        <v>549</v>
      </c>
      <c r="J111" s="184" t="s">
        <v>796</v>
      </c>
      <c r="K111" s="179">
        <v>11500</v>
      </c>
      <c r="L111" s="179">
        <v>11500</v>
      </c>
      <c r="M111" s="179">
        <v>11500</v>
      </c>
    </row>
    <row r="112" spans="1:13" ht="17.25" customHeight="1" x14ac:dyDescent="0.25">
      <c r="A112" s="176">
        <v>102</v>
      </c>
      <c r="B112" s="177" t="s">
        <v>491</v>
      </c>
      <c r="C112" s="177" t="s">
        <v>88</v>
      </c>
      <c r="D112" s="177" t="s">
        <v>547</v>
      </c>
      <c r="E112" s="177" t="s">
        <v>495</v>
      </c>
      <c r="F112" s="177" t="s">
        <v>205</v>
      </c>
      <c r="G112" s="177" t="s">
        <v>495</v>
      </c>
      <c r="H112" s="177" t="s">
        <v>493</v>
      </c>
      <c r="I112" s="177" t="s">
        <v>549</v>
      </c>
      <c r="J112" s="185" t="s">
        <v>797</v>
      </c>
      <c r="K112" s="179">
        <v>452900</v>
      </c>
      <c r="L112" s="179">
        <v>452900</v>
      </c>
      <c r="M112" s="179">
        <v>452900</v>
      </c>
    </row>
    <row r="113" spans="1:14" ht="51" customHeight="1" x14ac:dyDescent="0.25">
      <c r="A113" s="176">
        <v>103</v>
      </c>
      <c r="B113" s="177" t="s">
        <v>554</v>
      </c>
      <c r="C113" s="177" t="s">
        <v>88</v>
      </c>
      <c r="D113" s="177" t="s">
        <v>547</v>
      </c>
      <c r="E113" s="177" t="s">
        <v>495</v>
      </c>
      <c r="F113" s="177" t="s">
        <v>568</v>
      </c>
      <c r="G113" s="177" t="s">
        <v>495</v>
      </c>
      <c r="H113" s="177" t="s">
        <v>493</v>
      </c>
      <c r="I113" s="177" t="s">
        <v>549</v>
      </c>
      <c r="J113" s="186" t="s">
        <v>569</v>
      </c>
      <c r="K113" s="179">
        <v>5000</v>
      </c>
      <c r="L113" s="179">
        <v>5000</v>
      </c>
      <c r="M113" s="179">
        <v>5000</v>
      </c>
    </row>
    <row r="114" spans="1:14" ht="33.75" customHeight="1" x14ac:dyDescent="0.25">
      <c r="A114" s="176">
        <v>104</v>
      </c>
      <c r="B114" s="177" t="s">
        <v>555</v>
      </c>
      <c r="C114" s="177" t="s">
        <v>88</v>
      </c>
      <c r="D114" s="177" t="s">
        <v>547</v>
      </c>
      <c r="E114" s="177" t="s">
        <v>495</v>
      </c>
      <c r="F114" s="177" t="s">
        <v>568</v>
      </c>
      <c r="G114" s="177" t="s">
        <v>495</v>
      </c>
      <c r="H114" s="177" t="s">
        <v>493</v>
      </c>
      <c r="I114" s="177" t="s">
        <v>549</v>
      </c>
      <c r="J114" s="188" t="s">
        <v>569</v>
      </c>
      <c r="K114" s="179">
        <v>447900</v>
      </c>
      <c r="L114" s="179">
        <v>447900</v>
      </c>
      <c r="M114" s="179">
        <v>447900</v>
      </c>
    </row>
    <row r="115" spans="1:14" ht="31.5" customHeight="1" x14ac:dyDescent="0.25">
      <c r="A115" s="176">
        <v>105</v>
      </c>
      <c r="B115" s="177" t="s">
        <v>491</v>
      </c>
      <c r="C115" s="177" t="s">
        <v>88</v>
      </c>
      <c r="D115" s="177" t="s">
        <v>547</v>
      </c>
      <c r="E115" s="177" t="s">
        <v>570</v>
      </c>
      <c r="F115" s="177" t="s">
        <v>491</v>
      </c>
      <c r="G115" s="177" t="s">
        <v>492</v>
      </c>
      <c r="H115" s="177" t="s">
        <v>493</v>
      </c>
      <c r="I115" s="177" t="s">
        <v>549</v>
      </c>
      <c r="J115" s="178" t="s">
        <v>798</v>
      </c>
      <c r="K115" s="179">
        <v>100433</v>
      </c>
      <c r="L115" s="179">
        <v>100433</v>
      </c>
      <c r="M115" s="179">
        <v>100433</v>
      </c>
    </row>
    <row r="116" spans="1:14" ht="18" customHeight="1" x14ac:dyDescent="0.25">
      <c r="A116" s="176">
        <v>106</v>
      </c>
      <c r="B116" s="177" t="s">
        <v>491</v>
      </c>
      <c r="C116" s="177" t="s">
        <v>88</v>
      </c>
      <c r="D116" s="177" t="s">
        <v>547</v>
      </c>
      <c r="E116" s="177" t="s">
        <v>570</v>
      </c>
      <c r="F116" s="177" t="s">
        <v>499</v>
      </c>
      <c r="G116" s="177" t="s">
        <v>492</v>
      </c>
      <c r="H116" s="177" t="s">
        <v>493</v>
      </c>
      <c r="I116" s="177" t="s">
        <v>549</v>
      </c>
      <c r="J116" s="178" t="s">
        <v>799</v>
      </c>
      <c r="K116" s="179">
        <v>433</v>
      </c>
      <c r="L116" s="179">
        <v>433</v>
      </c>
      <c r="M116" s="179">
        <v>433</v>
      </c>
    </row>
    <row r="117" spans="1:14" ht="19.5" customHeight="1" x14ac:dyDescent="0.25">
      <c r="A117" s="176">
        <v>107</v>
      </c>
      <c r="B117" s="177" t="s">
        <v>87</v>
      </c>
      <c r="C117" s="177" t="s">
        <v>88</v>
      </c>
      <c r="D117" s="177" t="s">
        <v>547</v>
      </c>
      <c r="E117" s="177" t="s">
        <v>570</v>
      </c>
      <c r="F117" s="177" t="s">
        <v>499</v>
      </c>
      <c r="G117" s="177" t="s">
        <v>514</v>
      </c>
      <c r="H117" s="177" t="s">
        <v>493</v>
      </c>
      <c r="I117" s="177" t="s">
        <v>549</v>
      </c>
      <c r="J117" s="178" t="s">
        <v>800</v>
      </c>
      <c r="K117" s="179">
        <v>433</v>
      </c>
      <c r="L117" s="179">
        <v>433</v>
      </c>
      <c r="M117" s="179">
        <v>433</v>
      </c>
    </row>
    <row r="118" spans="1:14" ht="78.75" x14ac:dyDescent="0.25">
      <c r="A118" s="176">
        <v>108</v>
      </c>
      <c r="B118" s="177" t="s">
        <v>491</v>
      </c>
      <c r="C118" s="177" t="s">
        <v>88</v>
      </c>
      <c r="D118" s="177" t="s">
        <v>547</v>
      </c>
      <c r="E118" s="177" t="s">
        <v>570</v>
      </c>
      <c r="F118" s="177" t="s">
        <v>571</v>
      </c>
      <c r="G118" s="177" t="s">
        <v>492</v>
      </c>
      <c r="H118" s="177" t="s">
        <v>493</v>
      </c>
      <c r="I118" s="177" t="s">
        <v>549</v>
      </c>
      <c r="J118" s="178" t="s">
        <v>801</v>
      </c>
      <c r="K118" s="179">
        <v>100000</v>
      </c>
      <c r="L118" s="179">
        <v>100000</v>
      </c>
      <c r="M118" s="179">
        <v>100000</v>
      </c>
    </row>
    <row r="119" spans="1:14" ht="63" x14ac:dyDescent="0.25">
      <c r="A119" s="176">
        <v>109</v>
      </c>
      <c r="B119" s="177" t="s">
        <v>84</v>
      </c>
      <c r="C119" s="177" t="s">
        <v>88</v>
      </c>
      <c r="D119" s="177" t="s">
        <v>547</v>
      </c>
      <c r="E119" s="177" t="s">
        <v>570</v>
      </c>
      <c r="F119" s="177" t="s">
        <v>571</v>
      </c>
      <c r="G119" s="177" t="s">
        <v>514</v>
      </c>
      <c r="H119" s="177" t="s">
        <v>493</v>
      </c>
      <c r="I119" s="177" t="s">
        <v>549</v>
      </c>
      <c r="J119" s="178" t="s">
        <v>802</v>
      </c>
      <c r="K119" s="179">
        <v>100000</v>
      </c>
      <c r="L119" s="179">
        <v>100000</v>
      </c>
      <c r="M119" s="179">
        <v>100000</v>
      </c>
    </row>
    <row r="120" spans="1:14" ht="24.75" customHeight="1" x14ac:dyDescent="0.25">
      <c r="A120" s="176">
        <v>110</v>
      </c>
      <c r="B120" s="177" t="s">
        <v>491</v>
      </c>
      <c r="C120" s="177" t="s">
        <v>88</v>
      </c>
      <c r="D120" s="177" t="s">
        <v>547</v>
      </c>
      <c r="E120" s="177" t="s">
        <v>488</v>
      </c>
      <c r="F120" s="177" t="s">
        <v>491</v>
      </c>
      <c r="G120" s="177" t="s">
        <v>492</v>
      </c>
      <c r="H120" s="177" t="s">
        <v>493</v>
      </c>
      <c r="I120" s="177" t="s">
        <v>549</v>
      </c>
      <c r="J120" s="189" t="s">
        <v>572</v>
      </c>
      <c r="K120" s="179">
        <v>179817</v>
      </c>
      <c r="L120" s="179">
        <v>179817</v>
      </c>
      <c r="M120" s="179">
        <v>179817</v>
      </c>
      <c r="N120" s="129"/>
    </row>
    <row r="121" spans="1:14" ht="68.25" customHeight="1" x14ac:dyDescent="0.25">
      <c r="A121" s="176">
        <v>111</v>
      </c>
      <c r="B121" s="177" t="s">
        <v>491</v>
      </c>
      <c r="C121" s="177" t="s">
        <v>88</v>
      </c>
      <c r="D121" s="177" t="s">
        <v>547</v>
      </c>
      <c r="E121" s="177" t="s">
        <v>488</v>
      </c>
      <c r="F121" s="177" t="s">
        <v>96</v>
      </c>
      <c r="G121" s="177" t="s">
        <v>492</v>
      </c>
      <c r="H121" s="177" t="s">
        <v>493</v>
      </c>
      <c r="I121" s="177" t="s">
        <v>549</v>
      </c>
      <c r="J121" s="189" t="s">
        <v>719</v>
      </c>
      <c r="K121" s="179">
        <v>179817</v>
      </c>
      <c r="L121" s="179">
        <v>179817</v>
      </c>
      <c r="M121" s="179">
        <v>179817</v>
      </c>
    </row>
    <row r="122" spans="1:14" ht="49.5" customHeight="1" x14ac:dyDescent="0.25">
      <c r="A122" s="176">
        <v>112</v>
      </c>
      <c r="B122" s="177" t="s">
        <v>491</v>
      </c>
      <c r="C122" s="177" t="s">
        <v>88</v>
      </c>
      <c r="D122" s="177" t="s">
        <v>547</v>
      </c>
      <c r="E122" s="177" t="s">
        <v>488</v>
      </c>
      <c r="F122" s="177" t="s">
        <v>573</v>
      </c>
      <c r="G122" s="177" t="s">
        <v>495</v>
      </c>
      <c r="H122" s="177" t="s">
        <v>493</v>
      </c>
      <c r="I122" s="177" t="s">
        <v>549</v>
      </c>
      <c r="J122" s="189" t="s">
        <v>803</v>
      </c>
      <c r="K122" s="179">
        <v>179817</v>
      </c>
      <c r="L122" s="179">
        <v>179817</v>
      </c>
      <c r="M122" s="179">
        <v>179817</v>
      </c>
    </row>
    <row r="123" spans="1:14" ht="63" customHeight="1" x14ac:dyDescent="0.25">
      <c r="A123" s="176">
        <v>113</v>
      </c>
      <c r="B123" s="177" t="s">
        <v>491</v>
      </c>
      <c r="C123" s="177" t="s">
        <v>88</v>
      </c>
      <c r="D123" s="177" t="s">
        <v>547</v>
      </c>
      <c r="E123" s="177" t="s">
        <v>488</v>
      </c>
      <c r="F123" s="177" t="s">
        <v>573</v>
      </c>
      <c r="G123" s="177" t="s">
        <v>495</v>
      </c>
      <c r="H123" s="177" t="s">
        <v>574</v>
      </c>
      <c r="I123" s="177" t="s">
        <v>549</v>
      </c>
      <c r="J123" s="189" t="s">
        <v>575</v>
      </c>
      <c r="K123" s="179">
        <v>179817</v>
      </c>
      <c r="L123" s="179">
        <v>179817</v>
      </c>
      <c r="M123" s="179">
        <v>179817</v>
      </c>
    </row>
    <row r="124" spans="1:14" ht="18.75" customHeight="1" x14ac:dyDescent="0.25">
      <c r="A124" s="176">
        <v>114</v>
      </c>
      <c r="B124" s="177" t="s">
        <v>87</v>
      </c>
      <c r="C124" s="177" t="s">
        <v>88</v>
      </c>
      <c r="D124" s="177" t="s">
        <v>547</v>
      </c>
      <c r="E124" s="177" t="s">
        <v>488</v>
      </c>
      <c r="F124" s="177" t="s">
        <v>573</v>
      </c>
      <c r="G124" s="177" t="s">
        <v>495</v>
      </c>
      <c r="H124" s="177" t="s">
        <v>574</v>
      </c>
      <c r="I124" s="177" t="s">
        <v>549</v>
      </c>
      <c r="J124" s="189" t="s">
        <v>575</v>
      </c>
      <c r="K124" s="179">
        <v>179817</v>
      </c>
      <c r="L124" s="179">
        <v>179817</v>
      </c>
      <c r="M124" s="179">
        <v>179817</v>
      </c>
    </row>
    <row r="125" spans="1:14" ht="24" customHeight="1" x14ac:dyDescent="0.25">
      <c r="A125" s="176">
        <v>115</v>
      </c>
      <c r="B125" s="177" t="s">
        <v>491</v>
      </c>
      <c r="C125" s="177" t="s">
        <v>88</v>
      </c>
      <c r="D125" s="177" t="s">
        <v>547</v>
      </c>
      <c r="E125" s="177" t="s">
        <v>489</v>
      </c>
      <c r="F125" s="177" t="s">
        <v>491</v>
      </c>
      <c r="G125" s="177" t="s">
        <v>495</v>
      </c>
      <c r="H125" s="177" t="s">
        <v>493</v>
      </c>
      <c r="I125" s="177" t="s">
        <v>549</v>
      </c>
      <c r="J125" s="190" t="s">
        <v>804</v>
      </c>
      <c r="K125" s="179">
        <v>20000</v>
      </c>
      <c r="L125" s="179">
        <v>20000</v>
      </c>
      <c r="M125" s="179">
        <v>20000</v>
      </c>
    </row>
    <row r="126" spans="1:14" ht="157.5" x14ac:dyDescent="0.25">
      <c r="A126" s="176">
        <v>116</v>
      </c>
      <c r="B126" s="177" t="s">
        <v>491</v>
      </c>
      <c r="C126" s="177" t="s">
        <v>88</v>
      </c>
      <c r="D126" s="177" t="s">
        <v>547</v>
      </c>
      <c r="E126" s="177" t="s">
        <v>489</v>
      </c>
      <c r="F126" s="177" t="s">
        <v>518</v>
      </c>
      <c r="G126" s="177" t="s">
        <v>495</v>
      </c>
      <c r="H126" s="177" t="s">
        <v>493</v>
      </c>
      <c r="I126" s="177" t="s">
        <v>549</v>
      </c>
      <c r="J126" s="191" t="s">
        <v>805</v>
      </c>
      <c r="K126" s="179">
        <v>20000</v>
      </c>
      <c r="L126" s="179">
        <v>20000</v>
      </c>
      <c r="M126" s="179">
        <v>20000</v>
      </c>
    </row>
    <row r="127" spans="1:14" ht="157.5" x14ac:dyDescent="0.25">
      <c r="A127" s="176">
        <v>117</v>
      </c>
      <c r="B127" s="177" t="s">
        <v>87</v>
      </c>
      <c r="C127" s="177" t="s">
        <v>88</v>
      </c>
      <c r="D127" s="177" t="s">
        <v>547</v>
      </c>
      <c r="E127" s="177" t="s">
        <v>489</v>
      </c>
      <c r="F127" s="177" t="s">
        <v>518</v>
      </c>
      <c r="G127" s="177" t="s">
        <v>495</v>
      </c>
      <c r="H127" s="177" t="s">
        <v>493</v>
      </c>
      <c r="I127" s="177" t="s">
        <v>549</v>
      </c>
      <c r="J127" s="191" t="s">
        <v>805</v>
      </c>
      <c r="K127" s="179">
        <v>20000</v>
      </c>
      <c r="L127" s="179">
        <v>20000</v>
      </c>
      <c r="M127" s="179">
        <v>20000</v>
      </c>
    </row>
    <row r="128" spans="1:14" ht="15.75" x14ac:dyDescent="0.25">
      <c r="A128" s="176">
        <v>118</v>
      </c>
      <c r="B128" s="177" t="s">
        <v>83</v>
      </c>
      <c r="C128" s="177" t="s">
        <v>34</v>
      </c>
      <c r="D128" s="177" t="s">
        <v>492</v>
      </c>
      <c r="E128" s="177" t="s">
        <v>492</v>
      </c>
      <c r="F128" s="177" t="s">
        <v>491</v>
      </c>
      <c r="G128" s="177" t="s">
        <v>492</v>
      </c>
      <c r="H128" s="177" t="s">
        <v>493</v>
      </c>
      <c r="I128" s="177" t="s">
        <v>491</v>
      </c>
      <c r="J128" s="178" t="s">
        <v>576</v>
      </c>
      <c r="K128" s="179">
        <v>977835834.64999998</v>
      </c>
      <c r="L128" s="179">
        <v>892239534.64999998</v>
      </c>
      <c r="M128" s="179">
        <v>882676634.64999998</v>
      </c>
    </row>
    <row r="129" spans="1:13" ht="47.25" x14ac:dyDescent="0.25">
      <c r="A129" s="176">
        <v>119</v>
      </c>
      <c r="B129" s="177" t="s">
        <v>83</v>
      </c>
      <c r="C129" s="177" t="s">
        <v>34</v>
      </c>
      <c r="D129" s="177" t="s">
        <v>501</v>
      </c>
      <c r="E129" s="177" t="s">
        <v>492</v>
      </c>
      <c r="F129" s="177" t="s">
        <v>491</v>
      </c>
      <c r="G129" s="177" t="s">
        <v>492</v>
      </c>
      <c r="H129" s="177" t="s">
        <v>493</v>
      </c>
      <c r="I129" s="177" t="s">
        <v>491</v>
      </c>
      <c r="J129" s="178" t="s">
        <v>720</v>
      </c>
      <c r="K129" s="179">
        <v>977835834.64999998</v>
      </c>
      <c r="L129" s="179">
        <v>892239534.64999998</v>
      </c>
      <c r="M129" s="179">
        <v>882676634.64999998</v>
      </c>
    </row>
    <row r="130" spans="1:13" ht="31.5" x14ac:dyDescent="0.25">
      <c r="A130" s="176">
        <v>120</v>
      </c>
      <c r="B130" s="177" t="s">
        <v>83</v>
      </c>
      <c r="C130" s="177" t="s">
        <v>34</v>
      </c>
      <c r="D130" s="177" t="s">
        <v>501</v>
      </c>
      <c r="E130" s="177" t="s">
        <v>488</v>
      </c>
      <c r="F130" s="177" t="s">
        <v>491</v>
      </c>
      <c r="G130" s="177" t="s">
        <v>492</v>
      </c>
      <c r="H130" s="177" t="s">
        <v>493</v>
      </c>
      <c r="I130" s="177" t="s">
        <v>563</v>
      </c>
      <c r="J130" s="178" t="s">
        <v>721</v>
      </c>
      <c r="K130" s="179">
        <v>488248800</v>
      </c>
      <c r="L130" s="179">
        <v>407411400</v>
      </c>
      <c r="M130" s="179">
        <v>407411400</v>
      </c>
    </row>
    <row r="131" spans="1:13" ht="31.5" x14ac:dyDescent="0.25">
      <c r="A131" s="176">
        <v>121</v>
      </c>
      <c r="B131" s="177" t="s">
        <v>83</v>
      </c>
      <c r="C131" s="177" t="s">
        <v>34</v>
      </c>
      <c r="D131" s="177" t="s">
        <v>501</v>
      </c>
      <c r="E131" s="177" t="s">
        <v>577</v>
      </c>
      <c r="F131" s="177" t="s">
        <v>578</v>
      </c>
      <c r="G131" s="177" t="s">
        <v>492</v>
      </c>
      <c r="H131" s="177" t="s">
        <v>493</v>
      </c>
      <c r="I131" s="177" t="s">
        <v>563</v>
      </c>
      <c r="J131" s="178" t="s">
        <v>722</v>
      </c>
      <c r="K131" s="179">
        <v>404187100</v>
      </c>
      <c r="L131" s="179">
        <v>323349700</v>
      </c>
      <c r="M131" s="179">
        <v>323349700</v>
      </c>
    </row>
    <row r="132" spans="1:13" ht="54.75" customHeight="1" x14ac:dyDescent="0.25">
      <c r="A132" s="176">
        <v>122</v>
      </c>
      <c r="B132" s="177" t="s">
        <v>83</v>
      </c>
      <c r="C132" s="177" t="s">
        <v>34</v>
      </c>
      <c r="D132" s="177" t="s">
        <v>501</v>
      </c>
      <c r="E132" s="177" t="s">
        <v>577</v>
      </c>
      <c r="F132" s="177" t="s">
        <v>578</v>
      </c>
      <c r="G132" s="177" t="s">
        <v>514</v>
      </c>
      <c r="H132" s="177" t="s">
        <v>493</v>
      </c>
      <c r="I132" s="177" t="s">
        <v>563</v>
      </c>
      <c r="J132" s="192" t="s">
        <v>723</v>
      </c>
      <c r="K132" s="179">
        <v>404187100</v>
      </c>
      <c r="L132" s="179">
        <v>323349700</v>
      </c>
      <c r="M132" s="179">
        <v>323349700</v>
      </c>
    </row>
    <row r="133" spans="1:13" ht="47.25" x14ac:dyDescent="0.25">
      <c r="A133" s="176">
        <v>123</v>
      </c>
      <c r="B133" s="177" t="s">
        <v>83</v>
      </c>
      <c r="C133" s="177" t="s">
        <v>34</v>
      </c>
      <c r="D133" s="177" t="s">
        <v>501</v>
      </c>
      <c r="E133" s="177" t="s">
        <v>577</v>
      </c>
      <c r="F133" s="177" t="s">
        <v>656</v>
      </c>
      <c r="G133" s="177" t="s">
        <v>492</v>
      </c>
      <c r="H133" s="177" t="s">
        <v>493</v>
      </c>
      <c r="I133" s="177" t="s">
        <v>563</v>
      </c>
      <c r="J133" s="192" t="s">
        <v>657</v>
      </c>
      <c r="K133" s="179">
        <v>18247900</v>
      </c>
      <c r="L133" s="179">
        <v>18247900</v>
      </c>
      <c r="M133" s="179">
        <v>18247900</v>
      </c>
    </row>
    <row r="134" spans="1:13" ht="47.25" x14ac:dyDescent="0.25">
      <c r="A134" s="176">
        <v>124</v>
      </c>
      <c r="B134" s="177" t="s">
        <v>83</v>
      </c>
      <c r="C134" s="177" t="s">
        <v>34</v>
      </c>
      <c r="D134" s="177" t="s">
        <v>501</v>
      </c>
      <c r="E134" s="177" t="s">
        <v>577</v>
      </c>
      <c r="F134" s="177" t="s">
        <v>656</v>
      </c>
      <c r="G134" s="177" t="s">
        <v>514</v>
      </c>
      <c r="H134" s="177" t="s">
        <v>493</v>
      </c>
      <c r="I134" s="177" t="s">
        <v>563</v>
      </c>
      <c r="J134" s="192" t="s">
        <v>658</v>
      </c>
      <c r="K134" s="179">
        <v>18247900</v>
      </c>
      <c r="L134" s="179">
        <v>18247900</v>
      </c>
      <c r="M134" s="179">
        <v>18247900</v>
      </c>
    </row>
    <row r="135" spans="1:13" ht="31.5" x14ac:dyDescent="0.25">
      <c r="A135" s="176">
        <v>125</v>
      </c>
      <c r="B135" s="177" t="s">
        <v>83</v>
      </c>
      <c r="C135" s="177" t="s">
        <v>34</v>
      </c>
      <c r="D135" s="177" t="s">
        <v>501</v>
      </c>
      <c r="E135" s="177" t="s">
        <v>724</v>
      </c>
      <c r="F135" s="177" t="s">
        <v>584</v>
      </c>
      <c r="G135" s="177" t="s">
        <v>492</v>
      </c>
      <c r="H135" s="177" t="s">
        <v>493</v>
      </c>
      <c r="I135" s="177" t="s">
        <v>563</v>
      </c>
      <c r="J135" s="192" t="s">
        <v>725</v>
      </c>
      <c r="K135" s="179">
        <v>65813800</v>
      </c>
      <c r="L135" s="179">
        <v>65813800</v>
      </c>
      <c r="M135" s="179">
        <v>65813800</v>
      </c>
    </row>
    <row r="136" spans="1:13" ht="24.75" customHeight="1" x14ac:dyDescent="0.25">
      <c r="A136" s="176">
        <v>126</v>
      </c>
      <c r="B136" s="177" t="s">
        <v>83</v>
      </c>
      <c r="C136" s="177" t="s">
        <v>34</v>
      </c>
      <c r="D136" s="177" t="s">
        <v>501</v>
      </c>
      <c r="E136" s="177" t="s">
        <v>724</v>
      </c>
      <c r="F136" s="177" t="s">
        <v>584</v>
      </c>
      <c r="G136" s="177" t="s">
        <v>514</v>
      </c>
      <c r="H136" s="177" t="s">
        <v>493</v>
      </c>
      <c r="I136" s="177" t="s">
        <v>563</v>
      </c>
      <c r="J136" s="193" t="s">
        <v>726</v>
      </c>
      <c r="K136" s="179">
        <v>65813800</v>
      </c>
      <c r="L136" s="179">
        <v>65813800</v>
      </c>
      <c r="M136" s="179">
        <v>65813800</v>
      </c>
    </row>
    <row r="137" spans="1:13" ht="47.25" x14ac:dyDescent="0.25">
      <c r="A137" s="176">
        <v>127</v>
      </c>
      <c r="B137" s="177" t="s">
        <v>83</v>
      </c>
      <c r="C137" s="177" t="s">
        <v>34</v>
      </c>
      <c r="D137" s="177" t="s">
        <v>501</v>
      </c>
      <c r="E137" s="177" t="s">
        <v>724</v>
      </c>
      <c r="F137" s="177" t="s">
        <v>584</v>
      </c>
      <c r="G137" s="177" t="s">
        <v>514</v>
      </c>
      <c r="H137" s="177" t="s">
        <v>727</v>
      </c>
      <c r="I137" s="177" t="s">
        <v>563</v>
      </c>
      <c r="J137" s="193" t="s">
        <v>806</v>
      </c>
      <c r="K137" s="179">
        <v>65813800</v>
      </c>
      <c r="L137" s="179">
        <v>65813800</v>
      </c>
      <c r="M137" s="179">
        <v>65813800</v>
      </c>
    </row>
    <row r="138" spans="1:13" ht="31.5" x14ac:dyDescent="0.25">
      <c r="A138" s="176">
        <v>128</v>
      </c>
      <c r="B138" s="177" t="s">
        <v>83</v>
      </c>
      <c r="C138" s="177" t="s">
        <v>34</v>
      </c>
      <c r="D138" s="177" t="s">
        <v>501</v>
      </c>
      <c r="E138" s="177" t="s">
        <v>579</v>
      </c>
      <c r="F138" s="177" t="s">
        <v>491</v>
      </c>
      <c r="G138" s="177" t="s">
        <v>492</v>
      </c>
      <c r="H138" s="177" t="s">
        <v>493</v>
      </c>
      <c r="I138" s="177" t="s">
        <v>563</v>
      </c>
      <c r="J138" s="178" t="s">
        <v>580</v>
      </c>
      <c r="K138" s="179">
        <v>17590800</v>
      </c>
      <c r="L138" s="179">
        <v>17525800</v>
      </c>
      <c r="M138" s="179">
        <v>11967500</v>
      </c>
    </row>
    <row r="139" spans="1:13" ht="47.25" x14ac:dyDescent="0.25">
      <c r="A139" s="176">
        <v>129</v>
      </c>
      <c r="B139" s="177" t="s">
        <v>83</v>
      </c>
      <c r="C139" s="177" t="s">
        <v>34</v>
      </c>
      <c r="D139" s="177" t="s">
        <v>501</v>
      </c>
      <c r="E139" s="177" t="s">
        <v>581</v>
      </c>
      <c r="F139" s="177" t="s">
        <v>582</v>
      </c>
      <c r="G139" s="177" t="s">
        <v>492</v>
      </c>
      <c r="H139" s="177" t="s">
        <v>493</v>
      </c>
      <c r="I139" s="177" t="s">
        <v>563</v>
      </c>
      <c r="J139" s="178" t="s">
        <v>807</v>
      </c>
      <c r="K139" s="179">
        <v>9185500</v>
      </c>
      <c r="L139" s="179">
        <v>9122500</v>
      </c>
      <c r="M139" s="179">
        <v>3711900</v>
      </c>
    </row>
    <row r="140" spans="1:13" ht="63" x14ac:dyDescent="0.25">
      <c r="A140" s="176">
        <v>130</v>
      </c>
      <c r="B140" s="177" t="s">
        <v>83</v>
      </c>
      <c r="C140" s="177" t="s">
        <v>34</v>
      </c>
      <c r="D140" s="177" t="s">
        <v>501</v>
      </c>
      <c r="E140" s="177" t="s">
        <v>581</v>
      </c>
      <c r="F140" s="177" t="s">
        <v>582</v>
      </c>
      <c r="G140" s="177" t="s">
        <v>514</v>
      </c>
      <c r="H140" s="177" t="s">
        <v>493</v>
      </c>
      <c r="I140" s="177" t="s">
        <v>563</v>
      </c>
      <c r="J140" s="178" t="s">
        <v>808</v>
      </c>
      <c r="K140" s="179">
        <v>9185500</v>
      </c>
      <c r="L140" s="179">
        <v>9122500</v>
      </c>
      <c r="M140" s="179">
        <v>3711900</v>
      </c>
    </row>
    <row r="141" spans="1:13" ht="31.5" x14ac:dyDescent="0.25">
      <c r="A141" s="176">
        <v>131</v>
      </c>
      <c r="B141" s="177" t="s">
        <v>83</v>
      </c>
      <c r="C141" s="177" t="s">
        <v>34</v>
      </c>
      <c r="D141" s="177" t="s">
        <v>501</v>
      </c>
      <c r="E141" s="177" t="s">
        <v>581</v>
      </c>
      <c r="F141" s="177" t="s">
        <v>659</v>
      </c>
      <c r="G141" s="177" t="s">
        <v>492</v>
      </c>
      <c r="H141" s="177" t="s">
        <v>493</v>
      </c>
      <c r="I141" s="177" t="s">
        <v>563</v>
      </c>
      <c r="J141" s="193" t="s">
        <v>660</v>
      </c>
      <c r="K141" s="179">
        <v>252400</v>
      </c>
      <c r="L141" s="179">
        <v>250400</v>
      </c>
      <c r="M141" s="179">
        <v>102700</v>
      </c>
    </row>
    <row r="142" spans="1:13" ht="38.25" customHeight="1" x14ac:dyDescent="0.25">
      <c r="A142" s="176">
        <v>132</v>
      </c>
      <c r="B142" s="177" t="s">
        <v>83</v>
      </c>
      <c r="C142" s="177" t="s">
        <v>34</v>
      </c>
      <c r="D142" s="177" t="s">
        <v>501</v>
      </c>
      <c r="E142" s="177" t="s">
        <v>581</v>
      </c>
      <c r="F142" s="177" t="s">
        <v>659</v>
      </c>
      <c r="G142" s="177" t="s">
        <v>514</v>
      </c>
      <c r="H142" s="177" t="s">
        <v>493</v>
      </c>
      <c r="I142" s="177" t="s">
        <v>563</v>
      </c>
      <c r="J142" s="193" t="s">
        <v>661</v>
      </c>
      <c r="K142" s="179">
        <v>252400</v>
      </c>
      <c r="L142" s="179">
        <v>250400</v>
      </c>
      <c r="M142" s="179">
        <v>102700</v>
      </c>
    </row>
    <row r="143" spans="1:13" ht="15.75" x14ac:dyDescent="0.25">
      <c r="A143" s="176">
        <v>133</v>
      </c>
      <c r="B143" s="177" t="s">
        <v>83</v>
      </c>
      <c r="C143" s="177" t="s">
        <v>34</v>
      </c>
      <c r="D143" s="177" t="s">
        <v>501</v>
      </c>
      <c r="E143" s="177" t="s">
        <v>583</v>
      </c>
      <c r="F143" s="177" t="s">
        <v>584</v>
      </c>
      <c r="G143" s="177" t="s">
        <v>492</v>
      </c>
      <c r="H143" s="177" t="s">
        <v>493</v>
      </c>
      <c r="I143" s="177" t="s">
        <v>563</v>
      </c>
      <c r="J143" s="178" t="s">
        <v>585</v>
      </c>
      <c r="K143" s="179">
        <v>8152900</v>
      </c>
      <c r="L143" s="179">
        <v>8152900</v>
      </c>
      <c r="M143" s="179">
        <v>8152900</v>
      </c>
    </row>
    <row r="144" spans="1:13" ht="22.5" customHeight="1" x14ac:dyDescent="0.25">
      <c r="A144" s="176">
        <v>134</v>
      </c>
      <c r="B144" s="177" t="s">
        <v>83</v>
      </c>
      <c r="C144" s="177" t="s">
        <v>34</v>
      </c>
      <c r="D144" s="177" t="s">
        <v>501</v>
      </c>
      <c r="E144" s="177" t="s">
        <v>583</v>
      </c>
      <c r="F144" s="177" t="s">
        <v>584</v>
      </c>
      <c r="G144" s="177" t="s">
        <v>514</v>
      </c>
      <c r="H144" s="177" t="s">
        <v>493</v>
      </c>
      <c r="I144" s="177" t="s">
        <v>563</v>
      </c>
      <c r="J144" s="178" t="s">
        <v>586</v>
      </c>
      <c r="K144" s="179">
        <v>8152900</v>
      </c>
      <c r="L144" s="179">
        <v>8152900</v>
      </c>
      <c r="M144" s="179">
        <v>8152900</v>
      </c>
    </row>
    <row r="145" spans="1:13" ht="31.5" x14ac:dyDescent="0.25">
      <c r="A145" s="176">
        <v>135</v>
      </c>
      <c r="B145" s="177" t="s">
        <v>83</v>
      </c>
      <c r="C145" s="177" t="s">
        <v>34</v>
      </c>
      <c r="D145" s="177" t="s">
        <v>501</v>
      </c>
      <c r="E145" s="177" t="s">
        <v>583</v>
      </c>
      <c r="F145" s="177" t="s">
        <v>584</v>
      </c>
      <c r="G145" s="177" t="s">
        <v>514</v>
      </c>
      <c r="H145" s="177" t="s">
        <v>587</v>
      </c>
      <c r="I145" s="177" t="s">
        <v>563</v>
      </c>
      <c r="J145" s="192" t="s">
        <v>625</v>
      </c>
      <c r="K145" s="179">
        <v>367100</v>
      </c>
      <c r="L145" s="179">
        <v>367100</v>
      </c>
      <c r="M145" s="179">
        <v>367100</v>
      </c>
    </row>
    <row r="146" spans="1:13" ht="47.25" x14ac:dyDescent="0.25">
      <c r="A146" s="176">
        <v>136</v>
      </c>
      <c r="B146" s="177" t="s">
        <v>83</v>
      </c>
      <c r="C146" s="177" t="s">
        <v>34</v>
      </c>
      <c r="D146" s="177" t="s">
        <v>501</v>
      </c>
      <c r="E146" s="177" t="s">
        <v>583</v>
      </c>
      <c r="F146" s="177" t="s">
        <v>584</v>
      </c>
      <c r="G146" s="177" t="s">
        <v>514</v>
      </c>
      <c r="H146" s="177" t="s">
        <v>588</v>
      </c>
      <c r="I146" s="177" t="s">
        <v>563</v>
      </c>
      <c r="J146" s="192" t="s">
        <v>626</v>
      </c>
      <c r="K146" s="179">
        <v>311100</v>
      </c>
      <c r="L146" s="179">
        <v>311100</v>
      </c>
      <c r="M146" s="179">
        <v>311100</v>
      </c>
    </row>
    <row r="147" spans="1:13" ht="54" customHeight="1" x14ac:dyDescent="0.25">
      <c r="A147" s="176">
        <v>137</v>
      </c>
      <c r="B147" s="177" t="s">
        <v>83</v>
      </c>
      <c r="C147" s="177" t="s">
        <v>34</v>
      </c>
      <c r="D147" s="177" t="s">
        <v>501</v>
      </c>
      <c r="E147" s="177" t="s">
        <v>583</v>
      </c>
      <c r="F147" s="177" t="s">
        <v>584</v>
      </c>
      <c r="G147" s="177" t="s">
        <v>514</v>
      </c>
      <c r="H147" s="177" t="s">
        <v>589</v>
      </c>
      <c r="I147" s="177" t="s">
        <v>563</v>
      </c>
      <c r="J147" s="192" t="s">
        <v>809</v>
      </c>
      <c r="K147" s="179">
        <v>3062500</v>
      </c>
      <c r="L147" s="179">
        <v>3062500</v>
      </c>
      <c r="M147" s="179">
        <v>3062500</v>
      </c>
    </row>
    <row r="148" spans="1:13" ht="63" x14ac:dyDescent="0.25">
      <c r="A148" s="176">
        <v>138</v>
      </c>
      <c r="B148" s="177" t="s">
        <v>83</v>
      </c>
      <c r="C148" s="177" t="s">
        <v>34</v>
      </c>
      <c r="D148" s="177" t="s">
        <v>501</v>
      </c>
      <c r="E148" s="177" t="s">
        <v>583</v>
      </c>
      <c r="F148" s="177" t="s">
        <v>584</v>
      </c>
      <c r="G148" s="177" t="s">
        <v>514</v>
      </c>
      <c r="H148" s="177" t="s">
        <v>728</v>
      </c>
      <c r="I148" s="177" t="s">
        <v>563</v>
      </c>
      <c r="J148" s="192" t="s">
        <v>810</v>
      </c>
      <c r="K148" s="179">
        <v>1882000</v>
      </c>
      <c r="L148" s="179">
        <v>1882000</v>
      </c>
      <c r="M148" s="179">
        <v>1882000</v>
      </c>
    </row>
    <row r="149" spans="1:13" ht="63" x14ac:dyDescent="0.25">
      <c r="A149" s="176">
        <v>139</v>
      </c>
      <c r="B149" s="177" t="s">
        <v>83</v>
      </c>
      <c r="C149" s="177" t="s">
        <v>34</v>
      </c>
      <c r="D149" s="177" t="s">
        <v>501</v>
      </c>
      <c r="E149" s="177" t="s">
        <v>583</v>
      </c>
      <c r="F149" s="177" t="s">
        <v>584</v>
      </c>
      <c r="G149" s="177" t="s">
        <v>514</v>
      </c>
      <c r="H149" s="177" t="s">
        <v>811</v>
      </c>
      <c r="I149" s="177" t="s">
        <v>563</v>
      </c>
      <c r="J149" s="192" t="s">
        <v>812</v>
      </c>
      <c r="K149" s="179">
        <v>2530200</v>
      </c>
      <c r="L149" s="179">
        <v>2530200</v>
      </c>
      <c r="M149" s="179">
        <v>2530200</v>
      </c>
    </row>
    <row r="150" spans="1:13" ht="15.75" x14ac:dyDescent="0.25">
      <c r="A150" s="176">
        <v>140</v>
      </c>
      <c r="B150" s="171" t="s">
        <v>83</v>
      </c>
      <c r="C150" s="171" t="s">
        <v>34</v>
      </c>
      <c r="D150" s="171" t="s">
        <v>501</v>
      </c>
      <c r="E150" s="171" t="s">
        <v>590</v>
      </c>
      <c r="F150" s="171" t="s">
        <v>491</v>
      </c>
      <c r="G150" s="171" t="s">
        <v>492</v>
      </c>
      <c r="H150" s="171" t="s">
        <v>493</v>
      </c>
      <c r="I150" s="171" t="s">
        <v>563</v>
      </c>
      <c r="J150" s="194" t="s">
        <v>591</v>
      </c>
      <c r="K150" s="179">
        <v>409413600</v>
      </c>
      <c r="L150" s="179">
        <v>404719700</v>
      </c>
      <c r="M150" s="179">
        <v>400715100</v>
      </c>
    </row>
    <row r="151" spans="1:13" ht="31.5" x14ac:dyDescent="0.25">
      <c r="A151" s="176">
        <v>141</v>
      </c>
      <c r="B151" s="177" t="s">
        <v>83</v>
      </c>
      <c r="C151" s="177" t="s">
        <v>34</v>
      </c>
      <c r="D151" s="177" t="s">
        <v>501</v>
      </c>
      <c r="E151" s="177" t="s">
        <v>590</v>
      </c>
      <c r="F151" s="177" t="s">
        <v>592</v>
      </c>
      <c r="G151" s="177" t="s">
        <v>492</v>
      </c>
      <c r="H151" s="177" t="s">
        <v>493</v>
      </c>
      <c r="I151" s="177" t="s">
        <v>563</v>
      </c>
      <c r="J151" s="178" t="s">
        <v>593</v>
      </c>
      <c r="K151" s="179">
        <v>404210000</v>
      </c>
      <c r="L151" s="179">
        <v>399046600</v>
      </c>
      <c r="M151" s="179">
        <v>398897600</v>
      </c>
    </row>
    <row r="152" spans="1:13" ht="31.5" x14ac:dyDescent="0.25">
      <c r="A152" s="176">
        <v>142</v>
      </c>
      <c r="B152" s="177" t="s">
        <v>83</v>
      </c>
      <c r="C152" s="177" t="s">
        <v>34</v>
      </c>
      <c r="D152" s="177" t="s">
        <v>501</v>
      </c>
      <c r="E152" s="177" t="s">
        <v>590</v>
      </c>
      <c r="F152" s="177" t="s">
        <v>592</v>
      </c>
      <c r="G152" s="177" t="s">
        <v>514</v>
      </c>
      <c r="H152" s="177" t="s">
        <v>493</v>
      </c>
      <c r="I152" s="177" t="s">
        <v>563</v>
      </c>
      <c r="J152" s="178" t="s">
        <v>594</v>
      </c>
      <c r="K152" s="179">
        <v>404210000</v>
      </c>
      <c r="L152" s="179">
        <v>399046600</v>
      </c>
      <c r="M152" s="179">
        <v>398897600</v>
      </c>
    </row>
    <row r="153" spans="1:13" ht="83.25" customHeight="1" x14ac:dyDescent="0.25">
      <c r="A153" s="176">
        <v>143</v>
      </c>
      <c r="B153" s="177" t="s">
        <v>83</v>
      </c>
      <c r="C153" s="177" t="s">
        <v>34</v>
      </c>
      <c r="D153" s="177" t="s">
        <v>501</v>
      </c>
      <c r="E153" s="177" t="s">
        <v>590</v>
      </c>
      <c r="F153" s="177" t="s">
        <v>592</v>
      </c>
      <c r="G153" s="177" t="s">
        <v>514</v>
      </c>
      <c r="H153" s="177" t="s">
        <v>595</v>
      </c>
      <c r="I153" s="177" t="s">
        <v>563</v>
      </c>
      <c r="J153" s="178" t="s">
        <v>813</v>
      </c>
      <c r="K153" s="179">
        <v>1003900</v>
      </c>
      <c r="L153" s="179">
        <v>1003900</v>
      </c>
      <c r="M153" s="179">
        <v>1003900</v>
      </c>
    </row>
    <row r="154" spans="1:13" ht="204.75" x14ac:dyDescent="0.25">
      <c r="A154" s="176">
        <v>144</v>
      </c>
      <c r="B154" s="177" t="s">
        <v>83</v>
      </c>
      <c r="C154" s="177" t="s">
        <v>34</v>
      </c>
      <c r="D154" s="177" t="s">
        <v>501</v>
      </c>
      <c r="E154" s="177" t="s">
        <v>590</v>
      </c>
      <c r="F154" s="177" t="s">
        <v>592</v>
      </c>
      <c r="G154" s="177" t="s">
        <v>514</v>
      </c>
      <c r="H154" s="177" t="s">
        <v>596</v>
      </c>
      <c r="I154" s="177" t="s">
        <v>563</v>
      </c>
      <c r="J154" s="192" t="s">
        <v>814</v>
      </c>
      <c r="K154" s="179">
        <v>27307800</v>
      </c>
      <c r="L154" s="179">
        <v>27307800</v>
      </c>
      <c r="M154" s="179">
        <v>27307800</v>
      </c>
    </row>
    <row r="155" spans="1:13" ht="68.25" customHeight="1" x14ac:dyDescent="0.25">
      <c r="A155" s="176">
        <v>145</v>
      </c>
      <c r="B155" s="177" t="s">
        <v>83</v>
      </c>
      <c r="C155" s="177" t="s">
        <v>34</v>
      </c>
      <c r="D155" s="177" t="s">
        <v>501</v>
      </c>
      <c r="E155" s="177" t="s">
        <v>590</v>
      </c>
      <c r="F155" s="177" t="s">
        <v>592</v>
      </c>
      <c r="G155" s="177" t="s">
        <v>514</v>
      </c>
      <c r="H155" s="177" t="s">
        <v>597</v>
      </c>
      <c r="I155" s="177" t="s">
        <v>563</v>
      </c>
      <c r="J155" s="192" t="s">
        <v>815</v>
      </c>
      <c r="K155" s="179">
        <v>46232500</v>
      </c>
      <c r="L155" s="179">
        <v>46232500</v>
      </c>
      <c r="M155" s="179">
        <v>46232500</v>
      </c>
    </row>
    <row r="156" spans="1:13" ht="66" customHeight="1" x14ac:dyDescent="0.25">
      <c r="A156" s="176">
        <v>146</v>
      </c>
      <c r="B156" s="177" t="s">
        <v>83</v>
      </c>
      <c r="C156" s="177" t="s">
        <v>34</v>
      </c>
      <c r="D156" s="177" t="s">
        <v>501</v>
      </c>
      <c r="E156" s="177" t="s">
        <v>590</v>
      </c>
      <c r="F156" s="177" t="s">
        <v>592</v>
      </c>
      <c r="G156" s="177" t="s">
        <v>514</v>
      </c>
      <c r="H156" s="177" t="s">
        <v>598</v>
      </c>
      <c r="I156" s="177" t="s">
        <v>563</v>
      </c>
      <c r="J156" s="192" t="s">
        <v>816</v>
      </c>
      <c r="K156" s="179">
        <v>57900</v>
      </c>
      <c r="L156" s="179">
        <v>57900</v>
      </c>
      <c r="M156" s="179">
        <v>57900</v>
      </c>
    </row>
    <row r="157" spans="1:13" ht="63" x14ac:dyDescent="0.25">
      <c r="A157" s="176">
        <v>147</v>
      </c>
      <c r="B157" s="177" t="s">
        <v>83</v>
      </c>
      <c r="C157" s="177" t="s">
        <v>34</v>
      </c>
      <c r="D157" s="177" t="s">
        <v>501</v>
      </c>
      <c r="E157" s="177" t="s">
        <v>590</v>
      </c>
      <c r="F157" s="177" t="s">
        <v>592</v>
      </c>
      <c r="G157" s="177" t="s">
        <v>514</v>
      </c>
      <c r="H157" s="177" t="s">
        <v>599</v>
      </c>
      <c r="I157" s="177" t="s">
        <v>563</v>
      </c>
      <c r="J157" s="192" t="s">
        <v>729</v>
      </c>
      <c r="K157" s="179">
        <v>98200</v>
      </c>
      <c r="L157" s="179">
        <v>98200</v>
      </c>
      <c r="M157" s="179">
        <v>98200</v>
      </c>
    </row>
    <row r="158" spans="1:13" ht="63" x14ac:dyDescent="0.25">
      <c r="A158" s="176">
        <v>148</v>
      </c>
      <c r="B158" s="177" t="s">
        <v>83</v>
      </c>
      <c r="C158" s="177" t="s">
        <v>34</v>
      </c>
      <c r="D158" s="177" t="s">
        <v>501</v>
      </c>
      <c r="E158" s="177" t="s">
        <v>590</v>
      </c>
      <c r="F158" s="177" t="s">
        <v>592</v>
      </c>
      <c r="G158" s="177" t="s">
        <v>514</v>
      </c>
      <c r="H158" s="177" t="s">
        <v>600</v>
      </c>
      <c r="I158" s="177" t="s">
        <v>563</v>
      </c>
      <c r="J158" s="192" t="s">
        <v>817</v>
      </c>
      <c r="K158" s="179">
        <v>5063200</v>
      </c>
      <c r="L158" s="179">
        <v>5063200</v>
      </c>
      <c r="M158" s="179">
        <v>5063200</v>
      </c>
    </row>
    <row r="159" spans="1:13" ht="52.5" customHeight="1" x14ac:dyDescent="0.25">
      <c r="A159" s="176">
        <v>149</v>
      </c>
      <c r="B159" s="177" t="s">
        <v>83</v>
      </c>
      <c r="C159" s="177" t="s">
        <v>34</v>
      </c>
      <c r="D159" s="177" t="s">
        <v>501</v>
      </c>
      <c r="E159" s="177" t="s">
        <v>590</v>
      </c>
      <c r="F159" s="177" t="s">
        <v>592</v>
      </c>
      <c r="G159" s="177" t="s">
        <v>514</v>
      </c>
      <c r="H159" s="177" t="s">
        <v>601</v>
      </c>
      <c r="I159" s="177" t="s">
        <v>563</v>
      </c>
      <c r="J159" s="178" t="s">
        <v>818</v>
      </c>
      <c r="K159" s="179">
        <v>726400</v>
      </c>
      <c r="L159" s="179">
        <v>540500</v>
      </c>
      <c r="M159" s="179">
        <v>540500</v>
      </c>
    </row>
    <row r="160" spans="1:13" ht="64.5" customHeight="1" x14ac:dyDescent="0.25">
      <c r="A160" s="176">
        <v>150</v>
      </c>
      <c r="B160" s="177" t="s">
        <v>83</v>
      </c>
      <c r="C160" s="177" t="s">
        <v>34</v>
      </c>
      <c r="D160" s="177" t="s">
        <v>501</v>
      </c>
      <c r="E160" s="177" t="s">
        <v>590</v>
      </c>
      <c r="F160" s="177" t="s">
        <v>592</v>
      </c>
      <c r="G160" s="177" t="s">
        <v>514</v>
      </c>
      <c r="H160" s="177" t="s">
        <v>602</v>
      </c>
      <c r="I160" s="177" t="s">
        <v>563</v>
      </c>
      <c r="J160" s="192" t="s">
        <v>819</v>
      </c>
      <c r="K160" s="179">
        <v>377400</v>
      </c>
      <c r="L160" s="179">
        <v>377400</v>
      </c>
      <c r="M160" s="179">
        <v>377400</v>
      </c>
    </row>
    <row r="161" spans="1:13" ht="78.75" x14ac:dyDescent="0.25">
      <c r="A161" s="176">
        <v>151</v>
      </c>
      <c r="B161" s="177" t="s">
        <v>83</v>
      </c>
      <c r="C161" s="177" t="s">
        <v>34</v>
      </c>
      <c r="D161" s="177" t="s">
        <v>501</v>
      </c>
      <c r="E161" s="177" t="s">
        <v>590</v>
      </c>
      <c r="F161" s="177" t="s">
        <v>592</v>
      </c>
      <c r="G161" s="177" t="s">
        <v>514</v>
      </c>
      <c r="H161" s="177" t="s">
        <v>603</v>
      </c>
      <c r="I161" s="177" t="s">
        <v>563</v>
      </c>
      <c r="J161" s="192" t="s">
        <v>820</v>
      </c>
      <c r="K161" s="179">
        <v>3719700</v>
      </c>
      <c r="L161" s="179">
        <v>3719700</v>
      </c>
      <c r="M161" s="179">
        <v>3719700</v>
      </c>
    </row>
    <row r="162" spans="1:13" ht="66" customHeight="1" x14ac:dyDescent="0.25">
      <c r="A162" s="176">
        <v>152</v>
      </c>
      <c r="B162" s="177" t="s">
        <v>83</v>
      </c>
      <c r="C162" s="177" t="s">
        <v>34</v>
      </c>
      <c r="D162" s="177" t="s">
        <v>501</v>
      </c>
      <c r="E162" s="177" t="s">
        <v>590</v>
      </c>
      <c r="F162" s="177" t="s">
        <v>592</v>
      </c>
      <c r="G162" s="177" t="s">
        <v>514</v>
      </c>
      <c r="H162" s="177" t="s">
        <v>604</v>
      </c>
      <c r="I162" s="177" t="s">
        <v>563</v>
      </c>
      <c r="J162" s="192" t="s">
        <v>730</v>
      </c>
      <c r="K162" s="179">
        <v>207100</v>
      </c>
      <c r="L162" s="179">
        <v>207100</v>
      </c>
      <c r="M162" s="179">
        <v>207100</v>
      </c>
    </row>
    <row r="163" spans="1:13" ht="66" customHeight="1" x14ac:dyDescent="0.25">
      <c r="A163" s="176">
        <v>153</v>
      </c>
      <c r="B163" s="177" t="s">
        <v>83</v>
      </c>
      <c r="C163" s="177" t="s">
        <v>34</v>
      </c>
      <c r="D163" s="177" t="s">
        <v>501</v>
      </c>
      <c r="E163" s="177" t="s">
        <v>590</v>
      </c>
      <c r="F163" s="177" t="s">
        <v>592</v>
      </c>
      <c r="G163" s="177" t="s">
        <v>514</v>
      </c>
      <c r="H163" s="177" t="s">
        <v>605</v>
      </c>
      <c r="I163" s="177" t="s">
        <v>563</v>
      </c>
      <c r="J163" s="192" t="s">
        <v>731</v>
      </c>
      <c r="K163" s="179">
        <v>210082200</v>
      </c>
      <c r="L163" s="179">
        <v>208587900</v>
      </c>
      <c r="M163" s="179">
        <v>208587900</v>
      </c>
    </row>
    <row r="164" spans="1:13" ht="112.5" customHeight="1" x14ac:dyDescent="0.25">
      <c r="A164" s="176">
        <v>154</v>
      </c>
      <c r="B164" s="177" t="s">
        <v>83</v>
      </c>
      <c r="C164" s="177" t="s">
        <v>34</v>
      </c>
      <c r="D164" s="177" t="s">
        <v>501</v>
      </c>
      <c r="E164" s="177" t="s">
        <v>590</v>
      </c>
      <c r="F164" s="177" t="s">
        <v>592</v>
      </c>
      <c r="G164" s="177" t="s">
        <v>514</v>
      </c>
      <c r="H164" s="177" t="s">
        <v>606</v>
      </c>
      <c r="I164" s="177" t="s">
        <v>563</v>
      </c>
      <c r="J164" s="192" t="s">
        <v>821</v>
      </c>
      <c r="K164" s="179">
        <v>16978100</v>
      </c>
      <c r="L164" s="179">
        <v>16978100</v>
      </c>
      <c r="M164" s="179">
        <v>16978100</v>
      </c>
    </row>
    <row r="165" spans="1:13" ht="63" x14ac:dyDescent="0.25">
      <c r="A165" s="176">
        <v>155</v>
      </c>
      <c r="B165" s="177" t="s">
        <v>83</v>
      </c>
      <c r="C165" s="177" t="s">
        <v>34</v>
      </c>
      <c r="D165" s="177" t="s">
        <v>501</v>
      </c>
      <c r="E165" s="177" t="s">
        <v>590</v>
      </c>
      <c r="F165" s="177" t="s">
        <v>592</v>
      </c>
      <c r="G165" s="177" t="s">
        <v>514</v>
      </c>
      <c r="H165" s="177" t="s">
        <v>607</v>
      </c>
      <c r="I165" s="177" t="s">
        <v>563</v>
      </c>
      <c r="J165" s="192" t="s">
        <v>822</v>
      </c>
      <c r="K165" s="179">
        <v>33334100</v>
      </c>
      <c r="L165" s="179">
        <v>33334100</v>
      </c>
      <c r="M165" s="179">
        <v>33334100</v>
      </c>
    </row>
    <row r="166" spans="1:13" ht="126" x14ac:dyDescent="0.25">
      <c r="A166" s="176">
        <v>156</v>
      </c>
      <c r="B166" s="177" t="s">
        <v>83</v>
      </c>
      <c r="C166" s="177" t="s">
        <v>34</v>
      </c>
      <c r="D166" s="177" t="s">
        <v>501</v>
      </c>
      <c r="E166" s="177" t="s">
        <v>590</v>
      </c>
      <c r="F166" s="177" t="s">
        <v>592</v>
      </c>
      <c r="G166" s="177" t="s">
        <v>514</v>
      </c>
      <c r="H166" s="177" t="s">
        <v>608</v>
      </c>
      <c r="I166" s="177" t="s">
        <v>563</v>
      </c>
      <c r="J166" s="192" t="s">
        <v>823</v>
      </c>
      <c r="K166" s="179">
        <v>3176600</v>
      </c>
      <c r="L166" s="179">
        <v>3176500</v>
      </c>
      <c r="M166" s="179">
        <v>3027500</v>
      </c>
    </row>
    <row r="167" spans="1:13" ht="204.75" x14ac:dyDescent="0.25">
      <c r="A167" s="176">
        <v>157</v>
      </c>
      <c r="B167" s="177" t="s">
        <v>83</v>
      </c>
      <c r="C167" s="177" t="s">
        <v>34</v>
      </c>
      <c r="D167" s="177" t="s">
        <v>501</v>
      </c>
      <c r="E167" s="177" t="s">
        <v>590</v>
      </c>
      <c r="F167" s="177" t="s">
        <v>592</v>
      </c>
      <c r="G167" s="177" t="s">
        <v>514</v>
      </c>
      <c r="H167" s="177" t="s">
        <v>609</v>
      </c>
      <c r="I167" s="177" t="s">
        <v>563</v>
      </c>
      <c r="J167" s="192" t="s">
        <v>824</v>
      </c>
      <c r="K167" s="179">
        <v>35206100</v>
      </c>
      <c r="L167" s="179">
        <v>35206100</v>
      </c>
      <c r="M167" s="179">
        <v>35206100</v>
      </c>
    </row>
    <row r="168" spans="1:13" ht="78.75" x14ac:dyDescent="0.25">
      <c r="A168" s="176">
        <v>158</v>
      </c>
      <c r="B168" s="177" t="s">
        <v>83</v>
      </c>
      <c r="C168" s="177" t="s">
        <v>34</v>
      </c>
      <c r="D168" s="177" t="s">
        <v>501</v>
      </c>
      <c r="E168" s="177" t="s">
        <v>590</v>
      </c>
      <c r="F168" s="177" t="s">
        <v>592</v>
      </c>
      <c r="G168" s="177" t="s">
        <v>514</v>
      </c>
      <c r="H168" s="177" t="s">
        <v>610</v>
      </c>
      <c r="I168" s="177" t="s">
        <v>563</v>
      </c>
      <c r="J168" s="192" t="s">
        <v>627</v>
      </c>
      <c r="K168" s="179">
        <v>17415400</v>
      </c>
      <c r="L168" s="179">
        <v>13932300</v>
      </c>
      <c r="M168" s="179">
        <v>13932300</v>
      </c>
    </row>
    <row r="169" spans="1:13" ht="78.75" x14ac:dyDescent="0.25">
      <c r="A169" s="176">
        <v>159</v>
      </c>
      <c r="B169" s="177" t="s">
        <v>83</v>
      </c>
      <c r="C169" s="177" t="s">
        <v>34</v>
      </c>
      <c r="D169" s="177" t="s">
        <v>501</v>
      </c>
      <c r="E169" s="177" t="s">
        <v>590</v>
      </c>
      <c r="F169" s="177" t="s">
        <v>592</v>
      </c>
      <c r="G169" s="177" t="s">
        <v>514</v>
      </c>
      <c r="H169" s="177" t="s">
        <v>611</v>
      </c>
      <c r="I169" s="177" t="s">
        <v>563</v>
      </c>
      <c r="J169" s="192" t="s">
        <v>732</v>
      </c>
      <c r="K169" s="179">
        <v>998100</v>
      </c>
      <c r="L169" s="179">
        <v>998100</v>
      </c>
      <c r="M169" s="179">
        <v>998100</v>
      </c>
    </row>
    <row r="170" spans="1:13" ht="63" x14ac:dyDescent="0.25">
      <c r="A170" s="176">
        <v>160</v>
      </c>
      <c r="B170" s="177" t="s">
        <v>83</v>
      </c>
      <c r="C170" s="177" t="s">
        <v>34</v>
      </c>
      <c r="D170" s="177" t="s">
        <v>501</v>
      </c>
      <c r="E170" s="177" t="s">
        <v>590</v>
      </c>
      <c r="F170" s="177" t="s">
        <v>592</v>
      </c>
      <c r="G170" s="177" t="s">
        <v>514</v>
      </c>
      <c r="H170" s="177" t="s">
        <v>612</v>
      </c>
      <c r="I170" s="177" t="s">
        <v>563</v>
      </c>
      <c r="J170" s="192" t="s">
        <v>733</v>
      </c>
      <c r="K170" s="179">
        <v>2139600</v>
      </c>
      <c r="L170" s="179">
        <v>2139600</v>
      </c>
      <c r="M170" s="179">
        <v>2139600</v>
      </c>
    </row>
    <row r="171" spans="1:13" ht="126" x14ac:dyDescent="0.25">
      <c r="A171" s="176">
        <v>161</v>
      </c>
      <c r="B171" s="177" t="s">
        <v>83</v>
      </c>
      <c r="C171" s="177" t="s">
        <v>34</v>
      </c>
      <c r="D171" s="177" t="s">
        <v>501</v>
      </c>
      <c r="E171" s="177" t="s">
        <v>590</v>
      </c>
      <c r="F171" s="177" t="s">
        <v>592</v>
      </c>
      <c r="G171" s="177" t="s">
        <v>514</v>
      </c>
      <c r="H171" s="177" t="s">
        <v>613</v>
      </c>
      <c r="I171" s="177" t="s">
        <v>563</v>
      </c>
      <c r="J171" s="193" t="s">
        <v>734</v>
      </c>
      <c r="K171" s="179">
        <v>85700</v>
      </c>
      <c r="L171" s="179">
        <v>85700</v>
      </c>
      <c r="M171" s="179">
        <v>85700</v>
      </c>
    </row>
    <row r="172" spans="1:13" ht="63" x14ac:dyDescent="0.25">
      <c r="A172" s="176">
        <v>162</v>
      </c>
      <c r="B172" s="177" t="s">
        <v>83</v>
      </c>
      <c r="C172" s="177" t="s">
        <v>34</v>
      </c>
      <c r="D172" s="177" t="s">
        <v>501</v>
      </c>
      <c r="E172" s="177" t="s">
        <v>590</v>
      </c>
      <c r="F172" s="177" t="s">
        <v>614</v>
      </c>
      <c r="G172" s="177" t="s">
        <v>492</v>
      </c>
      <c r="H172" s="177" t="s">
        <v>493</v>
      </c>
      <c r="I172" s="177" t="s">
        <v>563</v>
      </c>
      <c r="J172" s="178" t="s">
        <v>825</v>
      </c>
      <c r="K172" s="179">
        <v>1817500</v>
      </c>
      <c r="L172" s="179">
        <v>1817500</v>
      </c>
      <c r="M172" s="179">
        <v>1817500</v>
      </c>
    </row>
    <row r="173" spans="1:13" ht="68.25" customHeight="1" x14ac:dyDescent="0.25">
      <c r="A173" s="176">
        <v>163</v>
      </c>
      <c r="B173" s="177" t="s">
        <v>83</v>
      </c>
      <c r="C173" s="177" t="s">
        <v>34</v>
      </c>
      <c r="D173" s="177" t="s">
        <v>501</v>
      </c>
      <c r="E173" s="177" t="s">
        <v>590</v>
      </c>
      <c r="F173" s="177" t="s">
        <v>614</v>
      </c>
      <c r="G173" s="177" t="s">
        <v>514</v>
      </c>
      <c r="H173" s="177" t="s">
        <v>493</v>
      </c>
      <c r="I173" s="177" t="s">
        <v>563</v>
      </c>
      <c r="J173" s="192" t="s">
        <v>826</v>
      </c>
      <c r="K173" s="179">
        <v>1817500</v>
      </c>
      <c r="L173" s="179">
        <v>1817500</v>
      </c>
      <c r="M173" s="179">
        <v>1817500</v>
      </c>
    </row>
    <row r="174" spans="1:13" ht="52.5" customHeight="1" x14ac:dyDescent="0.25">
      <c r="A174" s="176">
        <v>164</v>
      </c>
      <c r="B174" s="177" t="s">
        <v>83</v>
      </c>
      <c r="C174" s="177" t="s">
        <v>34</v>
      </c>
      <c r="D174" s="177" t="s">
        <v>501</v>
      </c>
      <c r="E174" s="177" t="s">
        <v>615</v>
      </c>
      <c r="F174" s="177" t="s">
        <v>616</v>
      </c>
      <c r="G174" s="177" t="s">
        <v>492</v>
      </c>
      <c r="H174" s="177" t="s">
        <v>493</v>
      </c>
      <c r="I174" s="177" t="s">
        <v>563</v>
      </c>
      <c r="J174" s="178" t="s">
        <v>617</v>
      </c>
      <c r="K174" s="179">
        <v>3369300</v>
      </c>
      <c r="L174" s="179">
        <v>3709000</v>
      </c>
      <c r="M174" s="179">
        <v>0</v>
      </c>
    </row>
    <row r="175" spans="1:13" ht="50.25" customHeight="1" x14ac:dyDescent="0.25">
      <c r="A175" s="176">
        <v>165</v>
      </c>
      <c r="B175" s="177" t="s">
        <v>83</v>
      </c>
      <c r="C175" s="177" t="s">
        <v>34</v>
      </c>
      <c r="D175" s="177" t="s">
        <v>501</v>
      </c>
      <c r="E175" s="177" t="s">
        <v>615</v>
      </c>
      <c r="F175" s="177" t="s">
        <v>616</v>
      </c>
      <c r="G175" s="177" t="s">
        <v>514</v>
      </c>
      <c r="H175" s="177" t="s">
        <v>493</v>
      </c>
      <c r="I175" s="177" t="s">
        <v>563</v>
      </c>
      <c r="J175" s="192" t="s">
        <v>618</v>
      </c>
      <c r="K175" s="179">
        <v>3369300</v>
      </c>
      <c r="L175" s="179">
        <v>3709000</v>
      </c>
      <c r="M175" s="179"/>
    </row>
    <row r="176" spans="1:13" ht="52.5" customHeight="1" x14ac:dyDescent="0.25">
      <c r="A176" s="176">
        <v>166</v>
      </c>
      <c r="B176" s="177" t="s">
        <v>83</v>
      </c>
      <c r="C176" s="177" t="s">
        <v>34</v>
      </c>
      <c r="D176" s="177" t="s">
        <v>501</v>
      </c>
      <c r="E176" s="177" t="s">
        <v>615</v>
      </c>
      <c r="F176" s="177" t="s">
        <v>96</v>
      </c>
      <c r="G176" s="177" t="s">
        <v>492</v>
      </c>
      <c r="H176" s="177" t="s">
        <v>493</v>
      </c>
      <c r="I176" s="177" t="s">
        <v>563</v>
      </c>
      <c r="J176" s="193" t="s">
        <v>735</v>
      </c>
      <c r="K176" s="179">
        <v>16800</v>
      </c>
      <c r="L176" s="179">
        <v>146600</v>
      </c>
      <c r="M176" s="179">
        <v>0</v>
      </c>
    </row>
    <row r="177" spans="1:13" ht="63" x14ac:dyDescent="0.25">
      <c r="A177" s="176">
        <v>167</v>
      </c>
      <c r="B177" s="177" t="s">
        <v>83</v>
      </c>
      <c r="C177" s="177" t="s">
        <v>34</v>
      </c>
      <c r="D177" s="177" t="s">
        <v>501</v>
      </c>
      <c r="E177" s="177" t="s">
        <v>615</v>
      </c>
      <c r="F177" s="177" t="s">
        <v>96</v>
      </c>
      <c r="G177" s="177" t="s">
        <v>514</v>
      </c>
      <c r="H177" s="177" t="s">
        <v>493</v>
      </c>
      <c r="I177" s="177" t="s">
        <v>563</v>
      </c>
      <c r="J177" s="193" t="s">
        <v>827</v>
      </c>
      <c r="K177" s="179">
        <v>16800</v>
      </c>
      <c r="L177" s="179">
        <v>146600</v>
      </c>
      <c r="M177" s="179"/>
    </row>
    <row r="178" spans="1:13" ht="19.5" customHeight="1" x14ac:dyDescent="0.25">
      <c r="A178" s="176">
        <v>168</v>
      </c>
      <c r="B178" s="177" t="s">
        <v>83</v>
      </c>
      <c r="C178" s="177" t="s">
        <v>34</v>
      </c>
      <c r="D178" s="177" t="s">
        <v>501</v>
      </c>
      <c r="E178" s="177" t="s">
        <v>619</v>
      </c>
      <c r="F178" s="177" t="s">
        <v>491</v>
      </c>
      <c r="G178" s="177" t="s">
        <v>492</v>
      </c>
      <c r="H178" s="177" t="s">
        <v>493</v>
      </c>
      <c r="I178" s="177" t="s">
        <v>563</v>
      </c>
      <c r="J178" s="178" t="s">
        <v>98</v>
      </c>
      <c r="K178" s="179">
        <v>62582634.649999999</v>
      </c>
      <c r="L178" s="179">
        <v>62582634.649999999</v>
      </c>
      <c r="M178" s="179">
        <v>62582634.649999999</v>
      </c>
    </row>
    <row r="179" spans="1:13" ht="47.25" x14ac:dyDescent="0.25">
      <c r="A179" s="176">
        <v>169</v>
      </c>
      <c r="B179" s="177" t="s">
        <v>83</v>
      </c>
      <c r="C179" s="177" t="s">
        <v>34</v>
      </c>
      <c r="D179" s="177" t="s">
        <v>501</v>
      </c>
      <c r="E179" s="177" t="s">
        <v>619</v>
      </c>
      <c r="F179" s="177" t="s">
        <v>85</v>
      </c>
      <c r="G179" s="177" t="s">
        <v>492</v>
      </c>
      <c r="H179" s="177" t="s">
        <v>493</v>
      </c>
      <c r="I179" s="177" t="s">
        <v>563</v>
      </c>
      <c r="J179" s="178" t="s">
        <v>828</v>
      </c>
      <c r="K179" s="179">
        <v>62582634.649999999</v>
      </c>
      <c r="L179" s="179">
        <v>62582634.649999999</v>
      </c>
      <c r="M179" s="179">
        <v>62582634.649999999</v>
      </c>
    </row>
    <row r="180" spans="1:13" ht="78.75" x14ac:dyDescent="0.25">
      <c r="A180" s="176">
        <v>170</v>
      </c>
      <c r="B180" s="177" t="s">
        <v>83</v>
      </c>
      <c r="C180" s="177" t="s">
        <v>34</v>
      </c>
      <c r="D180" s="177" t="s">
        <v>501</v>
      </c>
      <c r="E180" s="177" t="s">
        <v>619</v>
      </c>
      <c r="F180" s="177" t="s">
        <v>85</v>
      </c>
      <c r="G180" s="177" t="s">
        <v>514</v>
      </c>
      <c r="H180" s="177" t="s">
        <v>493</v>
      </c>
      <c r="I180" s="177" t="s">
        <v>563</v>
      </c>
      <c r="J180" s="178" t="s">
        <v>736</v>
      </c>
      <c r="K180" s="179">
        <v>62582634.649999999</v>
      </c>
      <c r="L180" s="179">
        <v>62582634.649999999</v>
      </c>
      <c r="M180" s="179">
        <v>62582634.649999999</v>
      </c>
    </row>
    <row r="181" spans="1:13" ht="15.75" x14ac:dyDescent="0.25">
      <c r="A181" s="225" t="s">
        <v>620</v>
      </c>
      <c r="B181" s="225"/>
      <c r="C181" s="225"/>
      <c r="D181" s="225"/>
      <c r="E181" s="225"/>
      <c r="F181" s="225"/>
      <c r="G181" s="225"/>
      <c r="H181" s="225"/>
      <c r="I181" s="225"/>
      <c r="J181" s="226"/>
      <c r="K181" s="179">
        <v>1099783049.6500001</v>
      </c>
      <c r="L181" s="179">
        <v>1020415752.65</v>
      </c>
      <c r="M181" s="179">
        <v>1018473981.65</v>
      </c>
    </row>
  </sheetData>
  <mergeCells count="15">
    <mergeCell ref="A181:J181"/>
    <mergeCell ref="K1:M1"/>
    <mergeCell ref="A2:M2"/>
    <mergeCell ref="J3:M3"/>
    <mergeCell ref="A5:M5"/>
    <mergeCell ref="A7:A9"/>
    <mergeCell ref="B7:I7"/>
    <mergeCell ref="J7:J9"/>
    <mergeCell ref="K7:K9"/>
    <mergeCell ref="L7:L9"/>
    <mergeCell ref="M7:M9"/>
    <mergeCell ref="B8:B9"/>
    <mergeCell ref="C8:G8"/>
    <mergeCell ref="H8:I8"/>
    <mergeCell ref="L4:M4"/>
  </mergeCells>
  <pageMargins left="0.70866141732283472" right="0.31496062992125984" top="0.55118110236220474" bottom="0.55118110236220474" header="0.31496062992125984" footer="0.31496062992125984"/>
  <pageSetup paperSize="9" scale="54" fitToHeight="8" orientation="portrait" r:id="rId1"/>
  <rowBreaks count="3" manualBreakCount="3">
    <brk id="27" max="12" man="1"/>
    <brk id="56" max="12" man="1"/>
    <brk id="83" max="1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I58"/>
  <sheetViews>
    <sheetView view="pageBreakPreview" zoomScaleNormal="100" zoomScaleSheetLayoutView="100" workbookViewId="0">
      <selection activeCell="I5" sqref="I5"/>
    </sheetView>
  </sheetViews>
  <sheetFormatPr defaultColWidth="9.140625" defaultRowHeight="12.75" x14ac:dyDescent="0.2"/>
  <cols>
    <col min="1" max="1" width="8" style="37" customWidth="1"/>
    <col min="2" max="2" width="46.140625" style="32" customWidth="1"/>
    <col min="3" max="3" width="11" style="38" customWidth="1"/>
    <col min="4" max="4" width="20.140625" style="32" customWidth="1"/>
    <col min="5" max="6" width="19.5703125" style="32" customWidth="1"/>
    <col min="7" max="7" width="2.42578125" style="32" hidden="1" customWidth="1"/>
    <col min="8" max="8" width="15.28515625" style="32" customWidth="1"/>
    <col min="9" max="16384" width="9.140625" style="32"/>
  </cols>
  <sheetData>
    <row r="1" spans="1:9" s="29" customFormat="1" ht="15.75" x14ac:dyDescent="0.25">
      <c r="A1" s="28"/>
      <c r="B1" s="221" t="s">
        <v>453</v>
      </c>
      <c r="C1" s="221"/>
      <c r="D1" s="221"/>
      <c r="E1" s="221"/>
      <c r="F1" s="221"/>
    </row>
    <row r="2" spans="1:9" s="29" customFormat="1" ht="15.75" x14ac:dyDescent="0.25">
      <c r="A2" s="28"/>
      <c r="B2" s="4"/>
      <c r="C2" s="221" t="s">
        <v>888</v>
      </c>
      <c r="D2" s="221"/>
      <c r="E2" s="221"/>
      <c r="F2" s="221"/>
    </row>
    <row r="3" spans="1:9" s="29" customFormat="1" ht="15.75" x14ac:dyDescent="0.25">
      <c r="A3" s="30"/>
      <c r="B3" s="222" t="s">
        <v>739</v>
      </c>
      <c r="C3" s="222"/>
      <c r="D3" s="222"/>
      <c r="E3" s="222"/>
      <c r="F3" s="222"/>
    </row>
    <row r="4" spans="1:9" s="29" customFormat="1" ht="15.75" x14ac:dyDescent="0.25">
      <c r="A4" s="30"/>
      <c r="B4" s="8"/>
      <c r="C4" s="7"/>
      <c r="D4" s="223" t="s">
        <v>889</v>
      </c>
      <c r="E4" s="223"/>
      <c r="F4" s="223"/>
    </row>
    <row r="5" spans="1:9" s="29" customFormat="1" ht="58.15" customHeight="1" x14ac:dyDescent="0.25">
      <c r="A5" s="245" t="s">
        <v>832</v>
      </c>
      <c r="B5" s="245"/>
      <c r="C5" s="245"/>
      <c r="D5" s="245"/>
      <c r="E5" s="245"/>
      <c r="F5" s="245"/>
    </row>
    <row r="6" spans="1:9" s="29" customFormat="1" ht="15.75" x14ac:dyDescent="0.25">
      <c r="A6" s="30"/>
      <c r="D6" s="31"/>
      <c r="E6" s="31"/>
      <c r="F6" s="31" t="s">
        <v>100</v>
      </c>
      <c r="I6" s="29" t="s">
        <v>101</v>
      </c>
    </row>
    <row r="7" spans="1:9" ht="31.5" x14ac:dyDescent="0.2">
      <c r="A7" s="136" t="s">
        <v>31</v>
      </c>
      <c r="B7" s="136" t="s">
        <v>102</v>
      </c>
      <c r="C7" s="137" t="s">
        <v>103</v>
      </c>
      <c r="D7" s="137" t="s">
        <v>833</v>
      </c>
      <c r="E7" s="137" t="s">
        <v>668</v>
      </c>
      <c r="F7" s="137" t="s">
        <v>834</v>
      </c>
      <c r="H7" s="163" t="s">
        <v>835</v>
      </c>
    </row>
    <row r="8" spans="1:9" ht="15.75" x14ac:dyDescent="0.25">
      <c r="A8" s="33" t="s">
        <v>88</v>
      </c>
      <c r="B8" s="34" t="s">
        <v>34</v>
      </c>
      <c r="C8" s="34" t="s">
        <v>35</v>
      </c>
      <c r="D8" s="34" t="s">
        <v>82</v>
      </c>
      <c r="E8" s="34" t="s">
        <v>89</v>
      </c>
      <c r="F8" s="34" t="s">
        <v>90</v>
      </c>
    </row>
    <row r="9" spans="1:9" ht="15.75" x14ac:dyDescent="0.2">
      <c r="A9" s="218" t="s">
        <v>88</v>
      </c>
      <c r="B9" s="201" t="s">
        <v>104</v>
      </c>
      <c r="C9" s="175" t="s">
        <v>105</v>
      </c>
      <c r="D9" s="202">
        <v>100473354.95999999</v>
      </c>
      <c r="E9" s="202">
        <v>94117163.200000003</v>
      </c>
      <c r="F9" s="202">
        <v>90516443.25</v>
      </c>
      <c r="H9" s="206">
        <f t="shared" ref="H9:H37" si="0">SUM(D9:F9)</f>
        <v>285106961.40999997</v>
      </c>
    </row>
    <row r="10" spans="1:9" ht="47.25" x14ac:dyDescent="0.2">
      <c r="A10" s="219">
        <f>A9+1</f>
        <v>2</v>
      </c>
      <c r="B10" s="201" t="s">
        <v>106</v>
      </c>
      <c r="C10" s="175" t="s">
        <v>107</v>
      </c>
      <c r="D10" s="202">
        <v>2265355</v>
      </c>
      <c r="E10" s="202">
        <v>2265355</v>
      </c>
      <c r="F10" s="202">
        <v>2265355</v>
      </c>
      <c r="H10" s="206">
        <f t="shared" si="0"/>
        <v>6796065</v>
      </c>
    </row>
    <row r="11" spans="1:9" ht="63" x14ac:dyDescent="0.2">
      <c r="A11" s="219">
        <f t="shared" ref="A11:A57" si="1">A10+1</f>
        <v>3</v>
      </c>
      <c r="B11" s="201" t="s">
        <v>108</v>
      </c>
      <c r="C11" s="175" t="s">
        <v>109</v>
      </c>
      <c r="D11" s="202">
        <v>4259584.97</v>
      </c>
      <c r="E11" s="202">
        <v>4163095.35</v>
      </c>
      <c r="F11" s="202">
        <v>4066605.72</v>
      </c>
      <c r="H11" s="206">
        <f t="shared" si="0"/>
        <v>12489286.040000001</v>
      </c>
    </row>
    <row r="12" spans="1:9" ht="62.45" customHeight="1" x14ac:dyDescent="0.2">
      <c r="A12" s="219">
        <f t="shared" si="1"/>
        <v>4</v>
      </c>
      <c r="B12" s="201" t="s">
        <v>667</v>
      </c>
      <c r="C12" s="175" t="s">
        <v>110</v>
      </c>
      <c r="D12" s="202">
        <v>46393989.609999999</v>
      </c>
      <c r="E12" s="202">
        <v>42119871.810000002</v>
      </c>
      <c r="F12" s="202">
        <v>40088990.219999999</v>
      </c>
      <c r="H12" s="206">
        <f t="shared" si="0"/>
        <v>128602851.64</v>
      </c>
    </row>
    <row r="13" spans="1:9" ht="15.75" x14ac:dyDescent="0.2">
      <c r="A13" s="219">
        <f t="shared" si="1"/>
        <v>5</v>
      </c>
      <c r="B13" s="201" t="s">
        <v>111</v>
      </c>
      <c r="C13" s="175" t="s">
        <v>112</v>
      </c>
      <c r="D13" s="202">
        <v>16800</v>
      </c>
      <c r="E13" s="202">
        <v>146600</v>
      </c>
      <c r="F13" s="202">
        <v>0</v>
      </c>
      <c r="H13" s="206">
        <f t="shared" si="0"/>
        <v>163400</v>
      </c>
    </row>
    <row r="14" spans="1:9" ht="63.75" customHeight="1" x14ac:dyDescent="0.2">
      <c r="A14" s="219">
        <f t="shared" si="1"/>
        <v>6</v>
      </c>
      <c r="B14" s="201" t="s">
        <v>113</v>
      </c>
      <c r="C14" s="175" t="s">
        <v>114</v>
      </c>
      <c r="D14" s="202">
        <v>20509077.210000001</v>
      </c>
      <c r="E14" s="202">
        <v>19841475.02</v>
      </c>
      <c r="F14" s="202">
        <v>19549110.039999999</v>
      </c>
      <c r="H14" s="206">
        <f t="shared" si="0"/>
        <v>59899662.270000003</v>
      </c>
    </row>
    <row r="15" spans="1:9" ht="15.75" x14ac:dyDescent="0.2">
      <c r="A15" s="219">
        <f t="shared" si="1"/>
        <v>7</v>
      </c>
      <c r="B15" s="201" t="s">
        <v>115</v>
      </c>
      <c r="C15" s="175" t="s">
        <v>116</v>
      </c>
      <c r="D15" s="202">
        <v>500000</v>
      </c>
      <c r="E15" s="202">
        <v>100000</v>
      </c>
      <c r="F15" s="202">
        <v>100000</v>
      </c>
      <c r="H15" s="206">
        <f t="shared" si="0"/>
        <v>700000</v>
      </c>
    </row>
    <row r="16" spans="1:9" ht="15.75" x14ac:dyDescent="0.2">
      <c r="A16" s="219">
        <f t="shared" si="1"/>
        <v>8</v>
      </c>
      <c r="B16" s="201" t="s">
        <v>117</v>
      </c>
      <c r="C16" s="175" t="s">
        <v>118</v>
      </c>
      <c r="D16" s="202">
        <v>26528548.170000002</v>
      </c>
      <c r="E16" s="202">
        <v>25480766.02</v>
      </c>
      <c r="F16" s="202">
        <v>24446382.27</v>
      </c>
      <c r="H16" s="206">
        <f t="shared" si="0"/>
        <v>76455696.459999993</v>
      </c>
    </row>
    <row r="17" spans="1:8" ht="15.75" x14ac:dyDescent="0.2">
      <c r="A17" s="219">
        <f t="shared" si="1"/>
        <v>9</v>
      </c>
      <c r="B17" s="201" t="s">
        <v>119</v>
      </c>
      <c r="C17" s="175" t="s">
        <v>120</v>
      </c>
      <c r="D17" s="202">
        <v>3369300</v>
      </c>
      <c r="E17" s="202">
        <v>3709000</v>
      </c>
      <c r="F17" s="202">
        <v>0</v>
      </c>
      <c r="H17" s="206">
        <f t="shared" si="0"/>
        <v>7078300</v>
      </c>
    </row>
    <row r="18" spans="1:8" ht="31.5" x14ac:dyDescent="0.2">
      <c r="A18" s="219">
        <f t="shared" si="1"/>
        <v>10</v>
      </c>
      <c r="B18" s="201" t="s">
        <v>121</v>
      </c>
      <c r="C18" s="175" t="s">
        <v>122</v>
      </c>
      <c r="D18" s="202">
        <v>3369300</v>
      </c>
      <c r="E18" s="202">
        <v>3709000</v>
      </c>
      <c r="F18" s="202">
        <v>0</v>
      </c>
      <c r="H18" s="206">
        <f t="shared" si="0"/>
        <v>7078300</v>
      </c>
    </row>
    <row r="19" spans="1:8" ht="47.25" x14ac:dyDescent="0.2">
      <c r="A19" s="219">
        <f t="shared" si="1"/>
        <v>11</v>
      </c>
      <c r="B19" s="201" t="s">
        <v>123</v>
      </c>
      <c r="C19" s="175" t="s">
        <v>124</v>
      </c>
      <c r="D19" s="202">
        <v>5047362.5</v>
      </c>
      <c r="E19" s="202">
        <v>4911454.1900000004</v>
      </c>
      <c r="F19" s="202">
        <v>4785545.88</v>
      </c>
      <c r="H19" s="206">
        <f t="shared" si="0"/>
        <v>14744362.57</v>
      </c>
    </row>
    <row r="20" spans="1:8" ht="63" x14ac:dyDescent="0.2">
      <c r="A20" s="219">
        <f t="shared" si="1"/>
        <v>12</v>
      </c>
      <c r="B20" s="201" t="s">
        <v>629</v>
      </c>
      <c r="C20" s="175" t="s">
        <v>630</v>
      </c>
      <c r="D20" s="202">
        <v>5037362.5</v>
      </c>
      <c r="E20" s="202">
        <v>4911454.1900000004</v>
      </c>
      <c r="F20" s="202">
        <v>4785545.88</v>
      </c>
      <c r="H20" s="206">
        <f t="shared" si="0"/>
        <v>14734362.57</v>
      </c>
    </row>
    <row r="21" spans="1:8" ht="47.25" x14ac:dyDescent="0.2">
      <c r="A21" s="219">
        <f t="shared" si="1"/>
        <v>13</v>
      </c>
      <c r="B21" s="201" t="s">
        <v>125</v>
      </c>
      <c r="C21" s="175" t="s">
        <v>126</v>
      </c>
      <c r="D21" s="202">
        <v>10000</v>
      </c>
      <c r="E21" s="202">
        <v>0</v>
      </c>
      <c r="F21" s="202">
        <v>0</v>
      </c>
      <c r="H21" s="206">
        <f t="shared" si="0"/>
        <v>10000</v>
      </c>
    </row>
    <row r="22" spans="1:8" ht="15.75" x14ac:dyDescent="0.2">
      <c r="A22" s="219">
        <f t="shared" si="1"/>
        <v>14</v>
      </c>
      <c r="B22" s="201" t="s">
        <v>127</v>
      </c>
      <c r="C22" s="175" t="s">
        <v>128</v>
      </c>
      <c r="D22" s="202">
        <v>53594840.380000003</v>
      </c>
      <c r="E22" s="202">
        <v>40242734.759999998</v>
      </c>
      <c r="F22" s="202">
        <v>42721290.280000001</v>
      </c>
      <c r="H22" s="206">
        <f t="shared" si="0"/>
        <v>136558865.42000002</v>
      </c>
    </row>
    <row r="23" spans="1:8" ht="15.75" x14ac:dyDescent="0.2">
      <c r="A23" s="219">
        <f t="shared" si="1"/>
        <v>15</v>
      </c>
      <c r="B23" s="201" t="s">
        <v>129</v>
      </c>
      <c r="C23" s="175" t="s">
        <v>130</v>
      </c>
      <c r="D23" s="202">
        <v>6738950.2400000002</v>
      </c>
      <c r="E23" s="202">
        <v>6627664.7599999998</v>
      </c>
      <c r="F23" s="202">
        <v>6587550.2800000003</v>
      </c>
      <c r="H23" s="206">
        <f t="shared" si="0"/>
        <v>19954165.280000001</v>
      </c>
    </row>
    <row r="24" spans="1:8" ht="15.75" x14ac:dyDescent="0.2">
      <c r="A24" s="219">
        <f t="shared" si="1"/>
        <v>16</v>
      </c>
      <c r="B24" s="201" t="s">
        <v>131</v>
      </c>
      <c r="C24" s="175" t="s">
        <v>132</v>
      </c>
      <c r="D24" s="202">
        <v>34100000</v>
      </c>
      <c r="E24" s="202">
        <v>30000000</v>
      </c>
      <c r="F24" s="202">
        <v>32395000</v>
      </c>
      <c r="H24" s="206">
        <f t="shared" si="0"/>
        <v>96495000</v>
      </c>
    </row>
    <row r="25" spans="1:8" ht="15.75" x14ac:dyDescent="0.2">
      <c r="A25" s="219">
        <f t="shared" si="1"/>
        <v>17</v>
      </c>
      <c r="B25" s="201" t="s">
        <v>133</v>
      </c>
      <c r="C25" s="175" t="s">
        <v>134</v>
      </c>
      <c r="D25" s="202">
        <v>11299941.140000001</v>
      </c>
      <c r="E25" s="202">
        <v>3256500</v>
      </c>
      <c r="F25" s="202">
        <v>3386800</v>
      </c>
      <c r="H25" s="206">
        <f t="shared" si="0"/>
        <v>17943241.140000001</v>
      </c>
    </row>
    <row r="26" spans="1:8" ht="15.75" x14ac:dyDescent="0.2">
      <c r="A26" s="219">
        <f t="shared" si="1"/>
        <v>18</v>
      </c>
      <c r="B26" s="201" t="s">
        <v>135</v>
      </c>
      <c r="C26" s="175" t="s">
        <v>136</v>
      </c>
      <c r="D26" s="202">
        <v>4500</v>
      </c>
      <c r="E26" s="202">
        <v>0</v>
      </c>
      <c r="F26" s="202">
        <v>0</v>
      </c>
      <c r="H26" s="206">
        <f t="shared" si="0"/>
        <v>4500</v>
      </c>
    </row>
    <row r="27" spans="1:8" ht="31.5" x14ac:dyDescent="0.2">
      <c r="A27" s="219">
        <f t="shared" si="1"/>
        <v>19</v>
      </c>
      <c r="B27" s="201" t="s">
        <v>137</v>
      </c>
      <c r="C27" s="175" t="s">
        <v>138</v>
      </c>
      <c r="D27" s="202">
        <v>1451449</v>
      </c>
      <c r="E27" s="202">
        <v>358570</v>
      </c>
      <c r="F27" s="202">
        <v>351940</v>
      </c>
      <c r="H27" s="206">
        <f t="shared" si="0"/>
        <v>2161959</v>
      </c>
    </row>
    <row r="28" spans="1:8" ht="19.899999999999999" customHeight="1" x14ac:dyDescent="0.2">
      <c r="A28" s="219">
        <f t="shared" si="1"/>
        <v>20</v>
      </c>
      <c r="B28" s="201" t="s">
        <v>139</v>
      </c>
      <c r="C28" s="175" t="s">
        <v>140</v>
      </c>
      <c r="D28" s="202">
        <v>41370864.390000001</v>
      </c>
      <c r="E28" s="202">
        <v>40698786.759999998</v>
      </c>
      <c r="F28" s="202">
        <v>40835887.100000001</v>
      </c>
      <c r="H28" s="206">
        <f t="shared" si="0"/>
        <v>122905538.25</v>
      </c>
    </row>
    <row r="29" spans="1:8" ht="15.75" x14ac:dyDescent="0.2">
      <c r="A29" s="219">
        <f t="shared" si="1"/>
        <v>21</v>
      </c>
      <c r="B29" s="201" t="s">
        <v>141</v>
      </c>
      <c r="C29" s="175" t="s">
        <v>142</v>
      </c>
      <c r="D29" s="202">
        <v>33407377.969999999</v>
      </c>
      <c r="E29" s="202">
        <v>33334100</v>
      </c>
      <c r="F29" s="202">
        <v>33334100</v>
      </c>
      <c r="H29" s="206">
        <f t="shared" si="0"/>
        <v>100075577.97</v>
      </c>
    </row>
    <row r="30" spans="1:8" ht="31.5" x14ac:dyDescent="0.2">
      <c r="A30" s="219">
        <f t="shared" si="1"/>
        <v>22</v>
      </c>
      <c r="B30" s="201" t="s">
        <v>143</v>
      </c>
      <c r="C30" s="175" t="s">
        <v>144</v>
      </c>
      <c r="D30" s="202">
        <v>7963486.4199999999</v>
      </c>
      <c r="E30" s="202">
        <v>7364686.7599999998</v>
      </c>
      <c r="F30" s="202">
        <v>7501787.0999999996</v>
      </c>
      <c r="H30" s="206">
        <f t="shared" si="0"/>
        <v>22829960.280000001</v>
      </c>
    </row>
    <row r="31" spans="1:8" ht="15.75" x14ac:dyDescent="0.2">
      <c r="A31" s="219">
        <f t="shared" si="1"/>
        <v>23</v>
      </c>
      <c r="B31" s="201" t="s">
        <v>145</v>
      </c>
      <c r="C31" s="175" t="s">
        <v>146</v>
      </c>
      <c r="D31" s="202">
        <v>1020820</v>
      </c>
      <c r="E31" s="202">
        <v>784920</v>
      </c>
      <c r="F31" s="202">
        <v>784920</v>
      </c>
      <c r="H31" s="206">
        <f t="shared" si="0"/>
        <v>2590660</v>
      </c>
    </row>
    <row r="32" spans="1:8" ht="31.5" x14ac:dyDescent="0.2">
      <c r="A32" s="219">
        <f t="shared" si="1"/>
        <v>24</v>
      </c>
      <c r="B32" s="201" t="s">
        <v>457</v>
      </c>
      <c r="C32" s="175" t="s">
        <v>456</v>
      </c>
      <c r="D32" s="202">
        <v>826400</v>
      </c>
      <c r="E32" s="202">
        <v>590500</v>
      </c>
      <c r="F32" s="202">
        <v>590500</v>
      </c>
      <c r="H32" s="206">
        <f t="shared" si="0"/>
        <v>2007400</v>
      </c>
    </row>
    <row r="33" spans="1:8" ht="31.5" x14ac:dyDescent="0.2">
      <c r="A33" s="219">
        <f t="shared" si="1"/>
        <v>25</v>
      </c>
      <c r="B33" s="201" t="s">
        <v>147</v>
      </c>
      <c r="C33" s="175" t="s">
        <v>148</v>
      </c>
      <c r="D33" s="202">
        <v>194420</v>
      </c>
      <c r="E33" s="202">
        <v>194420</v>
      </c>
      <c r="F33" s="202">
        <v>194420</v>
      </c>
      <c r="H33" s="206">
        <f t="shared" si="0"/>
        <v>583260</v>
      </c>
    </row>
    <row r="34" spans="1:8" ht="15.75" x14ac:dyDescent="0.2">
      <c r="A34" s="219">
        <f t="shared" si="1"/>
        <v>26</v>
      </c>
      <c r="B34" s="201" t="s">
        <v>149</v>
      </c>
      <c r="C34" s="175" t="s">
        <v>150</v>
      </c>
      <c r="D34" s="202">
        <v>546722869.04999995</v>
      </c>
      <c r="E34" s="202">
        <v>512788368.81999999</v>
      </c>
      <c r="F34" s="202">
        <v>509563809.94</v>
      </c>
      <c r="H34" s="206">
        <f t="shared" si="0"/>
        <v>1569075047.8099999</v>
      </c>
    </row>
    <row r="35" spans="1:8" ht="15.75" x14ac:dyDescent="0.2">
      <c r="A35" s="219">
        <f t="shared" si="1"/>
        <v>27</v>
      </c>
      <c r="B35" s="201" t="s">
        <v>151</v>
      </c>
      <c r="C35" s="175" t="s">
        <v>152</v>
      </c>
      <c r="D35" s="202">
        <v>107478492.48</v>
      </c>
      <c r="E35" s="202">
        <v>102800852.05</v>
      </c>
      <c r="F35" s="202">
        <v>102679236.23</v>
      </c>
      <c r="H35" s="206">
        <f t="shared" si="0"/>
        <v>312958580.75999999</v>
      </c>
    </row>
    <row r="36" spans="1:8" ht="15.75" x14ac:dyDescent="0.2">
      <c r="A36" s="219">
        <f t="shared" si="1"/>
        <v>28</v>
      </c>
      <c r="B36" s="201" t="s">
        <v>153</v>
      </c>
      <c r="C36" s="175" t="s">
        <v>154</v>
      </c>
      <c r="D36" s="202">
        <v>388362868.56</v>
      </c>
      <c r="E36" s="202">
        <v>366491632.52999997</v>
      </c>
      <c r="F36" s="202">
        <v>364436875.13</v>
      </c>
      <c r="H36" s="206">
        <f t="shared" si="0"/>
        <v>1119291376.2199998</v>
      </c>
    </row>
    <row r="37" spans="1:8" ht="15.75" x14ac:dyDescent="0.2">
      <c r="A37" s="219">
        <f t="shared" si="1"/>
        <v>29</v>
      </c>
      <c r="B37" s="201" t="s">
        <v>155</v>
      </c>
      <c r="C37" s="175" t="s">
        <v>156</v>
      </c>
      <c r="D37" s="202">
        <v>23230775.539999999</v>
      </c>
      <c r="E37" s="202">
        <v>22609428.5</v>
      </c>
      <c r="F37" s="202">
        <v>22095331.460000001</v>
      </c>
      <c r="H37" s="206">
        <f t="shared" si="0"/>
        <v>67935535.5</v>
      </c>
    </row>
    <row r="38" spans="1:8" s="36" customFormat="1" ht="15.75" x14ac:dyDescent="0.2">
      <c r="A38" s="219">
        <f t="shared" si="1"/>
        <v>30</v>
      </c>
      <c r="B38" s="201" t="s">
        <v>836</v>
      </c>
      <c r="C38" s="175" t="s">
        <v>837</v>
      </c>
      <c r="D38" s="202">
        <v>12877649.93</v>
      </c>
      <c r="E38" s="202">
        <v>6464235.2599999998</v>
      </c>
      <c r="F38" s="202">
        <v>6106008.71</v>
      </c>
      <c r="G38" s="35">
        <f>SUM(D38:F38)</f>
        <v>25447893.899999999</v>
      </c>
      <c r="H38" s="206">
        <f t="shared" ref="H38:H55" si="2">SUM(D38:F38)</f>
        <v>25447893.899999999</v>
      </c>
    </row>
    <row r="39" spans="1:8" ht="15.75" x14ac:dyDescent="0.2">
      <c r="A39" s="219">
        <f t="shared" si="1"/>
        <v>31</v>
      </c>
      <c r="B39" s="201" t="s">
        <v>157</v>
      </c>
      <c r="C39" s="175" t="s">
        <v>158</v>
      </c>
      <c r="D39" s="202">
        <v>14773082.539999999</v>
      </c>
      <c r="E39" s="202">
        <v>14422220.48</v>
      </c>
      <c r="F39" s="202">
        <v>14246358.41</v>
      </c>
      <c r="G39" s="35">
        <f>SUM(D39:F39)</f>
        <v>43441661.43</v>
      </c>
      <c r="H39" s="206">
        <f t="shared" si="2"/>
        <v>43441661.43</v>
      </c>
    </row>
    <row r="40" spans="1:8" s="36" customFormat="1" ht="15.75" x14ac:dyDescent="0.2">
      <c r="A40" s="219">
        <f t="shared" si="1"/>
        <v>32</v>
      </c>
      <c r="B40" s="201" t="s">
        <v>159</v>
      </c>
      <c r="C40" s="175" t="s">
        <v>160</v>
      </c>
      <c r="D40" s="202">
        <v>115742275.3</v>
      </c>
      <c r="E40" s="202">
        <v>113300701.31</v>
      </c>
      <c r="F40" s="202">
        <v>111735519.06</v>
      </c>
      <c r="G40" s="35"/>
      <c r="H40" s="206">
        <f t="shared" si="2"/>
        <v>340778495.67000002</v>
      </c>
    </row>
    <row r="41" spans="1:8" ht="15.75" x14ac:dyDescent="0.2">
      <c r="A41" s="219">
        <f t="shared" si="1"/>
        <v>33</v>
      </c>
      <c r="B41" s="201" t="s">
        <v>161</v>
      </c>
      <c r="C41" s="175" t="s">
        <v>162</v>
      </c>
      <c r="D41" s="202">
        <v>91931243.879999995</v>
      </c>
      <c r="E41" s="202">
        <v>90183110.629999995</v>
      </c>
      <c r="F41" s="202">
        <v>88811369.129999995</v>
      </c>
      <c r="G41" s="35">
        <f>SUM(D41:F41)</f>
        <v>270925723.63999999</v>
      </c>
      <c r="H41" s="206">
        <f t="shared" si="2"/>
        <v>270925723.63999999</v>
      </c>
    </row>
    <row r="42" spans="1:8" ht="31.5" x14ac:dyDescent="0.2">
      <c r="A42" s="219">
        <f t="shared" si="1"/>
        <v>34</v>
      </c>
      <c r="B42" s="201" t="s">
        <v>163</v>
      </c>
      <c r="C42" s="175" t="s">
        <v>164</v>
      </c>
      <c r="D42" s="202">
        <v>23811031.420000002</v>
      </c>
      <c r="E42" s="202">
        <v>23117590.68</v>
      </c>
      <c r="F42" s="202">
        <v>22924149.93</v>
      </c>
      <c r="G42" s="35">
        <f>SUM(D42:F42)</f>
        <v>69852772.030000001</v>
      </c>
      <c r="H42" s="206">
        <f t="shared" si="2"/>
        <v>69852772.030000001</v>
      </c>
    </row>
    <row r="43" spans="1:8" ht="15.75" x14ac:dyDescent="0.2">
      <c r="A43" s="219">
        <f t="shared" si="1"/>
        <v>35</v>
      </c>
      <c r="B43" s="201" t="s">
        <v>165</v>
      </c>
      <c r="C43" s="175" t="s">
        <v>166</v>
      </c>
      <c r="D43" s="202">
        <v>39042123.799999997</v>
      </c>
      <c r="E43" s="202">
        <v>38423530</v>
      </c>
      <c r="F43" s="202">
        <v>31863930</v>
      </c>
      <c r="H43" s="206">
        <f t="shared" si="2"/>
        <v>109329583.8</v>
      </c>
    </row>
    <row r="44" spans="1:8" ht="15.75" x14ac:dyDescent="0.2">
      <c r="A44" s="219">
        <f t="shared" si="1"/>
        <v>36</v>
      </c>
      <c r="B44" s="201" t="s">
        <v>167</v>
      </c>
      <c r="C44" s="175" t="s">
        <v>168</v>
      </c>
      <c r="D44" s="202">
        <v>3555593.8</v>
      </c>
      <c r="E44" s="202">
        <v>3000000</v>
      </c>
      <c r="F44" s="202">
        <v>2000000</v>
      </c>
      <c r="H44" s="206">
        <f t="shared" si="2"/>
        <v>8555593.8000000007</v>
      </c>
    </row>
    <row r="45" spans="1:8" ht="15.75" x14ac:dyDescent="0.2">
      <c r="A45" s="219">
        <f t="shared" si="1"/>
        <v>37</v>
      </c>
      <c r="B45" s="201" t="s">
        <v>169</v>
      </c>
      <c r="C45" s="175" t="s">
        <v>170</v>
      </c>
      <c r="D45" s="202">
        <v>32665130</v>
      </c>
      <c r="E45" s="202">
        <v>32602130</v>
      </c>
      <c r="F45" s="202">
        <v>27042530</v>
      </c>
      <c r="H45" s="206">
        <f t="shared" si="2"/>
        <v>92309790</v>
      </c>
    </row>
    <row r="46" spans="1:8" ht="15.75" x14ac:dyDescent="0.2">
      <c r="A46" s="219">
        <f t="shared" si="1"/>
        <v>38</v>
      </c>
      <c r="B46" s="201" t="s">
        <v>171</v>
      </c>
      <c r="C46" s="175" t="s">
        <v>172</v>
      </c>
      <c r="D46" s="202">
        <v>1817500</v>
      </c>
      <c r="E46" s="202">
        <v>1817500</v>
      </c>
      <c r="F46" s="202">
        <v>1817500</v>
      </c>
      <c r="H46" s="206">
        <f t="shared" si="2"/>
        <v>5452500</v>
      </c>
    </row>
    <row r="47" spans="1:8" ht="31.5" x14ac:dyDescent="0.2">
      <c r="A47" s="219">
        <f t="shared" si="1"/>
        <v>39</v>
      </c>
      <c r="B47" s="201" t="s">
        <v>173</v>
      </c>
      <c r="C47" s="175" t="s">
        <v>174</v>
      </c>
      <c r="D47" s="202">
        <v>1003900</v>
      </c>
      <c r="E47" s="202">
        <v>1003900</v>
      </c>
      <c r="F47" s="202">
        <v>1003900</v>
      </c>
      <c r="H47" s="206">
        <f t="shared" si="2"/>
        <v>3011700</v>
      </c>
    </row>
    <row r="48" spans="1:8" ht="15.75" x14ac:dyDescent="0.2">
      <c r="A48" s="219">
        <f t="shared" si="1"/>
        <v>40</v>
      </c>
      <c r="B48" s="201" t="s">
        <v>175</v>
      </c>
      <c r="C48" s="175" t="s">
        <v>176</v>
      </c>
      <c r="D48" s="202">
        <v>36160884.270000003</v>
      </c>
      <c r="E48" s="202">
        <v>30711170.289999999</v>
      </c>
      <c r="F48" s="202">
        <v>29600400.059999999</v>
      </c>
      <c r="H48" s="206">
        <f t="shared" si="2"/>
        <v>96472454.620000005</v>
      </c>
    </row>
    <row r="49" spans="1:8" ht="15.75" x14ac:dyDescent="0.2">
      <c r="A49" s="219">
        <f t="shared" si="1"/>
        <v>41</v>
      </c>
      <c r="B49" s="201" t="s">
        <v>177</v>
      </c>
      <c r="C49" s="175" t="s">
        <v>178</v>
      </c>
      <c r="D49" s="202">
        <v>26161273.579999998</v>
      </c>
      <c r="E49" s="202">
        <v>21798099.870000001</v>
      </c>
      <c r="F49" s="202">
        <v>20915869.899999999</v>
      </c>
      <c r="H49" s="206">
        <f t="shared" si="2"/>
        <v>68875243.349999994</v>
      </c>
    </row>
    <row r="50" spans="1:8" ht="15.75" x14ac:dyDescent="0.2">
      <c r="A50" s="219">
        <f t="shared" si="1"/>
        <v>42</v>
      </c>
      <c r="B50" s="201" t="s">
        <v>631</v>
      </c>
      <c r="C50" s="175" t="s">
        <v>632</v>
      </c>
      <c r="D50" s="202">
        <v>9999610.6899999995</v>
      </c>
      <c r="E50" s="202">
        <v>8913070.4199999999</v>
      </c>
      <c r="F50" s="202">
        <v>8684530.1600000001</v>
      </c>
      <c r="H50" s="206">
        <f t="shared" si="2"/>
        <v>27597211.27</v>
      </c>
    </row>
    <row r="51" spans="1:8" ht="31.5" x14ac:dyDescent="0.2">
      <c r="A51" s="219">
        <f t="shared" si="1"/>
        <v>43</v>
      </c>
      <c r="B51" s="201" t="s">
        <v>664</v>
      </c>
      <c r="C51" s="175" t="s">
        <v>179</v>
      </c>
      <c r="D51" s="202">
        <v>20000</v>
      </c>
      <c r="E51" s="202">
        <v>20000</v>
      </c>
      <c r="F51" s="202">
        <v>20000</v>
      </c>
      <c r="H51" s="206">
        <f t="shared" si="2"/>
        <v>60000</v>
      </c>
    </row>
    <row r="52" spans="1:8" ht="51" customHeight="1" x14ac:dyDescent="0.2">
      <c r="A52" s="219">
        <f t="shared" si="1"/>
        <v>44</v>
      </c>
      <c r="B52" s="201" t="s">
        <v>665</v>
      </c>
      <c r="C52" s="175" t="s">
        <v>180</v>
      </c>
      <c r="D52" s="202">
        <v>20000</v>
      </c>
      <c r="E52" s="202">
        <v>20000</v>
      </c>
      <c r="F52" s="202">
        <v>20000</v>
      </c>
      <c r="H52" s="206">
        <f t="shared" si="2"/>
        <v>60000</v>
      </c>
    </row>
    <row r="53" spans="1:8" ht="63" x14ac:dyDescent="0.2">
      <c r="A53" s="219">
        <f t="shared" si="1"/>
        <v>45</v>
      </c>
      <c r="B53" s="201" t="s">
        <v>181</v>
      </c>
      <c r="C53" s="175" t="s">
        <v>182</v>
      </c>
      <c r="D53" s="202">
        <v>157338355</v>
      </c>
      <c r="E53" s="202">
        <v>125870667</v>
      </c>
      <c r="F53" s="202">
        <v>125870667</v>
      </c>
      <c r="H53" s="206">
        <f t="shared" si="2"/>
        <v>409079689</v>
      </c>
    </row>
    <row r="54" spans="1:8" ht="47.25" x14ac:dyDescent="0.2">
      <c r="A54" s="219">
        <f t="shared" si="1"/>
        <v>46</v>
      </c>
      <c r="B54" s="201" t="s">
        <v>183</v>
      </c>
      <c r="C54" s="175" t="s">
        <v>184</v>
      </c>
      <c r="D54" s="202">
        <v>84088997</v>
      </c>
      <c r="E54" s="202">
        <v>67271179</v>
      </c>
      <c r="F54" s="202">
        <v>67271179</v>
      </c>
      <c r="H54" s="206">
        <f t="shared" si="2"/>
        <v>218631355</v>
      </c>
    </row>
    <row r="55" spans="1:8" ht="31.5" x14ac:dyDescent="0.2">
      <c r="A55" s="219">
        <f t="shared" si="1"/>
        <v>47</v>
      </c>
      <c r="B55" s="201" t="s">
        <v>185</v>
      </c>
      <c r="C55" s="175" t="s">
        <v>186</v>
      </c>
      <c r="D55" s="202">
        <v>73249358</v>
      </c>
      <c r="E55" s="202">
        <v>58599488</v>
      </c>
      <c r="F55" s="202">
        <v>58599488</v>
      </c>
      <c r="G55" s="112"/>
      <c r="H55" s="206">
        <f t="shared" si="2"/>
        <v>190448334</v>
      </c>
    </row>
    <row r="56" spans="1:8" ht="15.75" x14ac:dyDescent="0.2">
      <c r="A56" s="219">
        <f t="shared" si="1"/>
        <v>48</v>
      </c>
      <c r="B56" s="201" t="s">
        <v>187</v>
      </c>
      <c r="C56" s="175"/>
      <c r="D56" s="202"/>
      <c r="E56" s="202">
        <v>14957256.32</v>
      </c>
      <c r="F56" s="202">
        <v>30295569.079999998</v>
      </c>
      <c r="G56" s="208"/>
      <c r="H56" s="206"/>
    </row>
    <row r="57" spans="1:8" ht="15.75" x14ac:dyDescent="0.2">
      <c r="A57" s="219">
        <f t="shared" si="1"/>
        <v>49</v>
      </c>
      <c r="B57" s="203" t="s">
        <v>188</v>
      </c>
      <c r="C57" s="204"/>
      <c r="D57" s="205">
        <v>1099903049.6500001</v>
      </c>
      <c r="E57" s="205">
        <f>1005578496.33+E56</f>
        <v>1020535752.6500001</v>
      </c>
      <c r="F57" s="205">
        <v>1018593981.65</v>
      </c>
      <c r="H57" s="206">
        <f>SUM(D57:F57)</f>
        <v>3139032783.9500003</v>
      </c>
    </row>
    <row r="58" spans="1:8" ht="15.75" x14ac:dyDescent="0.25">
      <c r="A58" s="109"/>
      <c r="B58" s="29"/>
      <c r="C58" s="110"/>
      <c r="D58" s="29"/>
      <c r="E58" s="124"/>
      <c r="F58" s="124"/>
    </row>
  </sheetData>
  <mergeCells count="5">
    <mergeCell ref="D4:F4"/>
    <mergeCell ref="A5:F5"/>
    <mergeCell ref="B1:F1"/>
    <mergeCell ref="C2:F2"/>
    <mergeCell ref="B3:F3"/>
  </mergeCells>
  <printOptions horizontalCentered="1"/>
  <pageMargins left="0.78740157480314965" right="0.78740157480314965" top="0.39370078740157483" bottom="0.39370078740157483" header="0.39370078740157483" footer="0.55118110236220474"/>
  <pageSetup paperSize="9" scale="68" fitToHeight="2" orientation="portrait" useFirstPageNumber="1" r:id="rId1"/>
  <headerFooter alignWithMargins="0">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00B050"/>
    <pageSetUpPr fitToPage="1"/>
  </sheetPr>
  <dimension ref="A1:J518"/>
  <sheetViews>
    <sheetView zoomScale="83" zoomScaleNormal="83" workbookViewId="0">
      <selection activeCell="K6" sqref="K6"/>
    </sheetView>
  </sheetViews>
  <sheetFormatPr defaultColWidth="9.140625" defaultRowHeight="12.75" x14ac:dyDescent="0.2"/>
  <cols>
    <col min="1" max="1" width="11" style="77" customWidth="1"/>
    <col min="2" max="2" width="43.5703125" style="81" customWidth="1"/>
    <col min="3" max="4" width="10.7109375" style="77" customWidth="1"/>
    <col min="5" max="5" width="14" style="77" customWidth="1"/>
    <col min="6" max="6" width="9.42578125" style="77" customWidth="1"/>
    <col min="7" max="7" width="18.140625" style="77" bestFit="1" customWidth="1"/>
    <col min="8" max="8" width="16.7109375" style="77" customWidth="1"/>
    <col min="9" max="9" width="17.28515625" style="77" bestFit="1" customWidth="1"/>
    <col min="10" max="10" width="8.85546875" style="74" customWidth="1"/>
    <col min="11" max="16384" width="9.140625" style="74"/>
  </cols>
  <sheetData>
    <row r="1" spans="1:10" ht="15.75" x14ac:dyDescent="0.25">
      <c r="A1" s="86"/>
      <c r="B1" s="87"/>
      <c r="C1" s="86"/>
      <c r="D1" s="86"/>
      <c r="E1" s="221" t="s">
        <v>465</v>
      </c>
      <c r="F1" s="221"/>
      <c r="G1" s="221"/>
      <c r="H1" s="221"/>
      <c r="I1" s="221"/>
    </row>
    <row r="2" spans="1:10" ht="15.75" x14ac:dyDescent="0.25">
      <c r="A2" s="86"/>
      <c r="B2" s="87"/>
      <c r="C2" s="86"/>
      <c r="D2" s="86"/>
      <c r="E2" s="4"/>
      <c r="F2" s="221" t="s">
        <v>888</v>
      </c>
      <c r="G2" s="221"/>
      <c r="H2" s="221"/>
      <c r="I2" s="221"/>
    </row>
    <row r="3" spans="1:10" ht="15.75" x14ac:dyDescent="0.25">
      <c r="A3" s="86"/>
      <c r="B3" s="87"/>
      <c r="C3" s="86"/>
      <c r="D3" s="86"/>
      <c r="E3" s="222" t="s">
        <v>739</v>
      </c>
      <c r="F3" s="222"/>
      <c r="G3" s="222"/>
      <c r="H3" s="222"/>
      <c r="I3" s="222"/>
    </row>
    <row r="4" spans="1:10" ht="15.75" x14ac:dyDescent="0.25">
      <c r="A4" s="88"/>
      <c r="B4" s="87"/>
      <c r="C4" s="88"/>
      <c r="D4" s="88"/>
      <c r="E4" s="8"/>
      <c r="F4" s="7"/>
      <c r="G4" s="223" t="s">
        <v>889</v>
      </c>
      <c r="H4" s="223"/>
      <c r="I4" s="223"/>
    </row>
    <row r="5" spans="1:10" ht="15.75" x14ac:dyDescent="0.2">
      <c r="A5" s="247" t="s">
        <v>190</v>
      </c>
      <c r="B5" s="247"/>
      <c r="C5" s="247"/>
      <c r="D5" s="247"/>
      <c r="E5" s="247"/>
      <c r="F5" s="247"/>
      <c r="G5" s="247"/>
      <c r="H5" s="247"/>
      <c r="I5" s="247"/>
    </row>
    <row r="6" spans="1:10" ht="15.75" x14ac:dyDescent="0.2">
      <c r="A6" s="247" t="s">
        <v>743</v>
      </c>
      <c r="B6" s="247"/>
      <c r="C6" s="247"/>
      <c r="D6" s="247"/>
      <c r="E6" s="247"/>
      <c r="F6" s="247"/>
      <c r="G6" s="247"/>
      <c r="H6" s="247"/>
      <c r="I6" s="247"/>
    </row>
    <row r="7" spans="1:10" ht="15.75" x14ac:dyDescent="0.2">
      <c r="A7" s="130"/>
      <c r="B7" s="132"/>
      <c r="C7" s="130"/>
      <c r="D7" s="130"/>
      <c r="E7" s="130"/>
      <c r="F7" s="130"/>
      <c r="G7" s="130"/>
      <c r="H7" s="130"/>
      <c r="I7" s="130"/>
    </row>
    <row r="8" spans="1:10" ht="15.75" x14ac:dyDescent="0.25">
      <c r="A8" s="248" t="s">
        <v>191</v>
      </c>
      <c r="B8" s="248"/>
      <c r="C8" s="133"/>
      <c r="D8" s="86"/>
      <c r="E8" s="86"/>
      <c r="F8" s="86"/>
      <c r="G8" s="86"/>
      <c r="H8" s="86"/>
      <c r="I8" s="133" t="s">
        <v>192</v>
      </c>
    </row>
    <row r="9" spans="1:10" x14ac:dyDescent="0.2">
      <c r="A9" s="249" t="s">
        <v>27</v>
      </c>
      <c r="B9" s="250" t="s">
        <v>33</v>
      </c>
      <c r="C9" s="246" t="s">
        <v>193</v>
      </c>
      <c r="D9" s="246" t="s">
        <v>103</v>
      </c>
      <c r="E9" s="246" t="s">
        <v>194</v>
      </c>
      <c r="F9" s="246" t="s">
        <v>195</v>
      </c>
      <c r="G9" s="249" t="s">
        <v>628</v>
      </c>
      <c r="H9" s="249" t="s">
        <v>666</v>
      </c>
      <c r="I9" s="249" t="s">
        <v>737</v>
      </c>
      <c r="J9" s="80"/>
    </row>
    <row r="10" spans="1:10" ht="30.75" customHeight="1" x14ac:dyDescent="0.2">
      <c r="A10" s="249"/>
      <c r="B10" s="250"/>
      <c r="C10" s="246"/>
      <c r="D10" s="246"/>
      <c r="E10" s="246"/>
      <c r="F10" s="246"/>
      <c r="G10" s="249"/>
      <c r="H10" s="249"/>
      <c r="I10" s="249"/>
      <c r="J10" s="80"/>
    </row>
    <row r="11" spans="1:10" x14ac:dyDescent="0.2">
      <c r="A11" s="79" t="s">
        <v>88</v>
      </c>
      <c r="B11" s="82" t="s">
        <v>34</v>
      </c>
      <c r="C11" s="79" t="s">
        <v>35</v>
      </c>
      <c r="D11" s="79" t="s">
        <v>82</v>
      </c>
      <c r="E11" s="79" t="s">
        <v>89</v>
      </c>
      <c r="F11" s="79" t="s">
        <v>90</v>
      </c>
      <c r="G11" s="79" t="s">
        <v>91</v>
      </c>
      <c r="H11" s="79" t="s">
        <v>92</v>
      </c>
      <c r="I11" s="79" t="s">
        <v>444</v>
      </c>
      <c r="J11" s="80"/>
    </row>
    <row r="12" spans="1:10" ht="31.5" x14ac:dyDescent="0.2">
      <c r="A12" s="216" t="s">
        <v>88</v>
      </c>
      <c r="B12" s="201" t="s">
        <v>669</v>
      </c>
      <c r="C12" s="175" t="s">
        <v>516</v>
      </c>
      <c r="D12" s="175"/>
      <c r="E12" s="175"/>
      <c r="F12" s="175"/>
      <c r="G12" s="202">
        <v>3203738.88</v>
      </c>
      <c r="H12" s="202">
        <v>3108806.73</v>
      </c>
      <c r="I12" s="202">
        <v>3031374.59</v>
      </c>
    </row>
    <row r="13" spans="1:10" ht="15.75" x14ac:dyDescent="0.2">
      <c r="A13" s="216">
        <f>A12+1</f>
        <v>2</v>
      </c>
      <c r="B13" s="201" t="s">
        <v>104</v>
      </c>
      <c r="C13" s="175" t="s">
        <v>516</v>
      </c>
      <c r="D13" s="175" t="s">
        <v>105</v>
      </c>
      <c r="E13" s="175"/>
      <c r="F13" s="175"/>
      <c r="G13" s="202">
        <v>3203738.88</v>
      </c>
      <c r="H13" s="202">
        <v>3108806.73</v>
      </c>
      <c r="I13" s="202">
        <v>3031374.59</v>
      </c>
    </row>
    <row r="14" spans="1:10" ht="63" x14ac:dyDescent="0.2">
      <c r="A14" s="216">
        <f t="shared" ref="A14:A69" si="0">A13+1</f>
        <v>3</v>
      </c>
      <c r="B14" s="201" t="s">
        <v>113</v>
      </c>
      <c r="C14" s="175" t="s">
        <v>516</v>
      </c>
      <c r="D14" s="175" t="s">
        <v>114</v>
      </c>
      <c r="E14" s="175"/>
      <c r="F14" s="175"/>
      <c r="G14" s="202">
        <v>3203738.88</v>
      </c>
      <c r="H14" s="202">
        <v>3108806.73</v>
      </c>
      <c r="I14" s="202">
        <v>3031374.59</v>
      </c>
    </row>
    <row r="15" spans="1:10" ht="15.75" x14ac:dyDescent="0.2">
      <c r="A15" s="216">
        <f t="shared" si="0"/>
        <v>4</v>
      </c>
      <c r="B15" s="201" t="s">
        <v>209</v>
      </c>
      <c r="C15" s="175" t="s">
        <v>516</v>
      </c>
      <c r="D15" s="175" t="s">
        <v>114</v>
      </c>
      <c r="E15" s="175" t="s">
        <v>210</v>
      </c>
      <c r="F15" s="175"/>
      <c r="G15" s="202">
        <v>3203738.88</v>
      </c>
      <c r="H15" s="202">
        <v>3108806.73</v>
      </c>
      <c r="I15" s="202">
        <v>3031374.59</v>
      </c>
    </row>
    <row r="16" spans="1:10" ht="47.25" x14ac:dyDescent="0.2">
      <c r="A16" s="216">
        <f t="shared" si="0"/>
        <v>5</v>
      </c>
      <c r="B16" s="201" t="s">
        <v>333</v>
      </c>
      <c r="C16" s="175" t="s">
        <v>516</v>
      </c>
      <c r="D16" s="175" t="s">
        <v>114</v>
      </c>
      <c r="E16" s="175" t="s">
        <v>334</v>
      </c>
      <c r="F16" s="175"/>
      <c r="G16" s="202">
        <v>3203738.88</v>
      </c>
      <c r="H16" s="202">
        <v>3108806.73</v>
      </c>
      <c r="I16" s="202">
        <v>3031374.59</v>
      </c>
    </row>
    <row r="17" spans="1:9" ht="31.5" x14ac:dyDescent="0.2">
      <c r="A17" s="216">
        <f t="shared" si="0"/>
        <v>6</v>
      </c>
      <c r="B17" s="201" t="s">
        <v>670</v>
      </c>
      <c r="C17" s="175" t="s">
        <v>516</v>
      </c>
      <c r="D17" s="175" t="s">
        <v>114</v>
      </c>
      <c r="E17" s="175" t="s">
        <v>671</v>
      </c>
      <c r="F17" s="175"/>
      <c r="G17" s="202">
        <v>3129785.88</v>
      </c>
      <c r="H17" s="202">
        <v>3034853.73</v>
      </c>
      <c r="I17" s="202">
        <v>2957421.59</v>
      </c>
    </row>
    <row r="18" spans="1:9" ht="94.5" x14ac:dyDescent="0.2">
      <c r="A18" s="216">
        <f t="shared" si="0"/>
        <v>7</v>
      </c>
      <c r="B18" s="201" t="s">
        <v>202</v>
      </c>
      <c r="C18" s="175" t="s">
        <v>516</v>
      </c>
      <c r="D18" s="175" t="s">
        <v>114</v>
      </c>
      <c r="E18" s="175" t="s">
        <v>671</v>
      </c>
      <c r="F18" s="175" t="s">
        <v>94</v>
      </c>
      <c r="G18" s="202">
        <v>3097285.88</v>
      </c>
      <c r="H18" s="202">
        <v>3019853.73</v>
      </c>
      <c r="I18" s="202">
        <v>2942421.59</v>
      </c>
    </row>
    <row r="19" spans="1:9" ht="47.25" x14ac:dyDescent="0.2">
      <c r="A19" s="216">
        <f t="shared" si="0"/>
        <v>8</v>
      </c>
      <c r="B19" s="209" t="s">
        <v>203</v>
      </c>
      <c r="C19" s="210" t="s">
        <v>516</v>
      </c>
      <c r="D19" s="210" t="s">
        <v>114</v>
      </c>
      <c r="E19" s="210" t="s">
        <v>671</v>
      </c>
      <c r="F19" s="210" t="s">
        <v>96</v>
      </c>
      <c r="G19" s="211">
        <v>3097285.88</v>
      </c>
      <c r="H19" s="211">
        <v>3019853.73</v>
      </c>
      <c r="I19" s="211">
        <v>2942421.59</v>
      </c>
    </row>
    <row r="20" spans="1:9" ht="47.25" x14ac:dyDescent="0.2">
      <c r="A20" s="216">
        <f t="shared" si="0"/>
        <v>9</v>
      </c>
      <c r="B20" s="201" t="s">
        <v>204</v>
      </c>
      <c r="C20" s="175" t="s">
        <v>516</v>
      </c>
      <c r="D20" s="175" t="s">
        <v>114</v>
      </c>
      <c r="E20" s="175" t="s">
        <v>671</v>
      </c>
      <c r="F20" s="175" t="s">
        <v>205</v>
      </c>
      <c r="G20" s="202">
        <v>32500</v>
      </c>
      <c r="H20" s="202">
        <v>15000</v>
      </c>
      <c r="I20" s="202">
        <v>15000</v>
      </c>
    </row>
    <row r="21" spans="1:9" ht="47.25" x14ac:dyDescent="0.2">
      <c r="A21" s="216">
        <f t="shared" si="0"/>
        <v>10</v>
      </c>
      <c r="B21" s="209" t="s">
        <v>206</v>
      </c>
      <c r="C21" s="210" t="s">
        <v>516</v>
      </c>
      <c r="D21" s="210" t="s">
        <v>114</v>
      </c>
      <c r="E21" s="210" t="s">
        <v>671</v>
      </c>
      <c r="F21" s="210" t="s">
        <v>95</v>
      </c>
      <c r="G21" s="211">
        <v>32500</v>
      </c>
      <c r="H21" s="211">
        <v>15000</v>
      </c>
      <c r="I21" s="211">
        <v>15000</v>
      </c>
    </row>
    <row r="22" spans="1:9" ht="47.25" x14ac:dyDescent="0.2">
      <c r="A22" s="216">
        <f t="shared" si="0"/>
        <v>11</v>
      </c>
      <c r="B22" s="201" t="s">
        <v>838</v>
      </c>
      <c r="C22" s="175" t="s">
        <v>516</v>
      </c>
      <c r="D22" s="175" t="s">
        <v>114</v>
      </c>
      <c r="E22" s="175" t="s">
        <v>839</v>
      </c>
      <c r="F22" s="175"/>
      <c r="G22" s="202">
        <v>73953</v>
      </c>
      <c r="H22" s="202">
        <v>73953</v>
      </c>
      <c r="I22" s="202">
        <v>73953</v>
      </c>
    </row>
    <row r="23" spans="1:9" ht="94.5" x14ac:dyDescent="0.2">
      <c r="A23" s="216">
        <f t="shared" si="0"/>
        <v>12</v>
      </c>
      <c r="B23" s="201" t="s">
        <v>202</v>
      </c>
      <c r="C23" s="175" t="s">
        <v>516</v>
      </c>
      <c r="D23" s="175" t="s">
        <v>114</v>
      </c>
      <c r="E23" s="175" t="s">
        <v>839</v>
      </c>
      <c r="F23" s="175" t="s">
        <v>94</v>
      </c>
      <c r="G23" s="202">
        <v>59176.1</v>
      </c>
      <c r="H23" s="202">
        <v>59176.1</v>
      </c>
      <c r="I23" s="202">
        <v>59176.1</v>
      </c>
    </row>
    <row r="24" spans="1:9" ht="47.25" x14ac:dyDescent="0.2">
      <c r="A24" s="216">
        <f t="shared" si="0"/>
        <v>13</v>
      </c>
      <c r="B24" s="209" t="s">
        <v>203</v>
      </c>
      <c r="C24" s="210" t="s">
        <v>516</v>
      </c>
      <c r="D24" s="210" t="s">
        <v>114</v>
      </c>
      <c r="E24" s="210" t="s">
        <v>839</v>
      </c>
      <c r="F24" s="210" t="s">
        <v>96</v>
      </c>
      <c r="G24" s="211">
        <v>59176.1</v>
      </c>
      <c r="H24" s="211">
        <v>59176.1</v>
      </c>
      <c r="I24" s="211">
        <v>59176.1</v>
      </c>
    </row>
    <row r="25" spans="1:9" ht="47.25" x14ac:dyDescent="0.2">
      <c r="A25" s="216">
        <f t="shared" si="0"/>
        <v>14</v>
      </c>
      <c r="B25" s="201" t="s">
        <v>204</v>
      </c>
      <c r="C25" s="175" t="s">
        <v>516</v>
      </c>
      <c r="D25" s="175" t="s">
        <v>114</v>
      </c>
      <c r="E25" s="175" t="s">
        <v>839</v>
      </c>
      <c r="F25" s="175" t="s">
        <v>205</v>
      </c>
      <c r="G25" s="202">
        <v>14776.9</v>
      </c>
      <c r="H25" s="202">
        <v>14776.9</v>
      </c>
      <c r="I25" s="202">
        <v>14776.9</v>
      </c>
    </row>
    <row r="26" spans="1:9" ht="47.25" x14ac:dyDescent="0.2">
      <c r="A26" s="216">
        <f t="shared" si="0"/>
        <v>15</v>
      </c>
      <c r="B26" s="209" t="s">
        <v>206</v>
      </c>
      <c r="C26" s="210" t="s">
        <v>516</v>
      </c>
      <c r="D26" s="210" t="s">
        <v>114</v>
      </c>
      <c r="E26" s="210" t="s">
        <v>839</v>
      </c>
      <c r="F26" s="210" t="s">
        <v>95</v>
      </c>
      <c r="G26" s="211">
        <v>14776.9</v>
      </c>
      <c r="H26" s="211">
        <v>14776.9</v>
      </c>
      <c r="I26" s="211">
        <v>14776.9</v>
      </c>
    </row>
    <row r="27" spans="1:9" ht="31.5" x14ac:dyDescent="0.2">
      <c r="A27" s="216">
        <f t="shared" si="0"/>
        <v>16</v>
      </c>
      <c r="B27" s="201" t="s">
        <v>840</v>
      </c>
      <c r="C27" s="175" t="s">
        <v>83</v>
      </c>
      <c r="D27" s="175"/>
      <c r="E27" s="175"/>
      <c r="F27" s="175"/>
      <c r="G27" s="202">
        <v>178131193.33000001</v>
      </c>
      <c r="H27" s="202">
        <v>146430535.28999999</v>
      </c>
      <c r="I27" s="202">
        <v>142506602.44999999</v>
      </c>
    </row>
    <row r="28" spans="1:9" ht="15.75" x14ac:dyDescent="0.2">
      <c r="A28" s="216">
        <f t="shared" si="0"/>
        <v>17</v>
      </c>
      <c r="B28" s="201" t="s">
        <v>104</v>
      </c>
      <c r="C28" s="175" t="s">
        <v>83</v>
      </c>
      <c r="D28" s="175" t="s">
        <v>105</v>
      </c>
      <c r="E28" s="175"/>
      <c r="F28" s="175"/>
      <c r="G28" s="202">
        <v>17403538.329999998</v>
      </c>
      <c r="H28" s="202">
        <v>16830868.289999999</v>
      </c>
      <c r="I28" s="202">
        <v>16615935.449999999</v>
      </c>
    </row>
    <row r="29" spans="1:9" ht="63" x14ac:dyDescent="0.2">
      <c r="A29" s="216">
        <f t="shared" si="0"/>
        <v>18</v>
      </c>
      <c r="B29" s="201" t="s">
        <v>113</v>
      </c>
      <c r="C29" s="175" t="s">
        <v>83</v>
      </c>
      <c r="D29" s="175" t="s">
        <v>114</v>
      </c>
      <c r="E29" s="175"/>
      <c r="F29" s="175"/>
      <c r="G29" s="202">
        <v>17305338.329999998</v>
      </c>
      <c r="H29" s="202">
        <v>16732668.289999999</v>
      </c>
      <c r="I29" s="202">
        <v>16517735.449999999</v>
      </c>
    </row>
    <row r="30" spans="1:9" ht="31.5" x14ac:dyDescent="0.2">
      <c r="A30" s="216">
        <f t="shared" si="0"/>
        <v>19</v>
      </c>
      <c r="B30" s="201" t="s">
        <v>196</v>
      </c>
      <c r="C30" s="175" t="s">
        <v>83</v>
      </c>
      <c r="D30" s="175" t="s">
        <v>114</v>
      </c>
      <c r="E30" s="175" t="s">
        <v>197</v>
      </c>
      <c r="F30" s="175"/>
      <c r="G30" s="202">
        <v>17305338.329999998</v>
      </c>
      <c r="H30" s="202">
        <v>16732668.289999999</v>
      </c>
      <c r="I30" s="202">
        <v>16517735.449999999</v>
      </c>
    </row>
    <row r="31" spans="1:9" ht="47.25" x14ac:dyDescent="0.2">
      <c r="A31" s="216">
        <f t="shared" si="0"/>
        <v>20</v>
      </c>
      <c r="B31" s="201" t="s">
        <v>198</v>
      </c>
      <c r="C31" s="175" t="s">
        <v>83</v>
      </c>
      <c r="D31" s="175" t="s">
        <v>114</v>
      </c>
      <c r="E31" s="175" t="s">
        <v>199</v>
      </c>
      <c r="F31" s="175"/>
      <c r="G31" s="202">
        <v>17305338.329999998</v>
      </c>
      <c r="H31" s="202">
        <v>16732668.289999999</v>
      </c>
      <c r="I31" s="202">
        <v>16517735.449999999</v>
      </c>
    </row>
    <row r="32" spans="1:9" ht="110.25" x14ac:dyDescent="0.2">
      <c r="A32" s="216">
        <f t="shared" si="0"/>
        <v>21</v>
      </c>
      <c r="B32" s="201" t="s">
        <v>200</v>
      </c>
      <c r="C32" s="175" t="s">
        <v>83</v>
      </c>
      <c r="D32" s="175" t="s">
        <v>114</v>
      </c>
      <c r="E32" s="175" t="s">
        <v>201</v>
      </c>
      <c r="F32" s="175"/>
      <c r="G32" s="202">
        <v>12229050.689999999</v>
      </c>
      <c r="H32" s="202">
        <v>11656380.65</v>
      </c>
      <c r="I32" s="202">
        <v>11441447.810000001</v>
      </c>
    </row>
    <row r="33" spans="1:9" ht="94.5" x14ac:dyDescent="0.2">
      <c r="A33" s="216">
        <f t="shared" si="0"/>
        <v>22</v>
      </c>
      <c r="B33" s="201" t="s">
        <v>202</v>
      </c>
      <c r="C33" s="175" t="s">
        <v>83</v>
      </c>
      <c r="D33" s="175" t="s">
        <v>114</v>
      </c>
      <c r="E33" s="175" t="s">
        <v>201</v>
      </c>
      <c r="F33" s="175" t="s">
        <v>94</v>
      </c>
      <c r="G33" s="202">
        <v>11240313.49</v>
      </c>
      <c r="H33" s="202">
        <v>10956380.65</v>
      </c>
      <c r="I33" s="202">
        <v>10675447.810000001</v>
      </c>
    </row>
    <row r="34" spans="1:9" ht="47.25" x14ac:dyDescent="0.2">
      <c r="A34" s="216">
        <f t="shared" si="0"/>
        <v>23</v>
      </c>
      <c r="B34" s="209" t="s">
        <v>203</v>
      </c>
      <c r="C34" s="210" t="s">
        <v>83</v>
      </c>
      <c r="D34" s="210" t="s">
        <v>114</v>
      </c>
      <c r="E34" s="210" t="s">
        <v>201</v>
      </c>
      <c r="F34" s="210" t="s">
        <v>96</v>
      </c>
      <c r="G34" s="211">
        <v>11240313.49</v>
      </c>
      <c r="H34" s="211">
        <v>10956380.65</v>
      </c>
      <c r="I34" s="211">
        <v>10675447.810000001</v>
      </c>
    </row>
    <row r="35" spans="1:9" ht="47.25" x14ac:dyDescent="0.2">
      <c r="A35" s="216">
        <f t="shared" si="0"/>
        <v>24</v>
      </c>
      <c r="B35" s="201" t="s">
        <v>204</v>
      </c>
      <c r="C35" s="175" t="s">
        <v>83</v>
      </c>
      <c r="D35" s="175" t="s">
        <v>114</v>
      </c>
      <c r="E35" s="175" t="s">
        <v>201</v>
      </c>
      <c r="F35" s="175" t="s">
        <v>205</v>
      </c>
      <c r="G35" s="202">
        <v>988737.2</v>
      </c>
      <c r="H35" s="202">
        <v>700000</v>
      </c>
      <c r="I35" s="202">
        <v>766000</v>
      </c>
    </row>
    <row r="36" spans="1:9" ht="47.25" x14ac:dyDescent="0.2">
      <c r="A36" s="216">
        <f t="shared" si="0"/>
        <v>25</v>
      </c>
      <c r="B36" s="209" t="s">
        <v>206</v>
      </c>
      <c r="C36" s="210" t="s">
        <v>83</v>
      </c>
      <c r="D36" s="210" t="s">
        <v>114</v>
      </c>
      <c r="E36" s="210" t="s">
        <v>201</v>
      </c>
      <c r="F36" s="210" t="s">
        <v>95</v>
      </c>
      <c r="G36" s="211">
        <v>988737.2</v>
      </c>
      <c r="H36" s="211">
        <v>700000</v>
      </c>
      <c r="I36" s="211">
        <v>766000</v>
      </c>
    </row>
    <row r="37" spans="1:9" ht="110.25" x14ac:dyDescent="0.2">
      <c r="A37" s="216">
        <f t="shared" si="0"/>
        <v>26</v>
      </c>
      <c r="B37" s="201" t="s">
        <v>207</v>
      </c>
      <c r="C37" s="175" t="s">
        <v>83</v>
      </c>
      <c r="D37" s="175" t="s">
        <v>114</v>
      </c>
      <c r="E37" s="175" t="s">
        <v>208</v>
      </c>
      <c r="F37" s="175"/>
      <c r="G37" s="202">
        <v>5076287.6399999997</v>
      </c>
      <c r="H37" s="202">
        <v>5076287.6399999997</v>
      </c>
      <c r="I37" s="202">
        <v>5076287.6399999997</v>
      </c>
    </row>
    <row r="38" spans="1:9" ht="94.5" x14ac:dyDescent="0.2">
      <c r="A38" s="216">
        <f t="shared" si="0"/>
        <v>27</v>
      </c>
      <c r="B38" s="201" t="s">
        <v>202</v>
      </c>
      <c r="C38" s="175" t="s">
        <v>83</v>
      </c>
      <c r="D38" s="175" t="s">
        <v>114</v>
      </c>
      <c r="E38" s="175" t="s">
        <v>208</v>
      </c>
      <c r="F38" s="175" t="s">
        <v>94</v>
      </c>
      <c r="G38" s="202">
        <v>4968220.54</v>
      </c>
      <c r="H38" s="202">
        <v>4968220.54</v>
      </c>
      <c r="I38" s="202">
        <v>4968220.54</v>
      </c>
    </row>
    <row r="39" spans="1:9" ht="47.25" x14ac:dyDescent="0.2">
      <c r="A39" s="216">
        <f t="shared" si="0"/>
        <v>28</v>
      </c>
      <c r="B39" s="209" t="s">
        <v>203</v>
      </c>
      <c r="C39" s="210" t="s">
        <v>83</v>
      </c>
      <c r="D39" s="210" t="s">
        <v>114</v>
      </c>
      <c r="E39" s="210" t="s">
        <v>208</v>
      </c>
      <c r="F39" s="210" t="s">
        <v>96</v>
      </c>
      <c r="G39" s="211">
        <v>4968220.54</v>
      </c>
      <c r="H39" s="211">
        <v>4968220.54</v>
      </c>
      <c r="I39" s="211">
        <v>4968220.54</v>
      </c>
    </row>
    <row r="40" spans="1:9" ht="47.25" x14ac:dyDescent="0.2">
      <c r="A40" s="216">
        <f t="shared" si="0"/>
        <v>29</v>
      </c>
      <c r="B40" s="201" t="s">
        <v>204</v>
      </c>
      <c r="C40" s="175" t="s">
        <v>83</v>
      </c>
      <c r="D40" s="175" t="s">
        <v>114</v>
      </c>
      <c r="E40" s="175" t="s">
        <v>208</v>
      </c>
      <c r="F40" s="175" t="s">
        <v>205</v>
      </c>
      <c r="G40" s="202">
        <v>108067.1</v>
      </c>
      <c r="H40" s="202">
        <v>108067.1</v>
      </c>
      <c r="I40" s="202">
        <v>108067.1</v>
      </c>
    </row>
    <row r="41" spans="1:9" ht="47.25" x14ac:dyDescent="0.2">
      <c r="A41" s="216">
        <f t="shared" si="0"/>
        <v>30</v>
      </c>
      <c r="B41" s="209" t="s">
        <v>206</v>
      </c>
      <c r="C41" s="210" t="s">
        <v>83</v>
      </c>
      <c r="D41" s="210" t="s">
        <v>114</v>
      </c>
      <c r="E41" s="210" t="s">
        <v>208</v>
      </c>
      <c r="F41" s="210" t="s">
        <v>95</v>
      </c>
      <c r="G41" s="211">
        <v>108067.1</v>
      </c>
      <c r="H41" s="211">
        <v>108067.1</v>
      </c>
      <c r="I41" s="211">
        <v>108067.1</v>
      </c>
    </row>
    <row r="42" spans="1:9" ht="15.75" x14ac:dyDescent="0.2">
      <c r="A42" s="216">
        <f t="shared" si="0"/>
        <v>31</v>
      </c>
      <c r="B42" s="201" t="s">
        <v>117</v>
      </c>
      <c r="C42" s="175" t="s">
        <v>83</v>
      </c>
      <c r="D42" s="175" t="s">
        <v>118</v>
      </c>
      <c r="E42" s="175"/>
      <c r="F42" s="175"/>
      <c r="G42" s="202">
        <v>98200</v>
      </c>
      <c r="H42" s="202">
        <v>98200</v>
      </c>
      <c r="I42" s="202">
        <v>98200</v>
      </c>
    </row>
    <row r="43" spans="1:9" ht="15.75" x14ac:dyDescent="0.2">
      <c r="A43" s="216">
        <f t="shared" si="0"/>
        <v>32</v>
      </c>
      <c r="B43" s="201" t="s">
        <v>209</v>
      </c>
      <c r="C43" s="175" t="s">
        <v>83</v>
      </c>
      <c r="D43" s="175" t="s">
        <v>118</v>
      </c>
      <c r="E43" s="175" t="s">
        <v>210</v>
      </c>
      <c r="F43" s="175"/>
      <c r="G43" s="202">
        <v>98200</v>
      </c>
      <c r="H43" s="202">
        <v>98200</v>
      </c>
      <c r="I43" s="202">
        <v>98200</v>
      </c>
    </row>
    <row r="44" spans="1:9" ht="15.75" x14ac:dyDescent="0.2">
      <c r="A44" s="216">
        <f t="shared" si="0"/>
        <v>33</v>
      </c>
      <c r="B44" s="201" t="s">
        <v>211</v>
      </c>
      <c r="C44" s="175" t="s">
        <v>83</v>
      </c>
      <c r="D44" s="175" t="s">
        <v>118</v>
      </c>
      <c r="E44" s="175" t="s">
        <v>212</v>
      </c>
      <c r="F44" s="175"/>
      <c r="G44" s="202">
        <v>98200</v>
      </c>
      <c r="H44" s="202">
        <v>98200</v>
      </c>
      <c r="I44" s="202">
        <v>98200</v>
      </c>
    </row>
    <row r="45" spans="1:9" ht="78.75" x14ac:dyDescent="0.2">
      <c r="A45" s="216">
        <f t="shared" si="0"/>
        <v>34</v>
      </c>
      <c r="B45" s="201" t="s">
        <v>467</v>
      </c>
      <c r="C45" s="175" t="s">
        <v>83</v>
      </c>
      <c r="D45" s="175" t="s">
        <v>118</v>
      </c>
      <c r="E45" s="175" t="s">
        <v>213</v>
      </c>
      <c r="F45" s="175"/>
      <c r="G45" s="202">
        <v>98200</v>
      </c>
      <c r="H45" s="202">
        <v>98200</v>
      </c>
      <c r="I45" s="202">
        <v>98200</v>
      </c>
    </row>
    <row r="46" spans="1:9" ht="15.75" x14ac:dyDescent="0.2">
      <c r="A46" s="216">
        <f t="shared" si="0"/>
        <v>35</v>
      </c>
      <c r="B46" s="201" t="s">
        <v>214</v>
      </c>
      <c r="C46" s="175" t="s">
        <v>83</v>
      </c>
      <c r="D46" s="175" t="s">
        <v>118</v>
      </c>
      <c r="E46" s="175" t="s">
        <v>213</v>
      </c>
      <c r="F46" s="175" t="s">
        <v>215</v>
      </c>
      <c r="G46" s="202">
        <v>98200</v>
      </c>
      <c r="H46" s="202">
        <v>98200</v>
      </c>
      <c r="I46" s="202">
        <v>98200</v>
      </c>
    </row>
    <row r="47" spans="1:9" ht="15.75" x14ac:dyDescent="0.2">
      <c r="A47" s="216">
        <f t="shared" si="0"/>
        <v>36</v>
      </c>
      <c r="B47" s="209" t="s">
        <v>216</v>
      </c>
      <c r="C47" s="210" t="s">
        <v>83</v>
      </c>
      <c r="D47" s="210" t="s">
        <v>118</v>
      </c>
      <c r="E47" s="210" t="s">
        <v>213</v>
      </c>
      <c r="F47" s="210" t="s">
        <v>217</v>
      </c>
      <c r="G47" s="211">
        <v>98200</v>
      </c>
      <c r="H47" s="211">
        <v>98200</v>
      </c>
      <c r="I47" s="211">
        <v>98200</v>
      </c>
    </row>
    <row r="48" spans="1:9" ht="15.75" x14ac:dyDescent="0.2">
      <c r="A48" s="216">
        <f t="shared" si="0"/>
        <v>37</v>
      </c>
      <c r="B48" s="201" t="s">
        <v>119</v>
      </c>
      <c r="C48" s="175" t="s">
        <v>83</v>
      </c>
      <c r="D48" s="175" t="s">
        <v>120</v>
      </c>
      <c r="E48" s="175"/>
      <c r="F48" s="175"/>
      <c r="G48" s="202">
        <v>3369300</v>
      </c>
      <c r="H48" s="202">
        <v>3709000</v>
      </c>
      <c r="I48" s="202">
        <v>0</v>
      </c>
    </row>
    <row r="49" spans="1:9" ht="31.5" x14ac:dyDescent="0.2">
      <c r="A49" s="216">
        <f t="shared" si="0"/>
        <v>38</v>
      </c>
      <c r="B49" s="201" t="s">
        <v>121</v>
      </c>
      <c r="C49" s="175" t="s">
        <v>83</v>
      </c>
      <c r="D49" s="175" t="s">
        <v>122</v>
      </c>
      <c r="E49" s="175"/>
      <c r="F49" s="175"/>
      <c r="G49" s="202">
        <v>3369300</v>
      </c>
      <c r="H49" s="202">
        <v>3709000</v>
      </c>
      <c r="I49" s="202">
        <v>0</v>
      </c>
    </row>
    <row r="50" spans="1:9" ht="15.75" x14ac:dyDescent="0.2">
      <c r="A50" s="216">
        <f t="shared" si="0"/>
        <v>39</v>
      </c>
      <c r="B50" s="201" t="s">
        <v>209</v>
      </c>
      <c r="C50" s="175" t="s">
        <v>83</v>
      </c>
      <c r="D50" s="175" t="s">
        <v>122</v>
      </c>
      <c r="E50" s="175" t="s">
        <v>210</v>
      </c>
      <c r="F50" s="175"/>
      <c r="G50" s="202">
        <v>3369300</v>
      </c>
      <c r="H50" s="202">
        <v>3709000</v>
      </c>
      <c r="I50" s="202">
        <v>0</v>
      </c>
    </row>
    <row r="51" spans="1:9" ht="15.75" x14ac:dyDescent="0.2">
      <c r="A51" s="216">
        <f t="shared" si="0"/>
        <v>40</v>
      </c>
      <c r="B51" s="201" t="s">
        <v>211</v>
      </c>
      <c r="C51" s="175" t="s">
        <v>83</v>
      </c>
      <c r="D51" s="175" t="s">
        <v>122</v>
      </c>
      <c r="E51" s="175" t="s">
        <v>212</v>
      </c>
      <c r="F51" s="175"/>
      <c r="G51" s="202">
        <v>3369300</v>
      </c>
      <c r="H51" s="202">
        <v>3709000</v>
      </c>
      <c r="I51" s="202">
        <v>0</v>
      </c>
    </row>
    <row r="52" spans="1:9" ht="63" x14ac:dyDescent="0.2">
      <c r="A52" s="216">
        <f t="shared" si="0"/>
        <v>41</v>
      </c>
      <c r="B52" s="201" t="s">
        <v>652</v>
      </c>
      <c r="C52" s="175" t="s">
        <v>83</v>
      </c>
      <c r="D52" s="175" t="s">
        <v>122</v>
      </c>
      <c r="E52" s="175" t="s">
        <v>218</v>
      </c>
      <c r="F52" s="175"/>
      <c r="G52" s="202">
        <v>3369300</v>
      </c>
      <c r="H52" s="202">
        <v>3709000</v>
      </c>
      <c r="I52" s="202">
        <v>0</v>
      </c>
    </row>
    <row r="53" spans="1:9" ht="15.75" x14ac:dyDescent="0.2">
      <c r="A53" s="216">
        <f t="shared" si="0"/>
        <v>42</v>
      </c>
      <c r="B53" s="201" t="s">
        <v>214</v>
      </c>
      <c r="C53" s="175" t="s">
        <v>83</v>
      </c>
      <c r="D53" s="175" t="s">
        <v>122</v>
      </c>
      <c r="E53" s="175" t="s">
        <v>218</v>
      </c>
      <c r="F53" s="175" t="s">
        <v>215</v>
      </c>
      <c r="G53" s="202">
        <v>3369300</v>
      </c>
      <c r="H53" s="202">
        <v>3709000</v>
      </c>
      <c r="I53" s="202">
        <v>0</v>
      </c>
    </row>
    <row r="54" spans="1:9" ht="15.75" x14ac:dyDescent="0.2">
      <c r="A54" s="216">
        <f t="shared" si="0"/>
        <v>43</v>
      </c>
      <c r="B54" s="209" t="s">
        <v>216</v>
      </c>
      <c r="C54" s="210" t="s">
        <v>83</v>
      </c>
      <c r="D54" s="210" t="s">
        <v>122</v>
      </c>
      <c r="E54" s="210" t="s">
        <v>218</v>
      </c>
      <c r="F54" s="210" t="s">
        <v>217</v>
      </c>
      <c r="G54" s="211">
        <v>3369300</v>
      </c>
      <c r="H54" s="211">
        <v>3709000</v>
      </c>
      <c r="I54" s="211">
        <v>0</v>
      </c>
    </row>
    <row r="55" spans="1:9" ht="47.25" x14ac:dyDescent="0.2">
      <c r="A55" s="216">
        <f t="shared" si="0"/>
        <v>44</v>
      </c>
      <c r="B55" s="201" t="s">
        <v>664</v>
      </c>
      <c r="C55" s="175" t="s">
        <v>83</v>
      </c>
      <c r="D55" s="175" t="s">
        <v>179</v>
      </c>
      <c r="E55" s="175"/>
      <c r="F55" s="175"/>
      <c r="G55" s="202">
        <v>20000</v>
      </c>
      <c r="H55" s="202">
        <v>20000</v>
      </c>
      <c r="I55" s="202">
        <v>20000</v>
      </c>
    </row>
    <row r="56" spans="1:9" ht="31.5" x14ac:dyDescent="0.2">
      <c r="A56" s="216">
        <f t="shared" si="0"/>
        <v>45</v>
      </c>
      <c r="B56" s="201" t="s">
        <v>665</v>
      </c>
      <c r="C56" s="175" t="s">
        <v>83</v>
      </c>
      <c r="D56" s="175" t="s">
        <v>180</v>
      </c>
      <c r="E56" s="175"/>
      <c r="F56" s="175"/>
      <c r="G56" s="202">
        <v>20000</v>
      </c>
      <c r="H56" s="202">
        <v>20000</v>
      </c>
      <c r="I56" s="202">
        <v>20000</v>
      </c>
    </row>
    <row r="57" spans="1:9" ht="31.5" x14ac:dyDescent="0.2">
      <c r="A57" s="216">
        <f t="shared" si="0"/>
        <v>46</v>
      </c>
      <c r="B57" s="201" t="s">
        <v>196</v>
      </c>
      <c r="C57" s="175" t="s">
        <v>83</v>
      </c>
      <c r="D57" s="175" t="s">
        <v>180</v>
      </c>
      <c r="E57" s="175" t="s">
        <v>197</v>
      </c>
      <c r="F57" s="175"/>
      <c r="G57" s="202">
        <v>20000</v>
      </c>
      <c r="H57" s="202">
        <v>20000</v>
      </c>
      <c r="I57" s="202">
        <v>20000</v>
      </c>
    </row>
    <row r="58" spans="1:9" ht="47.25" x14ac:dyDescent="0.2">
      <c r="A58" s="216">
        <f t="shared" si="0"/>
        <v>47</v>
      </c>
      <c r="B58" s="201" t="s">
        <v>219</v>
      </c>
      <c r="C58" s="175" t="s">
        <v>83</v>
      </c>
      <c r="D58" s="175" t="s">
        <v>180</v>
      </c>
      <c r="E58" s="175" t="s">
        <v>220</v>
      </c>
      <c r="F58" s="175"/>
      <c r="G58" s="202">
        <v>20000</v>
      </c>
      <c r="H58" s="202">
        <v>20000</v>
      </c>
      <c r="I58" s="202">
        <v>20000</v>
      </c>
    </row>
    <row r="59" spans="1:9" ht="110.25" x14ac:dyDescent="0.2">
      <c r="A59" s="216">
        <f t="shared" si="0"/>
        <v>48</v>
      </c>
      <c r="B59" s="201" t="s">
        <v>221</v>
      </c>
      <c r="C59" s="175" t="s">
        <v>83</v>
      </c>
      <c r="D59" s="175" t="s">
        <v>180</v>
      </c>
      <c r="E59" s="175" t="s">
        <v>222</v>
      </c>
      <c r="F59" s="175"/>
      <c r="G59" s="202">
        <v>20000</v>
      </c>
      <c r="H59" s="202">
        <v>20000</v>
      </c>
      <c r="I59" s="202">
        <v>20000</v>
      </c>
    </row>
    <row r="60" spans="1:9" ht="31.5" x14ac:dyDescent="0.2">
      <c r="A60" s="216">
        <f t="shared" si="0"/>
        <v>49</v>
      </c>
      <c r="B60" s="201" t="s">
        <v>223</v>
      </c>
      <c r="C60" s="175" t="s">
        <v>83</v>
      </c>
      <c r="D60" s="175" t="s">
        <v>180</v>
      </c>
      <c r="E60" s="175" t="s">
        <v>222</v>
      </c>
      <c r="F60" s="175" t="s">
        <v>224</v>
      </c>
      <c r="G60" s="202">
        <v>20000</v>
      </c>
      <c r="H60" s="202">
        <v>20000</v>
      </c>
      <c r="I60" s="202">
        <v>20000</v>
      </c>
    </row>
    <row r="61" spans="1:9" ht="15.75" x14ac:dyDescent="0.2">
      <c r="A61" s="216">
        <f t="shared" si="0"/>
        <v>50</v>
      </c>
      <c r="B61" s="209" t="s">
        <v>225</v>
      </c>
      <c r="C61" s="210" t="s">
        <v>83</v>
      </c>
      <c r="D61" s="210" t="s">
        <v>180</v>
      </c>
      <c r="E61" s="210" t="s">
        <v>222</v>
      </c>
      <c r="F61" s="210" t="s">
        <v>226</v>
      </c>
      <c r="G61" s="211">
        <v>20000</v>
      </c>
      <c r="H61" s="211">
        <v>20000</v>
      </c>
      <c r="I61" s="211">
        <v>20000</v>
      </c>
    </row>
    <row r="62" spans="1:9" ht="63" x14ac:dyDescent="0.2">
      <c r="A62" s="216">
        <f t="shared" si="0"/>
        <v>51</v>
      </c>
      <c r="B62" s="201" t="s">
        <v>181</v>
      </c>
      <c r="C62" s="175" t="s">
        <v>83</v>
      </c>
      <c r="D62" s="175" t="s">
        <v>182</v>
      </c>
      <c r="E62" s="175"/>
      <c r="F62" s="175"/>
      <c r="G62" s="202">
        <v>157338355</v>
      </c>
      <c r="H62" s="202">
        <v>125870667</v>
      </c>
      <c r="I62" s="202">
        <v>125870667</v>
      </c>
    </row>
    <row r="63" spans="1:9" ht="63" x14ac:dyDescent="0.2">
      <c r="A63" s="216">
        <f t="shared" si="0"/>
        <v>52</v>
      </c>
      <c r="B63" s="201" t="s">
        <v>183</v>
      </c>
      <c r="C63" s="175" t="s">
        <v>83</v>
      </c>
      <c r="D63" s="175" t="s">
        <v>184</v>
      </c>
      <c r="E63" s="175"/>
      <c r="F63" s="175"/>
      <c r="G63" s="202">
        <v>84088997</v>
      </c>
      <c r="H63" s="202">
        <v>67271179</v>
      </c>
      <c r="I63" s="202">
        <v>67271179</v>
      </c>
    </row>
    <row r="64" spans="1:9" ht="31.5" x14ac:dyDescent="0.2">
      <c r="A64" s="216">
        <f t="shared" si="0"/>
        <v>53</v>
      </c>
      <c r="B64" s="201" t="s">
        <v>196</v>
      </c>
      <c r="C64" s="175" t="s">
        <v>83</v>
      </c>
      <c r="D64" s="175" t="s">
        <v>184</v>
      </c>
      <c r="E64" s="175" t="s">
        <v>197</v>
      </c>
      <c r="F64" s="175"/>
      <c r="G64" s="202">
        <v>84088997</v>
      </c>
      <c r="H64" s="202">
        <v>67271179</v>
      </c>
      <c r="I64" s="202">
        <v>67271179</v>
      </c>
    </row>
    <row r="65" spans="1:9" ht="78.75" x14ac:dyDescent="0.2">
      <c r="A65" s="216">
        <f t="shared" si="0"/>
        <v>54</v>
      </c>
      <c r="B65" s="201" t="s">
        <v>227</v>
      </c>
      <c r="C65" s="175" t="s">
        <v>83</v>
      </c>
      <c r="D65" s="175" t="s">
        <v>184</v>
      </c>
      <c r="E65" s="175" t="s">
        <v>228</v>
      </c>
      <c r="F65" s="175"/>
      <c r="G65" s="202">
        <v>84088997</v>
      </c>
      <c r="H65" s="202">
        <v>67271179</v>
      </c>
      <c r="I65" s="202">
        <v>67271179</v>
      </c>
    </row>
    <row r="66" spans="1:9" ht="157.5" x14ac:dyDescent="0.2">
      <c r="A66" s="216">
        <f t="shared" si="0"/>
        <v>55</v>
      </c>
      <c r="B66" s="213" t="s">
        <v>672</v>
      </c>
      <c r="C66" s="175" t="s">
        <v>83</v>
      </c>
      <c r="D66" s="175" t="s">
        <v>184</v>
      </c>
      <c r="E66" s="175" t="s">
        <v>229</v>
      </c>
      <c r="F66" s="175"/>
      <c r="G66" s="202">
        <v>66673597</v>
      </c>
      <c r="H66" s="202">
        <v>53338879</v>
      </c>
      <c r="I66" s="202">
        <v>53338879</v>
      </c>
    </row>
    <row r="67" spans="1:9" ht="15.75" x14ac:dyDescent="0.2">
      <c r="A67" s="216">
        <f t="shared" si="0"/>
        <v>56</v>
      </c>
      <c r="B67" s="201" t="s">
        <v>214</v>
      </c>
      <c r="C67" s="175" t="s">
        <v>83</v>
      </c>
      <c r="D67" s="175" t="s">
        <v>184</v>
      </c>
      <c r="E67" s="175" t="s">
        <v>229</v>
      </c>
      <c r="F67" s="175" t="s">
        <v>215</v>
      </c>
      <c r="G67" s="202">
        <v>66673597</v>
      </c>
      <c r="H67" s="202">
        <v>53338879</v>
      </c>
      <c r="I67" s="202">
        <v>53338879</v>
      </c>
    </row>
    <row r="68" spans="1:9" ht="15.75" x14ac:dyDescent="0.2">
      <c r="A68" s="216">
        <f t="shared" si="0"/>
        <v>57</v>
      </c>
      <c r="B68" s="209" t="s">
        <v>230</v>
      </c>
      <c r="C68" s="210" t="s">
        <v>83</v>
      </c>
      <c r="D68" s="210" t="s">
        <v>184</v>
      </c>
      <c r="E68" s="210" t="s">
        <v>229</v>
      </c>
      <c r="F68" s="210" t="s">
        <v>231</v>
      </c>
      <c r="G68" s="211">
        <v>66673597</v>
      </c>
      <c r="H68" s="211">
        <v>53338879</v>
      </c>
      <c r="I68" s="211">
        <v>53338879</v>
      </c>
    </row>
    <row r="69" spans="1:9" ht="157.5" x14ac:dyDescent="0.2">
      <c r="A69" s="216">
        <f t="shared" si="0"/>
        <v>58</v>
      </c>
      <c r="B69" s="213" t="s">
        <v>673</v>
      </c>
      <c r="C69" s="175" t="s">
        <v>83</v>
      </c>
      <c r="D69" s="175" t="s">
        <v>184</v>
      </c>
      <c r="E69" s="175" t="s">
        <v>232</v>
      </c>
      <c r="F69" s="175"/>
      <c r="G69" s="202">
        <v>17415400</v>
      </c>
      <c r="H69" s="202">
        <v>13932300</v>
      </c>
      <c r="I69" s="202">
        <v>13932300</v>
      </c>
    </row>
    <row r="70" spans="1:9" ht="15.75" x14ac:dyDescent="0.2">
      <c r="A70" s="216">
        <f t="shared" ref="A70:A133" si="1">A69+1</f>
        <v>59</v>
      </c>
      <c r="B70" s="201" t="s">
        <v>214</v>
      </c>
      <c r="C70" s="175" t="s">
        <v>83</v>
      </c>
      <c r="D70" s="175" t="s">
        <v>184</v>
      </c>
      <c r="E70" s="175" t="s">
        <v>232</v>
      </c>
      <c r="F70" s="175" t="s">
        <v>215</v>
      </c>
      <c r="G70" s="202">
        <v>17415400</v>
      </c>
      <c r="H70" s="202">
        <v>13932300</v>
      </c>
      <c r="I70" s="202">
        <v>13932300</v>
      </c>
    </row>
    <row r="71" spans="1:9" ht="15.75" x14ac:dyDescent="0.2">
      <c r="A71" s="216">
        <f t="shared" si="1"/>
        <v>60</v>
      </c>
      <c r="B71" s="209" t="s">
        <v>230</v>
      </c>
      <c r="C71" s="210" t="s">
        <v>83</v>
      </c>
      <c r="D71" s="210" t="s">
        <v>184</v>
      </c>
      <c r="E71" s="210" t="s">
        <v>232</v>
      </c>
      <c r="F71" s="210" t="s">
        <v>231</v>
      </c>
      <c r="G71" s="211">
        <v>17415400</v>
      </c>
      <c r="H71" s="211">
        <v>13932300</v>
      </c>
      <c r="I71" s="211">
        <v>13932300</v>
      </c>
    </row>
    <row r="72" spans="1:9" ht="31.5" x14ac:dyDescent="0.2">
      <c r="A72" s="216">
        <f t="shared" si="1"/>
        <v>61</v>
      </c>
      <c r="B72" s="201" t="s">
        <v>185</v>
      </c>
      <c r="C72" s="175" t="s">
        <v>83</v>
      </c>
      <c r="D72" s="175" t="s">
        <v>186</v>
      </c>
      <c r="E72" s="175"/>
      <c r="F72" s="175"/>
      <c r="G72" s="202">
        <v>73249358</v>
      </c>
      <c r="H72" s="202">
        <v>58599488</v>
      </c>
      <c r="I72" s="202">
        <v>58599488</v>
      </c>
    </row>
    <row r="73" spans="1:9" ht="31.5" x14ac:dyDescent="0.2">
      <c r="A73" s="216">
        <f t="shared" si="1"/>
        <v>62</v>
      </c>
      <c r="B73" s="201" t="s">
        <v>196</v>
      </c>
      <c r="C73" s="175" t="s">
        <v>83</v>
      </c>
      <c r="D73" s="175" t="s">
        <v>186</v>
      </c>
      <c r="E73" s="175" t="s">
        <v>197</v>
      </c>
      <c r="F73" s="175"/>
      <c r="G73" s="202">
        <v>73249358</v>
      </c>
      <c r="H73" s="202">
        <v>58599488</v>
      </c>
      <c r="I73" s="202">
        <v>58599488</v>
      </c>
    </row>
    <row r="74" spans="1:9" ht="78.75" x14ac:dyDescent="0.2">
      <c r="A74" s="216">
        <f t="shared" si="1"/>
        <v>63</v>
      </c>
      <c r="B74" s="201" t="s">
        <v>227</v>
      </c>
      <c r="C74" s="175" t="s">
        <v>83</v>
      </c>
      <c r="D74" s="175" t="s">
        <v>186</v>
      </c>
      <c r="E74" s="175" t="s">
        <v>228</v>
      </c>
      <c r="F74" s="175"/>
      <c r="G74" s="202">
        <v>73249358</v>
      </c>
      <c r="H74" s="202">
        <v>58599488</v>
      </c>
      <c r="I74" s="202">
        <v>58599488</v>
      </c>
    </row>
    <row r="75" spans="1:9" ht="141.75" x14ac:dyDescent="0.2">
      <c r="A75" s="216">
        <f t="shared" si="1"/>
        <v>64</v>
      </c>
      <c r="B75" s="213" t="s">
        <v>674</v>
      </c>
      <c r="C75" s="175" t="s">
        <v>83</v>
      </c>
      <c r="D75" s="175" t="s">
        <v>186</v>
      </c>
      <c r="E75" s="175" t="s">
        <v>233</v>
      </c>
      <c r="F75" s="175"/>
      <c r="G75" s="202">
        <v>73249358</v>
      </c>
      <c r="H75" s="202">
        <v>58599488</v>
      </c>
      <c r="I75" s="202">
        <v>58599488</v>
      </c>
    </row>
    <row r="76" spans="1:9" ht="15.75" x14ac:dyDescent="0.2">
      <c r="A76" s="216">
        <f t="shared" si="1"/>
        <v>65</v>
      </c>
      <c r="B76" s="201" t="s">
        <v>214</v>
      </c>
      <c r="C76" s="175" t="s">
        <v>83</v>
      </c>
      <c r="D76" s="175" t="s">
        <v>186</v>
      </c>
      <c r="E76" s="175" t="s">
        <v>233</v>
      </c>
      <c r="F76" s="175" t="s">
        <v>215</v>
      </c>
      <c r="G76" s="202">
        <v>73249358</v>
      </c>
      <c r="H76" s="202">
        <v>58599488</v>
      </c>
      <c r="I76" s="202">
        <v>58599488</v>
      </c>
    </row>
    <row r="77" spans="1:9" ht="15.75" x14ac:dyDescent="0.2">
      <c r="A77" s="216">
        <f t="shared" si="1"/>
        <v>66</v>
      </c>
      <c r="B77" s="209" t="s">
        <v>98</v>
      </c>
      <c r="C77" s="210" t="s">
        <v>83</v>
      </c>
      <c r="D77" s="210" t="s">
        <v>186</v>
      </c>
      <c r="E77" s="210" t="s">
        <v>233</v>
      </c>
      <c r="F77" s="210" t="s">
        <v>234</v>
      </c>
      <c r="G77" s="211">
        <v>73249358</v>
      </c>
      <c r="H77" s="211">
        <v>58599488</v>
      </c>
      <c r="I77" s="211">
        <v>58599488</v>
      </c>
    </row>
    <row r="78" spans="1:9" ht="31.5" x14ac:dyDescent="0.2">
      <c r="A78" s="216">
        <f t="shared" si="1"/>
        <v>67</v>
      </c>
      <c r="B78" s="201" t="s">
        <v>235</v>
      </c>
      <c r="C78" s="175" t="s">
        <v>84</v>
      </c>
      <c r="D78" s="175"/>
      <c r="E78" s="175"/>
      <c r="F78" s="175"/>
      <c r="G78" s="202">
        <v>7963844.0099999998</v>
      </c>
      <c r="H78" s="202">
        <v>7484385.9100000001</v>
      </c>
      <c r="I78" s="202">
        <v>7242540.71</v>
      </c>
    </row>
    <row r="79" spans="1:9" ht="15.75" x14ac:dyDescent="0.2">
      <c r="A79" s="216">
        <f t="shared" si="1"/>
        <v>68</v>
      </c>
      <c r="B79" s="201" t="s">
        <v>104</v>
      </c>
      <c r="C79" s="175" t="s">
        <v>84</v>
      </c>
      <c r="D79" s="175" t="s">
        <v>105</v>
      </c>
      <c r="E79" s="175"/>
      <c r="F79" s="175"/>
      <c r="G79" s="202">
        <v>7698644.0099999998</v>
      </c>
      <c r="H79" s="202">
        <v>7225815.9100000001</v>
      </c>
      <c r="I79" s="202">
        <v>6990600.71</v>
      </c>
    </row>
    <row r="80" spans="1:9" ht="78.75" x14ac:dyDescent="0.2">
      <c r="A80" s="216">
        <f t="shared" si="1"/>
        <v>69</v>
      </c>
      <c r="B80" s="201" t="s">
        <v>667</v>
      </c>
      <c r="C80" s="175" t="s">
        <v>84</v>
      </c>
      <c r="D80" s="175" t="s">
        <v>110</v>
      </c>
      <c r="E80" s="175"/>
      <c r="F80" s="175"/>
      <c r="G80" s="202">
        <v>7698644.0099999998</v>
      </c>
      <c r="H80" s="202">
        <v>7225815.9100000001</v>
      </c>
      <c r="I80" s="202">
        <v>6990600.71</v>
      </c>
    </row>
    <row r="81" spans="1:9" ht="63" x14ac:dyDescent="0.2">
      <c r="A81" s="216">
        <f t="shared" si="1"/>
        <v>70</v>
      </c>
      <c r="B81" s="201" t="s">
        <v>236</v>
      </c>
      <c r="C81" s="175" t="s">
        <v>84</v>
      </c>
      <c r="D81" s="175" t="s">
        <v>110</v>
      </c>
      <c r="E81" s="175" t="s">
        <v>237</v>
      </c>
      <c r="F81" s="175"/>
      <c r="G81" s="202">
        <v>7698644.0099999998</v>
      </c>
      <c r="H81" s="202">
        <v>7225815.9100000001</v>
      </c>
      <c r="I81" s="202">
        <v>6990600.71</v>
      </c>
    </row>
    <row r="82" spans="1:9" ht="31.5" x14ac:dyDescent="0.2">
      <c r="A82" s="216">
        <f t="shared" si="1"/>
        <v>71</v>
      </c>
      <c r="B82" s="201" t="s">
        <v>238</v>
      </c>
      <c r="C82" s="175" t="s">
        <v>84</v>
      </c>
      <c r="D82" s="175" t="s">
        <v>110</v>
      </c>
      <c r="E82" s="175" t="s">
        <v>239</v>
      </c>
      <c r="F82" s="175"/>
      <c r="G82" s="202">
        <v>108500</v>
      </c>
      <c r="H82" s="202">
        <v>105787.5</v>
      </c>
      <c r="I82" s="202">
        <v>103075</v>
      </c>
    </row>
    <row r="83" spans="1:9" ht="110.25" x14ac:dyDescent="0.2">
      <c r="A83" s="216">
        <f t="shared" si="1"/>
        <v>72</v>
      </c>
      <c r="B83" s="201" t="s">
        <v>240</v>
      </c>
      <c r="C83" s="175" t="s">
        <v>84</v>
      </c>
      <c r="D83" s="175" t="s">
        <v>110</v>
      </c>
      <c r="E83" s="175" t="s">
        <v>241</v>
      </c>
      <c r="F83" s="175"/>
      <c r="G83" s="202">
        <v>108500</v>
      </c>
      <c r="H83" s="202">
        <v>105787.5</v>
      </c>
      <c r="I83" s="202">
        <v>103075</v>
      </c>
    </row>
    <row r="84" spans="1:9" ht="47.25" x14ac:dyDescent="0.2">
      <c r="A84" s="216">
        <f t="shared" si="1"/>
        <v>73</v>
      </c>
      <c r="B84" s="201" t="s">
        <v>204</v>
      </c>
      <c r="C84" s="175" t="s">
        <v>84</v>
      </c>
      <c r="D84" s="175" t="s">
        <v>110</v>
      </c>
      <c r="E84" s="175" t="s">
        <v>241</v>
      </c>
      <c r="F84" s="175" t="s">
        <v>205</v>
      </c>
      <c r="G84" s="202">
        <v>108500</v>
      </c>
      <c r="H84" s="202">
        <v>105787.5</v>
      </c>
      <c r="I84" s="202">
        <v>103075</v>
      </c>
    </row>
    <row r="85" spans="1:9" ht="47.25" x14ac:dyDescent="0.2">
      <c r="A85" s="216">
        <f t="shared" si="1"/>
        <v>74</v>
      </c>
      <c r="B85" s="209" t="s">
        <v>206</v>
      </c>
      <c r="C85" s="210" t="s">
        <v>84</v>
      </c>
      <c r="D85" s="210" t="s">
        <v>110</v>
      </c>
      <c r="E85" s="210" t="s">
        <v>241</v>
      </c>
      <c r="F85" s="210" t="s">
        <v>95</v>
      </c>
      <c r="G85" s="211">
        <v>108500</v>
      </c>
      <c r="H85" s="211">
        <v>105787.5</v>
      </c>
      <c r="I85" s="211">
        <v>103075</v>
      </c>
    </row>
    <row r="86" spans="1:9" ht="31.5" x14ac:dyDescent="0.2">
      <c r="A86" s="216">
        <f t="shared" si="1"/>
        <v>75</v>
      </c>
      <c r="B86" s="201" t="s">
        <v>242</v>
      </c>
      <c r="C86" s="175" t="s">
        <v>84</v>
      </c>
      <c r="D86" s="175" t="s">
        <v>110</v>
      </c>
      <c r="E86" s="175" t="s">
        <v>243</v>
      </c>
      <c r="F86" s="175"/>
      <c r="G86" s="202">
        <v>518876.43</v>
      </c>
      <c r="H86" s="202">
        <v>449354.52</v>
      </c>
      <c r="I86" s="202">
        <v>453132.61</v>
      </c>
    </row>
    <row r="87" spans="1:9" ht="173.25" x14ac:dyDescent="0.2">
      <c r="A87" s="216">
        <f t="shared" si="1"/>
        <v>76</v>
      </c>
      <c r="B87" s="213" t="s">
        <v>675</v>
      </c>
      <c r="C87" s="175" t="s">
        <v>84</v>
      </c>
      <c r="D87" s="175" t="s">
        <v>110</v>
      </c>
      <c r="E87" s="175" t="s">
        <v>244</v>
      </c>
      <c r="F87" s="175"/>
      <c r="G87" s="202">
        <v>154876.43</v>
      </c>
      <c r="H87" s="202">
        <v>151004.51999999999</v>
      </c>
      <c r="I87" s="202">
        <v>147132.60999999999</v>
      </c>
    </row>
    <row r="88" spans="1:9" ht="47.25" x14ac:dyDescent="0.2">
      <c r="A88" s="216">
        <f t="shared" si="1"/>
        <v>77</v>
      </c>
      <c r="B88" s="201" t="s">
        <v>204</v>
      </c>
      <c r="C88" s="175" t="s">
        <v>84</v>
      </c>
      <c r="D88" s="175" t="s">
        <v>110</v>
      </c>
      <c r="E88" s="175" t="s">
        <v>244</v>
      </c>
      <c r="F88" s="175" t="s">
        <v>205</v>
      </c>
      <c r="G88" s="202">
        <v>154876.43</v>
      </c>
      <c r="H88" s="202">
        <v>151004.51999999999</v>
      </c>
      <c r="I88" s="202">
        <v>147132.60999999999</v>
      </c>
    </row>
    <row r="89" spans="1:9" ht="47.25" x14ac:dyDescent="0.2">
      <c r="A89" s="216">
        <f t="shared" si="1"/>
        <v>78</v>
      </c>
      <c r="B89" s="209" t="s">
        <v>206</v>
      </c>
      <c r="C89" s="210" t="s">
        <v>84</v>
      </c>
      <c r="D89" s="210" t="s">
        <v>110</v>
      </c>
      <c r="E89" s="210" t="s">
        <v>244</v>
      </c>
      <c r="F89" s="210" t="s">
        <v>95</v>
      </c>
      <c r="G89" s="211">
        <v>154876.43</v>
      </c>
      <c r="H89" s="211">
        <v>151004.51999999999</v>
      </c>
      <c r="I89" s="211">
        <v>147132.60999999999</v>
      </c>
    </row>
    <row r="90" spans="1:9" ht="126" x14ac:dyDescent="0.2">
      <c r="A90" s="216">
        <f t="shared" si="1"/>
        <v>79</v>
      </c>
      <c r="B90" s="201" t="s">
        <v>245</v>
      </c>
      <c r="C90" s="175" t="s">
        <v>84</v>
      </c>
      <c r="D90" s="175" t="s">
        <v>110</v>
      </c>
      <c r="E90" s="175" t="s">
        <v>246</v>
      </c>
      <c r="F90" s="175"/>
      <c r="G90" s="202">
        <v>58000</v>
      </c>
      <c r="H90" s="202">
        <v>0</v>
      </c>
      <c r="I90" s="202">
        <v>0</v>
      </c>
    </row>
    <row r="91" spans="1:9" ht="47.25" x14ac:dyDescent="0.2">
      <c r="A91" s="216">
        <f t="shared" si="1"/>
        <v>80</v>
      </c>
      <c r="B91" s="201" t="s">
        <v>204</v>
      </c>
      <c r="C91" s="175" t="s">
        <v>84</v>
      </c>
      <c r="D91" s="175" t="s">
        <v>110</v>
      </c>
      <c r="E91" s="175" t="s">
        <v>246</v>
      </c>
      <c r="F91" s="175" t="s">
        <v>205</v>
      </c>
      <c r="G91" s="202">
        <v>58000</v>
      </c>
      <c r="H91" s="202">
        <v>0</v>
      </c>
      <c r="I91" s="202">
        <v>0</v>
      </c>
    </row>
    <row r="92" spans="1:9" ht="47.25" x14ac:dyDescent="0.2">
      <c r="A92" s="216">
        <f t="shared" si="1"/>
        <v>81</v>
      </c>
      <c r="B92" s="209" t="s">
        <v>206</v>
      </c>
      <c r="C92" s="210" t="s">
        <v>84</v>
      </c>
      <c r="D92" s="210" t="s">
        <v>110</v>
      </c>
      <c r="E92" s="210" t="s">
        <v>246</v>
      </c>
      <c r="F92" s="210" t="s">
        <v>95</v>
      </c>
      <c r="G92" s="211">
        <v>58000</v>
      </c>
      <c r="H92" s="211">
        <v>0</v>
      </c>
      <c r="I92" s="211">
        <v>0</v>
      </c>
    </row>
    <row r="93" spans="1:9" ht="126" x14ac:dyDescent="0.2">
      <c r="A93" s="216">
        <f t="shared" si="1"/>
        <v>82</v>
      </c>
      <c r="B93" s="201" t="s">
        <v>249</v>
      </c>
      <c r="C93" s="175" t="s">
        <v>84</v>
      </c>
      <c r="D93" s="175" t="s">
        <v>110</v>
      </c>
      <c r="E93" s="175" t="s">
        <v>250</v>
      </c>
      <c r="F93" s="175"/>
      <c r="G93" s="202">
        <v>306000</v>
      </c>
      <c r="H93" s="202">
        <v>298350</v>
      </c>
      <c r="I93" s="202">
        <v>306000</v>
      </c>
    </row>
    <row r="94" spans="1:9" ht="47.25" x14ac:dyDescent="0.2">
      <c r="A94" s="216">
        <f t="shared" si="1"/>
        <v>83</v>
      </c>
      <c r="B94" s="201" t="s">
        <v>204</v>
      </c>
      <c r="C94" s="175" t="s">
        <v>84</v>
      </c>
      <c r="D94" s="175" t="s">
        <v>110</v>
      </c>
      <c r="E94" s="175" t="s">
        <v>250</v>
      </c>
      <c r="F94" s="175" t="s">
        <v>205</v>
      </c>
      <c r="G94" s="202">
        <v>306000</v>
      </c>
      <c r="H94" s="202">
        <v>298350</v>
      </c>
      <c r="I94" s="202">
        <v>306000</v>
      </c>
    </row>
    <row r="95" spans="1:9" ht="47.25" x14ac:dyDescent="0.2">
      <c r="A95" s="216">
        <f t="shared" si="1"/>
        <v>84</v>
      </c>
      <c r="B95" s="209" t="s">
        <v>206</v>
      </c>
      <c r="C95" s="210" t="s">
        <v>84</v>
      </c>
      <c r="D95" s="210" t="s">
        <v>110</v>
      </c>
      <c r="E95" s="210" t="s">
        <v>250</v>
      </c>
      <c r="F95" s="210" t="s">
        <v>95</v>
      </c>
      <c r="G95" s="211">
        <v>306000</v>
      </c>
      <c r="H95" s="211">
        <v>298350</v>
      </c>
      <c r="I95" s="211">
        <v>306000</v>
      </c>
    </row>
    <row r="96" spans="1:9" ht="31.5" x14ac:dyDescent="0.2">
      <c r="A96" s="216">
        <f t="shared" si="1"/>
        <v>85</v>
      </c>
      <c r="B96" s="201" t="s">
        <v>266</v>
      </c>
      <c r="C96" s="175" t="s">
        <v>84</v>
      </c>
      <c r="D96" s="175" t="s">
        <v>110</v>
      </c>
      <c r="E96" s="175" t="s">
        <v>251</v>
      </c>
      <c r="F96" s="175"/>
      <c r="G96" s="202">
        <v>7071267.5800000001</v>
      </c>
      <c r="H96" s="202">
        <v>6670673.8899999997</v>
      </c>
      <c r="I96" s="202">
        <v>6434393.0999999996</v>
      </c>
    </row>
    <row r="97" spans="1:9" ht="110.25" x14ac:dyDescent="0.2">
      <c r="A97" s="216">
        <f t="shared" si="1"/>
        <v>86</v>
      </c>
      <c r="B97" s="201" t="s">
        <v>645</v>
      </c>
      <c r="C97" s="175" t="s">
        <v>84</v>
      </c>
      <c r="D97" s="175" t="s">
        <v>110</v>
      </c>
      <c r="E97" s="175" t="s">
        <v>252</v>
      </c>
      <c r="F97" s="175"/>
      <c r="G97" s="202">
        <v>7052147.5800000001</v>
      </c>
      <c r="H97" s="202">
        <v>6651593.8899999997</v>
      </c>
      <c r="I97" s="202">
        <v>6415313.0999999996</v>
      </c>
    </row>
    <row r="98" spans="1:9" ht="94.5" x14ac:dyDescent="0.2">
      <c r="A98" s="216">
        <f t="shared" si="1"/>
        <v>87</v>
      </c>
      <c r="B98" s="201" t="s">
        <v>202</v>
      </c>
      <c r="C98" s="175" t="s">
        <v>84</v>
      </c>
      <c r="D98" s="175" t="s">
        <v>110</v>
      </c>
      <c r="E98" s="175" t="s">
        <v>252</v>
      </c>
      <c r="F98" s="175" t="s">
        <v>94</v>
      </c>
      <c r="G98" s="202">
        <v>6575929.25</v>
      </c>
      <c r="H98" s="202">
        <v>6411531.0199999996</v>
      </c>
      <c r="I98" s="202">
        <v>6247132.79</v>
      </c>
    </row>
    <row r="99" spans="1:9" ht="47.25" x14ac:dyDescent="0.2">
      <c r="A99" s="216">
        <f t="shared" si="1"/>
        <v>88</v>
      </c>
      <c r="B99" s="209" t="s">
        <v>203</v>
      </c>
      <c r="C99" s="210" t="s">
        <v>84</v>
      </c>
      <c r="D99" s="210" t="s">
        <v>110</v>
      </c>
      <c r="E99" s="210" t="s">
        <v>252</v>
      </c>
      <c r="F99" s="210" t="s">
        <v>96</v>
      </c>
      <c r="G99" s="211">
        <v>6575929.25</v>
      </c>
      <c r="H99" s="211">
        <v>6411531.0199999996</v>
      </c>
      <c r="I99" s="211">
        <v>6247132.79</v>
      </c>
    </row>
    <row r="100" spans="1:9" ht="47.25" x14ac:dyDescent="0.2">
      <c r="A100" s="216">
        <f t="shared" si="1"/>
        <v>89</v>
      </c>
      <c r="B100" s="201" t="s">
        <v>204</v>
      </c>
      <c r="C100" s="175" t="s">
        <v>84</v>
      </c>
      <c r="D100" s="175" t="s">
        <v>110</v>
      </c>
      <c r="E100" s="175" t="s">
        <v>252</v>
      </c>
      <c r="F100" s="175" t="s">
        <v>205</v>
      </c>
      <c r="G100" s="202">
        <v>476218.33</v>
      </c>
      <c r="H100" s="202">
        <v>240062.87</v>
      </c>
      <c r="I100" s="202">
        <v>168180.31</v>
      </c>
    </row>
    <row r="101" spans="1:9" ht="47.25" x14ac:dyDescent="0.2">
      <c r="A101" s="216">
        <f t="shared" si="1"/>
        <v>90</v>
      </c>
      <c r="B101" s="209" t="s">
        <v>206</v>
      </c>
      <c r="C101" s="210" t="s">
        <v>84</v>
      </c>
      <c r="D101" s="210" t="s">
        <v>110</v>
      </c>
      <c r="E101" s="210" t="s">
        <v>252</v>
      </c>
      <c r="F101" s="210" t="s">
        <v>95</v>
      </c>
      <c r="G101" s="211">
        <v>476218.33</v>
      </c>
      <c r="H101" s="211">
        <v>240062.87</v>
      </c>
      <c r="I101" s="211">
        <v>168180.31</v>
      </c>
    </row>
    <row r="102" spans="1:9" ht="283.5" x14ac:dyDescent="0.2">
      <c r="A102" s="216">
        <f t="shared" si="1"/>
        <v>91</v>
      </c>
      <c r="B102" s="213" t="s">
        <v>841</v>
      </c>
      <c r="C102" s="175" t="s">
        <v>84</v>
      </c>
      <c r="D102" s="175" t="s">
        <v>110</v>
      </c>
      <c r="E102" s="175" t="s">
        <v>646</v>
      </c>
      <c r="F102" s="175"/>
      <c r="G102" s="202">
        <v>19120</v>
      </c>
      <c r="H102" s="202">
        <v>19080</v>
      </c>
      <c r="I102" s="202">
        <v>19080</v>
      </c>
    </row>
    <row r="103" spans="1:9" ht="94.5" x14ac:dyDescent="0.2">
      <c r="A103" s="216">
        <f t="shared" si="1"/>
        <v>92</v>
      </c>
      <c r="B103" s="201" t="s">
        <v>202</v>
      </c>
      <c r="C103" s="175" t="s">
        <v>84</v>
      </c>
      <c r="D103" s="175" t="s">
        <v>110</v>
      </c>
      <c r="E103" s="175" t="s">
        <v>646</v>
      </c>
      <c r="F103" s="175" t="s">
        <v>94</v>
      </c>
      <c r="G103" s="202">
        <v>18520</v>
      </c>
      <c r="H103" s="202">
        <v>18520</v>
      </c>
      <c r="I103" s="202">
        <v>18520</v>
      </c>
    </row>
    <row r="104" spans="1:9" ht="47.25" x14ac:dyDescent="0.2">
      <c r="A104" s="216">
        <f t="shared" si="1"/>
        <v>93</v>
      </c>
      <c r="B104" s="209" t="s">
        <v>203</v>
      </c>
      <c r="C104" s="210" t="s">
        <v>84</v>
      </c>
      <c r="D104" s="210" t="s">
        <v>110</v>
      </c>
      <c r="E104" s="210" t="s">
        <v>646</v>
      </c>
      <c r="F104" s="210" t="s">
        <v>96</v>
      </c>
      <c r="G104" s="211">
        <v>18520</v>
      </c>
      <c r="H104" s="211">
        <v>18520</v>
      </c>
      <c r="I104" s="211">
        <v>18520</v>
      </c>
    </row>
    <row r="105" spans="1:9" ht="47.25" x14ac:dyDescent="0.2">
      <c r="A105" s="216">
        <f t="shared" si="1"/>
        <v>94</v>
      </c>
      <c r="B105" s="201" t="s">
        <v>204</v>
      </c>
      <c r="C105" s="175" t="s">
        <v>84</v>
      </c>
      <c r="D105" s="175" t="s">
        <v>110</v>
      </c>
      <c r="E105" s="175" t="s">
        <v>646</v>
      </c>
      <c r="F105" s="175" t="s">
        <v>205</v>
      </c>
      <c r="G105" s="202">
        <v>600</v>
      </c>
      <c r="H105" s="202">
        <v>560</v>
      </c>
      <c r="I105" s="202">
        <v>560</v>
      </c>
    </row>
    <row r="106" spans="1:9" ht="47.25" x14ac:dyDescent="0.2">
      <c r="A106" s="216">
        <f t="shared" si="1"/>
        <v>95</v>
      </c>
      <c r="B106" s="209" t="s">
        <v>206</v>
      </c>
      <c r="C106" s="210" t="s">
        <v>84</v>
      </c>
      <c r="D106" s="210" t="s">
        <v>110</v>
      </c>
      <c r="E106" s="210" t="s">
        <v>646</v>
      </c>
      <c r="F106" s="210" t="s">
        <v>95</v>
      </c>
      <c r="G106" s="211">
        <v>600</v>
      </c>
      <c r="H106" s="211">
        <v>560</v>
      </c>
      <c r="I106" s="211">
        <v>560</v>
      </c>
    </row>
    <row r="107" spans="1:9" ht="15.75" x14ac:dyDescent="0.2">
      <c r="A107" s="216">
        <f t="shared" si="1"/>
        <v>96</v>
      </c>
      <c r="B107" s="201" t="s">
        <v>127</v>
      </c>
      <c r="C107" s="175" t="s">
        <v>84</v>
      </c>
      <c r="D107" s="175" t="s">
        <v>128</v>
      </c>
      <c r="E107" s="175"/>
      <c r="F107" s="175"/>
      <c r="G107" s="202">
        <v>265200</v>
      </c>
      <c r="H107" s="202">
        <v>258570</v>
      </c>
      <c r="I107" s="202">
        <v>251940</v>
      </c>
    </row>
    <row r="108" spans="1:9" ht="31.5" x14ac:dyDescent="0.2">
      <c r="A108" s="216">
        <f t="shared" si="1"/>
        <v>97</v>
      </c>
      <c r="B108" s="201" t="s">
        <v>137</v>
      </c>
      <c r="C108" s="175" t="s">
        <v>84</v>
      </c>
      <c r="D108" s="175" t="s">
        <v>138</v>
      </c>
      <c r="E108" s="175"/>
      <c r="F108" s="175"/>
      <c r="G108" s="202">
        <v>265200</v>
      </c>
      <c r="H108" s="202">
        <v>258570</v>
      </c>
      <c r="I108" s="202">
        <v>251940</v>
      </c>
    </row>
    <row r="109" spans="1:9" ht="63" x14ac:dyDescent="0.2">
      <c r="A109" s="216">
        <f t="shared" si="1"/>
        <v>98</v>
      </c>
      <c r="B109" s="201" t="s">
        <v>236</v>
      </c>
      <c r="C109" s="175" t="s">
        <v>84</v>
      </c>
      <c r="D109" s="175" t="s">
        <v>138</v>
      </c>
      <c r="E109" s="175" t="s">
        <v>237</v>
      </c>
      <c r="F109" s="175"/>
      <c r="G109" s="202">
        <v>265200</v>
      </c>
      <c r="H109" s="202">
        <v>258570</v>
      </c>
      <c r="I109" s="202">
        <v>251940</v>
      </c>
    </row>
    <row r="110" spans="1:9" ht="31.5" x14ac:dyDescent="0.2">
      <c r="A110" s="216">
        <f t="shared" si="1"/>
        <v>99</v>
      </c>
      <c r="B110" s="201" t="s">
        <v>238</v>
      </c>
      <c r="C110" s="175" t="s">
        <v>84</v>
      </c>
      <c r="D110" s="175" t="s">
        <v>138</v>
      </c>
      <c r="E110" s="175" t="s">
        <v>239</v>
      </c>
      <c r="F110" s="175"/>
      <c r="G110" s="202">
        <v>265200</v>
      </c>
      <c r="H110" s="202">
        <v>258570</v>
      </c>
      <c r="I110" s="202">
        <v>251940</v>
      </c>
    </row>
    <row r="111" spans="1:9" ht="126" x14ac:dyDescent="0.2">
      <c r="A111" s="216">
        <f t="shared" si="1"/>
        <v>100</v>
      </c>
      <c r="B111" s="201" t="s">
        <v>253</v>
      </c>
      <c r="C111" s="175" t="s">
        <v>84</v>
      </c>
      <c r="D111" s="175" t="s">
        <v>138</v>
      </c>
      <c r="E111" s="175" t="s">
        <v>254</v>
      </c>
      <c r="F111" s="175"/>
      <c r="G111" s="202">
        <v>265200</v>
      </c>
      <c r="H111" s="202">
        <v>258570</v>
      </c>
      <c r="I111" s="202">
        <v>251940</v>
      </c>
    </row>
    <row r="112" spans="1:9" ht="47.25" x14ac:dyDescent="0.2">
      <c r="A112" s="216">
        <f t="shared" si="1"/>
        <v>101</v>
      </c>
      <c r="B112" s="201" t="s">
        <v>204</v>
      </c>
      <c r="C112" s="175" t="s">
        <v>84</v>
      </c>
      <c r="D112" s="175" t="s">
        <v>138</v>
      </c>
      <c r="E112" s="175" t="s">
        <v>254</v>
      </c>
      <c r="F112" s="175" t="s">
        <v>205</v>
      </c>
      <c r="G112" s="202">
        <v>265200</v>
      </c>
      <c r="H112" s="202">
        <v>258570</v>
      </c>
      <c r="I112" s="202">
        <v>251940</v>
      </c>
    </row>
    <row r="113" spans="1:9" ht="47.25" x14ac:dyDescent="0.2">
      <c r="A113" s="216">
        <f t="shared" si="1"/>
        <v>102</v>
      </c>
      <c r="B113" s="209" t="s">
        <v>206</v>
      </c>
      <c r="C113" s="210" t="s">
        <v>84</v>
      </c>
      <c r="D113" s="210" t="s">
        <v>138</v>
      </c>
      <c r="E113" s="210" t="s">
        <v>254</v>
      </c>
      <c r="F113" s="210" t="s">
        <v>95</v>
      </c>
      <c r="G113" s="211">
        <v>265200</v>
      </c>
      <c r="H113" s="211">
        <v>258570</v>
      </c>
      <c r="I113" s="211">
        <v>251940</v>
      </c>
    </row>
    <row r="114" spans="1:9" ht="47.25" x14ac:dyDescent="0.2">
      <c r="A114" s="216">
        <f t="shared" si="1"/>
        <v>103</v>
      </c>
      <c r="B114" s="201" t="s">
        <v>475</v>
      </c>
      <c r="C114" s="175" t="s">
        <v>85</v>
      </c>
      <c r="D114" s="175"/>
      <c r="E114" s="175"/>
      <c r="F114" s="175"/>
      <c r="G114" s="202">
        <v>7465350.2400000002</v>
      </c>
      <c r="H114" s="202">
        <v>7168164.7599999998</v>
      </c>
      <c r="I114" s="202">
        <v>7128050.2800000003</v>
      </c>
    </row>
    <row r="115" spans="1:9" ht="15.75" x14ac:dyDescent="0.2">
      <c r="A115" s="216">
        <f t="shared" si="1"/>
        <v>104</v>
      </c>
      <c r="B115" s="201" t="s">
        <v>127</v>
      </c>
      <c r="C115" s="175" t="s">
        <v>85</v>
      </c>
      <c r="D115" s="175" t="s">
        <v>128</v>
      </c>
      <c r="E115" s="175"/>
      <c r="F115" s="175"/>
      <c r="G115" s="202">
        <v>6738950.2400000002</v>
      </c>
      <c r="H115" s="202">
        <v>6627664.7599999998</v>
      </c>
      <c r="I115" s="202">
        <v>6587550.2800000003</v>
      </c>
    </row>
    <row r="116" spans="1:9" ht="15.75" x14ac:dyDescent="0.2">
      <c r="A116" s="216">
        <f t="shared" si="1"/>
        <v>105</v>
      </c>
      <c r="B116" s="201" t="s">
        <v>129</v>
      </c>
      <c r="C116" s="175" t="s">
        <v>85</v>
      </c>
      <c r="D116" s="175" t="s">
        <v>130</v>
      </c>
      <c r="E116" s="175"/>
      <c r="F116" s="175"/>
      <c r="G116" s="202">
        <v>6738950.2400000002</v>
      </c>
      <c r="H116" s="202">
        <v>6627664.7599999998</v>
      </c>
      <c r="I116" s="202">
        <v>6587550.2800000003</v>
      </c>
    </row>
    <row r="117" spans="1:9" ht="47.25" x14ac:dyDescent="0.2">
      <c r="A117" s="216">
        <f t="shared" si="1"/>
        <v>106</v>
      </c>
      <c r="B117" s="201" t="s">
        <v>262</v>
      </c>
      <c r="C117" s="175" t="s">
        <v>85</v>
      </c>
      <c r="D117" s="175" t="s">
        <v>130</v>
      </c>
      <c r="E117" s="175" t="s">
        <v>263</v>
      </c>
      <c r="F117" s="175"/>
      <c r="G117" s="202">
        <v>6738950.2400000002</v>
      </c>
      <c r="H117" s="202">
        <v>6627664.7599999998</v>
      </c>
      <c r="I117" s="202">
        <v>6587550.2800000003</v>
      </c>
    </row>
    <row r="118" spans="1:9" ht="31.5" x14ac:dyDescent="0.2">
      <c r="A118" s="216">
        <f t="shared" si="1"/>
        <v>107</v>
      </c>
      <c r="B118" s="201" t="s">
        <v>266</v>
      </c>
      <c r="C118" s="175" t="s">
        <v>85</v>
      </c>
      <c r="D118" s="175" t="s">
        <v>130</v>
      </c>
      <c r="E118" s="175" t="s">
        <v>267</v>
      </c>
      <c r="F118" s="175"/>
      <c r="G118" s="202">
        <v>6738950.2400000002</v>
      </c>
      <c r="H118" s="202">
        <v>6627664.7599999998</v>
      </c>
      <c r="I118" s="202">
        <v>6587550.2800000003</v>
      </c>
    </row>
    <row r="119" spans="1:9" ht="126" x14ac:dyDescent="0.2">
      <c r="A119" s="216">
        <f t="shared" si="1"/>
        <v>108</v>
      </c>
      <c r="B119" s="201" t="s">
        <v>268</v>
      </c>
      <c r="C119" s="175" t="s">
        <v>85</v>
      </c>
      <c r="D119" s="175" t="s">
        <v>130</v>
      </c>
      <c r="E119" s="175" t="s">
        <v>269</v>
      </c>
      <c r="F119" s="175"/>
      <c r="G119" s="202">
        <v>1675750.24</v>
      </c>
      <c r="H119" s="202">
        <v>1564464.76</v>
      </c>
      <c r="I119" s="202">
        <v>1524350.28</v>
      </c>
    </row>
    <row r="120" spans="1:9" ht="94.5" x14ac:dyDescent="0.2">
      <c r="A120" s="216">
        <f t="shared" si="1"/>
        <v>109</v>
      </c>
      <c r="B120" s="201" t="s">
        <v>202</v>
      </c>
      <c r="C120" s="175" t="s">
        <v>85</v>
      </c>
      <c r="D120" s="175" t="s">
        <v>130</v>
      </c>
      <c r="E120" s="175" t="s">
        <v>269</v>
      </c>
      <c r="F120" s="175" t="s">
        <v>94</v>
      </c>
      <c r="G120" s="202">
        <v>1604579.24</v>
      </c>
      <c r="H120" s="202">
        <v>1564464.76</v>
      </c>
      <c r="I120" s="202">
        <v>1524350.28</v>
      </c>
    </row>
    <row r="121" spans="1:9" ht="47.25" x14ac:dyDescent="0.2">
      <c r="A121" s="216">
        <f t="shared" si="1"/>
        <v>110</v>
      </c>
      <c r="B121" s="209" t="s">
        <v>203</v>
      </c>
      <c r="C121" s="210" t="s">
        <v>85</v>
      </c>
      <c r="D121" s="210" t="s">
        <v>130</v>
      </c>
      <c r="E121" s="210" t="s">
        <v>269</v>
      </c>
      <c r="F121" s="210" t="s">
        <v>96</v>
      </c>
      <c r="G121" s="211">
        <v>1604579.24</v>
      </c>
      <c r="H121" s="211">
        <v>1564464.76</v>
      </c>
      <c r="I121" s="211">
        <v>1524350.28</v>
      </c>
    </row>
    <row r="122" spans="1:9" ht="47.25" x14ac:dyDescent="0.2">
      <c r="A122" s="216">
        <f t="shared" si="1"/>
        <v>111</v>
      </c>
      <c r="B122" s="201" t="s">
        <v>204</v>
      </c>
      <c r="C122" s="175" t="s">
        <v>85</v>
      </c>
      <c r="D122" s="175" t="s">
        <v>130</v>
      </c>
      <c r="E122" s="175" t="s">
        <v>269</v>
      </c>
      <c r="F122" s="175" t="s">
        <v>205</v>
      </c>
      <c r="G122" s="202">
        <v>71171</v>
      </c>
      <c r="H122" s="202">
        <v>0</v>
      </c>
      <c r="I122" s="202">
        <v>0</v>
      </c>
    </row>
    <row r="123" spans="1:9" ht="47.25" x14ac:dyDescent="0.2">
      <c r="A123" s="216">
        <f t="shared" si="1"/>
        <v>112</v>
      </c>
      <c r="B123" s="209" t="s">
        <v>206</v>
      </c>
      <c r="C123" s="210" t="s">
        <v>85</v>
      </c>
      <c r="D123" s="210" t="s">
        <v>130</v>
      </c>
      <c r="E123" s="210" t="s">
        <v>269</v>
      </c>
      <c r="F123" s="210" t="s">
        <v>95</v>
      </c>
      <c r="G123" s="211">
        <v>71171</v>
      </c>
      <c r="H123" s="211">
        <v>0</v>
      </c>
      <c r="I123" s="211">
        <v>0</v>
      </c>
    </row>
    <row r="124" spans="1:9" ht="157.5" x14ac:dyDescent="0.2">
      <c r="A124" s="216">
        <f t="shared" si="1"/>
        <v>113</v>
      </c>
      <c r="B124" s="213" t="s">
        <v>676</v>
      </c>
      <c r="C124" s="175" t="s">
        <v>85</v>
      </c>
      <c r="D124" s="175" t="s">
        <v>130</v>
      </c>
      <c r="E124" s="175" t="s">
        <v>270</v>
      </c>
      <c r="F124" s="175"/>
      <c r="G124" s="202">
        <v>5063200</v>
      </c>
      <c r="H124" s="202">
        <v>5063200</v>
      </c>
      <c r="I124" s="202">
        <v>5063200</v>
      </c>
    </row>
    <row r="125" spans="1:9" ht="94.5" x14ac:dyDescent="0.2">
      <c r="A125" s="216">
        <f t="shared" si="1"/>
        <v>114</v>
      </c>
      <c r="B125" s="201" t="s">
        <v>202</v>
      </c>
      <c r="C125" s="175" t="s">
        <v>85</v>
      </c>
      <c r="D125" s="175" t="s">
        <v>130</v>
      </c>
      <c r="E125" s="175" t="s">
        <v>270</v>
      </c>
      <c r="F125" s="175" t="s">
        <v>94</v>
      </c>
      <c r="G125" s="202">
        <v>4634256.3</v>
      </c>
      <c r="H125" s="202">
        <v>4634256.3</v>
      </c>
      <c r="I125" s="202">
        <v>4634256.3</v>
      </c>
    </row>
    <row r="126" spans="1:9" ht="47.25" x14ac:dyDescent="0.2">
      <c r="A126" s="216">
        <f t="shared" si="1"/>
        <v>115</v>
      </c>
      <c r="B126" s="209" t="s">
        <v>203</v>
      </c>
      <c r="C126" s="210" t="s">
        <v>85</v>
      </c>
      <c r="D126" s="210" t="s">
        <v>130</v>
      </c>
      <c r="E126" s="210" t="s">
        <v>270</v>
      </c>
      <c r="F126" s="210" t="s">
        <v>96</v>
      </c>
      <c r="G126" s="211">
        <v>4634256.3</v>
      </c>
      <c r="H126" s="211">
        <v>4634256.3</v>
      </c>
      <c r="I126" s="211">
        <v>4634256.3</v>
      </c>
    </row>
    <row r="127" spans="1:9" ht="47.25" x14ac:dyDescent="0.2">
      <c r="A127" s="216">
        <f t="shared" si="1"/>
        <v>116</v>
      </c>
      <c r="B127" s="201" t="s">
        <v>204</v>
      </c>
      <c r="C127" s="175" t="s">
        <v>85</v>
      </c>
      <c r="D127" s="175" t="s">
        <v>130</v>
      </c>
      <c r="E127" s="175" t="s">
        <v>270</v>
      </c>
      <c r="F127" s="175" t="s">
        <v>205</v>
      </c>
      <c r="G127" s="202">
        <v>428943.7</v>
      </c>
      <c r="H127" s="202">
        <v>428943.7</v>
      </c>
      <c r="I127" s="202">
        <v>428943.7</v>
      </c>
    </row>
    <row r="128" spans="1:9" ht="47.25" x14ac:dyDescent="0.2">
      <c r="A128" s="216">
        <f t="shared" si="1"/>
        <v>117</v>
      </c>
      <c r="B128" s="209" t="s">
        <v>206</v>
      </c>
      <c r="C128" s="210" t="s">
        <v>85</v>
      </c>
      <c r="D128" s="210" t="s">
        <v>130</v>
      </c>
      <c r="E128" s="210" t="s">
        <v>270</v>
      </c>
      <c r="F128" s="210" t="s">
        <v>95</v>
      </c>
      <c r="G128" s="211">
        <v>428943.7</v>
      </c>
      <c r="H128" s="211">
        <v>428943.7</v>
      </c>
      <c r="I128" s="211">
        <v>428943.7</v>
      </c>
    </row>
    <row r="129" spans="1:9" ht="15.75" x14ac:dyDescent="0.2">
      <c r="A129" s="216">
        <f t="shared" si="1"/>
        <v>118</v>
      </c>
      <c r="B129" s="201" t="s">
        <v>145</v>
      </c>
      <c r="C129" s="175" t="s">
        <v>85</v>
      </c>
      <c r="D129" s="175" t="s">
        <v>146</v>
      </c>
      <c r="E129" s="175"/>
      <c r="F129" s="175"/>
      <c r="G129" s="202">
        <v>726400</v>
      </c>
      <c r="H129" s="202">
        <v>540500</v>
      </c>
      <c r="I129" s="202">
        <v>540500</v>
      </c>
    </row>
    <row r="130" spans="1:9" ht="31.5" x14ac:dyDescent="0.2">
      <c r="A130" s="216">
        <f t="shared" si="1"/>
        <v>119</v>
      </c>
      <c r="B130" s="201" t="s">
        <v>457</v>
      </c>
      <c r="C130" s="175" t="s">
        <v>85</v>
      </c>
      <c r="D130" s="175" t="s">
        <v>456</v>
      </c>
      <c r="E130" s="175"/>
      <c r="F130" s="175"/>
      <c r="G130" s="202">
        <v>726400</v>
      </c>
      <c r="H130" s="202">
        <v>540500</v>
      </c>
      <c r="I130" s="202">
        <v>540500</v>
      </c>
    </row>
    <row r="131" spans="1:9" ht="47.25" x14ac:dyDescent="0.2">
      <c r="A131" s="216">
        <f t="shared" si="1"/>
        <v>120</v>
      </c>
      <c r="B131" s="201" t="s">
        <v>262</v>
      </c>
      <c r="C131" s="175" t="s">
        <v>85</v>
      </c>
      <c r="D131" s="175" t="s">
        <v>456</v>
      </c>
      <c r="E131" s="175" t="s">
        <v>263</v>
      </c>
      <c r="F131" s="175"/>
      <c r="G131" s="202">
        <v>726400</v>
      </c>
      <c r="H131" s="202">
        <v>540500</v>
      </c>
      <c r="I131" s="202">
        <v>540500</v>
      </c>
    </row>
    <row r="132" spans="1:9" ht="63" x14ac:dyDescent="0.2">
      <c r="A132" s="216">
        <f t="shared" si="1"/>
        <v>121</v>
      </c>
      <c r="B132" s="201" t="s">
        <v>271</v>
      </c>
      <c r="C132" s="175" t="s">
        <v>85</v>
      </c>
      <c r="D132" s="175" t="s">
        <v>456</v>
      </c>
      <c r="E132" s="175" t="s">
        <v>272</v>
      </c>
      <c r="F132" s="175"/>
      <c r="G132" s="202">
        <v>726400</v>
      </c>
      <c r="H132" s="202">
        <v>540500</v>
      </c>
      <c r="I132" s="202">
        <v>540500</v>
      </c>
    </row>
    <row r="133" spans="1:9" ht="220.5" x14ac:dyDescent="0.2">
      <c r="A133" s="216">
        <f t="shared" si="1"/>
        <v>122</v>
      </c>
      <c r="B133" s="213" t="s">
        <v>842</v>
      </c>
      <c r="C133" s="175" t="s">
        <v>85</v>
      </c>
      <c r="D133" s="175" t="s">
        <v>456</v>
      </c>
      <c r="E133" s="175" t="s">
        <v>273</v>
      </c>
      <c r="F133" s="175"/>
      <c r="G133" s="202">
        <v>726400</v>
      </c>
      <c r="H133" s="202">
        <v>540500</v>
      </c>
      <c r="I133" s="202">
        <v>540500</v>
      </c>
    </row>
    <row r="134" spans="1:9" ht="94.5" x14ac:dyDescent="0.2">
      <c r="A134" s="216">
        <f t="shared" ref="A134:A197" si="2">A133+1</f>
        <v>123</v>
      </c>
      <c r="B134" s="201" t="s">
        <v>202</v>
      </c>
      <c r="C134" s="175" t="s">
        <v>85</v>
      </c>
      <c r="D134" s="175" t="s">
        <v>456</v>
      </c>
      <c r="E134" s="175" t="s">
        <v>273</v>
      </c>
      <c r="F134" s="175" t="s">
        <v>94</v>
      </c>
      <c r="G134" s="202">
        <v>92685.119999999995</v>
      </c>
      <c r="H134" s="202">
        <v>92685.119999999995</v>
      </c>
      <c r="I134" s="202">
        <v>92685.119999999995</v>
      </c>
    </row>
    <row r="135" spans="1:9" ht="47.25" x14ac:dyDescent="0.2">
      <c r="A135" s="216">
        <f t="shared" si="2"/>
        <v>124</v>
      </c>
      <c r="B135" s="209" t="s">
        <v>203</v>
      </c>
      <c r="C135" s="210" t="s">
        <v>85</v>
      </c>
      <c r="D135" s="210" t="s">
        <v>456</v>
      </c>
      <c r="E135" s="210" t="s">
        <v>273</v>
      </c>
      <c r="F135" s="210" t="s">
        <v>96</v>
      </c>
      <c r="G135" s="211">
        <v>92685.119999999995</v>
      </c>
      <c r="H135" s="211">
        <v>92685.119999999995</v>
      </c>
      <c r="I135" s="211">
        <v>92685.119999999995</v>
      </c>
    </row>
    <row r="136" spans="1:9" ht="47.25" x14ac:dyDescent="0.2">
      <c r="A136" s="216">
        <f t="shared" si="2"/>
        <v>125</v>
      </c>
      <c r="B136" s="201" t="s">
        <v>204</v>
      </c>
      <c r="C136" s="175" t="s">
        <v>85</v>
      </c>
      <c r="D136" s="175" t="s">
        <v>456</v>
      </c>
      <c r="E136" s="175" t="s">
        <v>273</v>
      </c>
      <c r="F136" s="175" t="s">
        <v>205</v>
      </c>
      <c r="G136" s="202">
        <v>633714.88</v>
      </c>
      <c r="H136" s="202">
        <v>447814.88</v>
      </c>
      <c r="I136" s="202">
        <v>447814.88</v>
      </c>
    </row>
    <row r="137" spans="1:9" ht="47.25" x14ac:dyDescent="0.2">
      <c r="A137" s="216">
        <f t="shared" si="2"/>
        <v>126</v>
      </c>
      <c r="B137" s="209" t="s">
        <v>206</v>
      </c>
      <c r="C137" s="210" t="s">
        <v>85</v>
      </c>
      <c r="D137" s="210" t="s">
        <v>456</v>
      </c>
      <c r="E137" s="210" t="s">
        <v>273</v>
      </c>
      <c r="F137" s="210" t="s">
        <v>95</v>
      </c>
      <c r="G137" s="211">
        <v>633714.88</v>
      </c>
      <c r="H137" s="211">
        <v>447814.88</v>
      </c>
      <c r="I137" s="211">
        <v>447814.88</v>
      </c>
    </row>
    <row r="138" spans="1:9" ht="31.5" x14ac:dyDescent="0.2">
      <c r="A138" s="216">
        <f t="shared" si="2"/>
        <v>127</v>
      </c>
      <c r="B138" s="201" t="s">
        <v>282</v>
      </c>
      <c r="C138" s="175" t="s">
        <v>86</v>
      </c>
      <c r="D138" s="175"/>
      <c r="E138" s="175"/>
      <c r="F138" s="175"/>
      <c r="G138" s="202">
        <v>110380756.95</v>
      </c>
      <c r="H138" s="202">
        <v>97317297.439999998</v>
      </c>
      <c r="I138" s="202">
        <v>99786257.030000001</v>
      </c>
    </row>
    <row r="139" spans="1:9" ht="15.75" x14ac:dyDescent="0.2">
      <c r="A139" s="216">
        <f t="shared" si="2"/>
        <v>128</v>
      </c>
      <c r="B139" s="201" t="s">
        <v>127</v>
      </c>
      <c r="C139" s="175" t="s">
        <v>86</v>
      </c>
      <c r="D139" s="175" t="s">
        <v>128</v>
      </c>
      <c r="E139" s="175"/>
      <c r="F139" s="175"/>
      <c r="G139" s="202">
        <v>45404441.140000001</v>
      </c>
      <c r="H139" s="202">
        <v>33256500</v>
      </c>
      <c r="I139" s="202">
        <v>35781800</v>
      </c>
    </row>
    <row r="140" spans="1:9" ht="15.75" x14ac:dyDescent="0.2">
      <c r="A140" s="216">
        <f t="shared" si="2"/>
        <v>129</v>
      </c>
      <c r="B140" s="201" t="s">
        <v>131</v>
      </c>
      <c r="C140" s="175" t="s">
        <v>86</v>
      </c>
      <c r="D140" s="175" t="s">
        <v>132</v>
      </c>
      <c r="E140" s="175"/>
      <c r="F140" s="175"/>
      <c r="G140" s="202">
        <v>34100000</v>
      </c>
      <c r="H140" s="202">
        <v>30000000</v>
      </c>
      <c r="I140" s="202">
        <v>32395000</v>
      </c>
    </row>
    <row r="141" spans="1:9" ht="31.5" x14ac:dyDescent="0.2">
      <c r="A141" s="216">
        <f t="shared" si="2"/>
        <v>130</v>
      </c>
      <c r="B141" s="201" t="s">
        <v>283</v>
      </c>
      <c r="C141" s="175" t="s">
        <v>86</v>
      </c>
      <c r="D141" s="175" t="s">
        <v>132</v>
      </c>
      <c r="E141" s="175" t="s">
        <v>284</v>
      </c>
      <c r="F141" s="175"/>
      <c r="G141" s="202">
        <v>34100000</v>
      </c>
      <c r="H141" s="202">
        <v>30000000</v>
      </c>
      <c r="I141" s="202">
        <v>32395000</v>
      </c>
    </row>
    <row r="142" spans="1:9" ht="47.25" x14ac:dyDescent="0.2">
      <c r="A142" s="216">
        <f t="shared" si="2"/>
        <v>131</v>
      </c>
      <c r="B142" s="201" t="s">
        <v>285</v>
      </c>
      <c r="C142" s="175" t="s">
        <v>86</v>
      </c>
      <c r="D142" s="175" t="s">
        <v>132</v>
      </c>
      <c r="E142" s="175" t="s">
        <v>286</v>
      </c>
      <c r="F142" s="175"/>
      <c r="G142" s="202">
        <v>34100000</v>
      </c>
      <c r="H142" s="202">
        <v>30000000</v>
      </c>
      <c r="I142" s="202">
        <v>32395000</v>
      </c>
    </row>
    <row r="143" spans="1:9" ht="110.25" x14ac:dyDescent="0.2">
      <c r="A143" s="216">
        <f t="shared" si="2"/>
        <v>132</v>
      </c>
      <c r="B143" s="201" t="s">
        <v>468</v>
      </c>
      <c r="C143" s="175" t="s">
        <v>86</v>
      </c>
      <c r="D143" s="175" t="s">
        <v>132</v>
      </c>
      <c r="E143" s="175" t="s">
        <v>287</v>
      </c>
      <c r="F143" s="175"/>
      <c r="G143" s="202">
        <v>34100000</v>
      </c>
      <c r="H143" s="202">
        <v>30000000</v>
      </c>
      <c r="I143" s="202">
        <v>32395000</v>
      </c>
    </row>
    <row r="144" spans="1:9" ht="15.75" x14ac:dyDescent="0.2">
      <c r="A144" s="216">
        <f t="shared" si="2"/>
        <v>133</v>
      </c>
      <c r="B144" s="201" t="s">
        <v>247</v>
      </c>
      <c r="C144" s="175" t="s">
        <v>86</v>
      </c>
      <c r="D144" s="175" t="s">
        <v>132</v>
      </c>
      <c r="E144" s="175" t="s">
        <v>287</v>
      </c>
      <c r="F144" s="175" t="s">
        <v>248</v>
      </c>
      <c r="G144" s="202">
        <v>34100000</v>
      </c>
      <c r="H144" s="202">
        <v>30000000</v>
      </c>
      <c r="I144" s="202">
        <v>32395000</v>
      </c>
    </row>
    <row r="145" spans="1:9" ht="78.75" x14ac:dyDescent="0.2">
      <c r="A145" s="216">
        <f t="shared" si="2"/>
        <v>134</v>
      </c>
      <c r="B145" s="209" t="s">
        <v>264</v>
      </c>
      <c r="C145" s="210" t="s">
        <v>86</v>
      </c>
      <c r="D145" s="210" t="s">
        <v>132</v>
      </c>
      <c r="E145" s="210" t="s">
        <v>287</v>
      </c>
      <c r="F145" s="210" t="s">
        <v>265</v>
      </c>
      <c r="G145" s="211">
        <v>34100000</v>
      </c>
      <c r="H145" s="211">
        <v>30000000</v>
      </c>
      <c r="I145" s="211">
        <v>32395000</v>
      </c>
    </row>
    <row r="146" spans="1:9" ht="15.75" x14ac:dyDescent="0.2">
      <c r="A146" s="216">
        <f t="shared" si="2"/>
        <v>135</v>
      </c>
      <c r="B146" s="201" t="s">
        <v>133</v>
      </c>
      <c r="C146" s="175" t="s">
        <v>86</v>
      </c>
      <c r="D146" s="175" t="s">
        <v>134</v>
      </c>
      <c r="E146" s="175"/>
      <c r="F146" s="175"/>
      <c r="G146" s="202">
        <v>11299941.140000001</v>
      </c>
      <c r="H146" s="202">
        <v>3256500</v>
      </c>
      <c r="I146" s="202">
        <v>3386800</v>
      </c>
    </row>
    <row r="147" spans="1:9" ht="31.5" x14ac:dyDescent="0.2">
      <c r="A147" s="216">
        <f t="shared" si="2"/>
        <v>136</v>
      </c>
      <c r="B147" s="201" t="s">
        <v>283</v>
      </c>
      <c r="C147" s="175" t="s">
        <v>86</v>
      </c>
      <c r="D147" s="175" t="s">
        <v>134</v>
      </c>
      <c r="E147" s="175" t="s">
        <v>284</v>
      </c>
      <c r="F147" s="175"/>
      <c r="G147" s="202">
        <v>11299941.140000001</v>
      </c>
      <c r="H147" s="202">
        <v>3256500</v>
      </c>
      <c r="I147" s="202">
        <v>3386800</v>
      </c>
    </row>
    <row r="148" spans="1:9" ht="63" x14ac:dyDescent="0.2">
      <c r="A148" s="216">
        <f t="shared" si="2"/>
        <v>137</v>
      </c>
      <c r="B148" s="201" t="s">
        <v>454</v>
      </c>
      <c r="C148" s="175" t="s">
        <v>86</v>
      </c>
      <c r="D148" s="175" t="s">
        <v>134</v>
      </c>
      <c r="E148" s="175" t="s">
        <v>288</v>
      </c>
      <c r="F148" s="175"/>
      <c r="G148" s="202">
        <v>11299941.140000001</v>
      </c>
      <c r="H148" s="202">
        <v>3256500</v>
      </c>
      <c r="I148" s="202">
        <v>3386800</v>
      </c>
    </row>
    <row r="149" spans="1:9" ht="110.25" x14ac:dyDescent="0.2">
      <c r="A149" s="216">
        <f t="shared" si="2"/>
        <v>138</v>
      </c>
      <c r="B149" s="201" t="s">
        <v>662</v>
      </c>
      <c r="C149" s="175" t="s">
        <v>86</v>
      </c>
      <c r="D149" s="175" t="s">
        <v>134</v>
      </c>
      <c r="E149" s="175" t="s">
        <v>290</v>
      </c>
      <c r="F149" s="175"/>
      <c r="G149" s="202">
        <v>3119200</v>
      </c>
      <c r="H149" s="202">
        <v>3256500</v>
      </c>
      <c r="I149" s="202">
        <v>3386800</v>
      </c>
    </row>
    <row r="150" spans="1:9" ht="47.25" x14ac:dyDescent="0.2">
      <c r="A150" s="216">
        <f t="shared" si="2"/>
        <v>139</v>
      </c>
      <c r="B150" s="201" t="s">
        <v>204</v>
      </c>
      <c r="C150" s="175" t="s">
        <v>86</v>
      </c>
      <c r="D150" s="175" t="s">
        <v>134</v>
      </c>
      <c r="E150" s="175" t="s">
        <v>290</v>
      </c>
      <c r="F150" s="175" t="s">
        <v>205</v>
      </c>
      <c r="G150" s="202">
        <v>3119200</v>
      </c>
      <c r="H150" s="202">
        <v>3256500</v>
      </c>
      <c r="I150" s="202">
        <v>3386800</v>
      </c>
    </row>
    <row r="151" spans="1:9" ht="47.25" x14ac:dyDescent="0.2">
      <c r="A151" s="216">
        <f t="shared" si="2"/>
        <v>140</v>
      </c>
      <c r="B151" s="209" t="s">
        <v>206</v>
      </c>
      <c r="C151" s="210" t="s">
        <v>86</v>
      </c>
      <c r="D151" s="210" t="s">
        <v>134</v>
      </c>
      <c r="E151" s="210" t="s">
        <v>290</v>
      </c>
      <c r="F151" s="210" t="s">
        <v>95</v>
      </c>
      <c r="G151" s="211">
        <v>3119200</v>
      </c>
      <c r="H151" s="211">
        <v>3256500</v>
      </c>
      <c r="I151" s="211">
        <v>3386800</v>
      </c>
    </row>
    <row r="152" spans="1:9" ht="110.25" x14ac:dyDescent="0.2">
      <c r="A152" s="216">
        <f t="shared" si="2"/>
        <v>141</v>
      </c>
      <c r="B152" s="201" t="s">
        <v>289</v>
      </c>
      <c r="C152" s="175" t="s">
        <v>86</v>
      </c>
      <c r="D152" s="175" t="s">
        <v>134</v>
      </c>
      <c r="E152" s="175" t="s">
        <v>663</v>
      </c>
      <c r="F152" s="175"/>
      <c r="G152" s="202">
        <v>8180741.1399999997</v>
      </c>
      <c r="H152" s="202">
        <v>0</v>
      </c>
      <c r="I152" s="202">
        <v>0</v>
      </c>
    </row>
    <row r="153" spans="1:9" ht="47.25" x14ac:dyDescent="0.2">
      <c r="A153" s="216">
        <f t="shared" si="2"/>
        <v>142</v>
      </c>
      <c r="B153" s="201" t="s">
        <v>204</v>
      </c>
      <c r="C153" s="175" t="s">
        <v>86</v>
      </c>
      <c r="D153" s="175" t="s">
        <v>134</v>
      </c>
      <c r="E153" s="175" t="s">
        <v>663</v>
      </c>
      <c r="F153" s="175" t="s">
        <v>205</v>
      </c>
      <c r="G153" s="202">
        <v>8180741.1399999997</v>
      </c>
      <c r="H153" s="202">
        <v>0</v>
      </c>
      <c r="I153" s="202">
        <v>0</v>
      </c>
    </row>
    <row r="154" spans="1:9" ht="47.25" x14ac:dyDescent="0.2">
      <c r="A154" s="216">
        <f t="shared" si="2"/>
        <v>143</v>
      </c>
      <c r="B154" s="209" t="s">
        <v>206</v>
      </c>
      <c r="C154" s="210" t="s">
        <v>86</v>
      </c>
      <c r="D154" s="210" t="s">
        <v>134</v>
      </c>
      <c r="E154" s="210" t="s">
        <v>663</v>
      </c>
      <c r="F154" s="210" t="s">
        <v>95</v>
      </c>
      <c r="G154" s="211">
        <v>8180741.1399999997</v>
      </c>
      <c r="H154" s="211">
        <v>0</v>
      </c>
      <c r="I154" s="211">
        <v>0</v>
      </c>
    </row>
    <row r="155" spans="1:9" ht="15.75" x14ac:dyDescent="0.2">
      <c r="A155" s="216">
        <f t="shared" si="2"/>
        <v>144</v>
      </c>
      <c r="B155" s="201" t="s">
        <v>135</v>
      </c>
      <c r="C155" s="175" t="s">
        <v>86</v>
      </c>
      <c r="D155" s="175" t="s">
        <v>136</v>
      </c>
      <c r="E155" s="175"/>
      <c r="F155" s="175"/>
      <c r="G155" s="202">
        <v>4500</v>
      </c>
      <c r="H155" s="202">
        <v>0</v>
      </c>
      <c r="I155" s="202">
        <v>0</v>
      </c>
    </row>
    <row r="156" spans="1:9" ht="63" x14ac:dyDescent="0.2">
      <c r="A156" s="216">
        <f t="shared" si="2"/>
        <v>145</v>
      </c>
      <c r="B156" s="201" t="s">
        <v>291</v>
      </c>
      <c r="C156" s="175" t="s">
        <v>86</v>
      </c>
      <c r="D156" s="175" t="s">
        <v>136</v>
      </c>
      <c r="E156" s="175" t="s">
        <v>292</v>
      </c>
      <c r="F156" s="175"/>
      <c r="G156" s="202">
        <v>4500</v>
      </c>
      <c r="H156" s="202">
        <v>0</v>
      </c>
      <c r="I156" s="202">
        <v>0</v>
      </c>
    </row>
    <row r="157" spans="1:9" ht="63" x14ac:dyDescent="0.2">
      <c r="A157" s="216">
        <f t="shared" si="2"/>
        <v>146</v>
      </c>
      <c r="B157" s="201" t="s">
        <v>293</v>
      </c>
      <c r="C157" s="175" t="s">
        <v>86</v>
      </c>
      <c r="D157" s="175" t="s">
        <v>136</v>
      </c>
      <c r="E157" s="175" t="s">
        <v>294</v>
      </c>
      <c r="F157" s="175"/>
      <c r="G157" s="202">
        <v>4500</v>
      </c>
      <c r="H157" s="202">
        <v>0</v>
      </c>
      <c r="I157" s="202">
        <v>0</v>
      </c>
    </row>
    <row r="158" spans="1:9" ht="189" x14ac:dyDescent="0.2">
      <c r="A158" s="216">
        <f t="shared" si="2"/>
        <v>147</v>
      </c>
      <c r="B158" s="213" t="s">
        <v>843</v>
      </c>
      <c r="C158" s="175" t="s">
        <v>86</v>
      </c>
      <c r="D158" s="175" t="s">
        <v>136</v>
      </c>
      <c r="E158" s="175" t="s">
        <v>844</v>
      </c>
      <c r="F158" s="175"/>
      <c r="G158" s="202">
        <v>4500</v>
      </c>
      <c r="H158" s="202">
        <v>0</v>
      </c>
      <c r="I158" s="202">
        <v>0</v>
      </c>
    </row>
    <row r="159" spans="1:9" ht="47.25" x14ac:dyDescent="0.2">
      <c r="A159" s="216">
        <f t="shared" si="2"/>
        <v>148</v>
      </c>
      <c r="B159" s="201" t="s">
        <v>204</v>
      </c>
      <c r="C159" s="175" t="s">
        <v>86</v>
      </c>
      <c r="D159" s="175" t="s">
        <v>136</v>
      </c>
      <c r="E159" s="175" t="s">
        <v>844</v>
      </c>
      <c r="F159" s="175" t="s">
        <v>205</v>
      </c>
      <c r="G159" s="202">
        <v>4500</v>
      </c>
      <c r="H159" s="202">
        <v>0</v>
      </c>
      <c r="I159" s="202">
        <v>0</v>
      </c>
    </row>
    <row r="160" spans="1:9" ht="47.25" x14ac:dyDescent="0.2">
      <c r="A160" s="216">
        <f t="shared" si="2"/>
        <v>149</v>
      </c>
      <c r="B160" s="209" t="s">
        <v>206</v>
      </c>
      <c r="C160" s="210" t="s">
        <v>86</v>
      </c>
      <c r="D160" s="210" t="s">
        <v>136</v>
      </c>
      <c r="E160" s="210" t="s">
        <v>844</v>
      </c>
      <c r="F160" s="210" t="s">
        <v>95</v>
      </c>
      <c r="G160" s="211">
        <v>4500</v>
      </c>
      <c r="H160" s="211">
        <v>0</v>
      </c>
      <c r="I160" s="211">
        <v>0</v>
      </c>
    </row>
    <row r="161" spans="1:9" ht="31.5" x14ac:dyDescent="0.2">
      <c r="A161" s="216">
        <f t="shared" si="2"/>
        <v>150</v>
      </c>
      <c r="B161" s="201" t="s">
        <v>139</v>
      </c>
      <c r="C161" s="175" t="s">
        <v>86</v>
      </c>
      <c r="D161" s="175" t="s">
        <v>140</v>
      </c>
      <c r="E161" s="175"/>
      <c r="F161" s="175"/>
      <c r="G161" s="202">
        <v>41370864.390000001</v>
      </c>
      <c r="H161" s="202">
        <v>40698786.759999998</v>
      </c>
      <c r="I161" s="202">
        <v>40835887.100000001</v>
      </c>
    </row>
    <row r="162" spans="1:9" ht="15.75" x14ac:dyDescent="0.2">
      <c r="A162" s="216">
        <f t="shared" si="2"/>
        <v>151</v>
      </c>
      <c r="B162" s="201" t="s">
        <v>141</v>
      </c>
      <c r="C162" s="175" t="s">
        <v>86</v>
      </c>
      <c r="D162" s="175" t="s">
        <v>142</v>
      </c>
      <c r="E162" s="175"/>
      <c r="F162" s="175"/>
      <c r="G162" s="202">
        <v>33407377.969999999</v>
      </c>
      <c r="H162" s="202">
        <v>33334100</v>
      </c>
      <c r="I162" s="202">
        <v>33334100</v>
      </c>
    </row>
    <row r="163" spans="1:9" ht="78.75" x14ac:dyDescent="0.2">
      <c r="A163" s="216">
        <f t="shared" si="2"/>
        <v>152</v>
      </c>
      <c r="B163" s="201" t="s">
        <v>295</v>
      </c>
      <c r="C163" s="175" t="s">
        <v>86</v>
      </c>
      <c r="D163" s="175" t="s">
        <v>142</v>
      </c>
      <c r="E163" s="175" t="s">
        <v>296</v>
      </c>
      <c r="F163" s="175"/>
      <c r="G163" s="202">
        <v>33334100</v>
      </c>
      <c r="H163" s="202">
        <v>33334100</v>
      </c>
      <c r="I163" s="202">
        <v>33334100</v>
      </c>
    </row>
    <row r="164" spans="1:9" ht="31.5" x14ac:dyDescent="0.2">
      <c r="A164" s="216">
        <f t="shared" si="2"/>
        <v>153</v>
      </c>
      <c r="B164" s="201" t="s">
        <v>297</v>
      </c>
      <c r="C164" s="175" t="s">
        <v>86</v>
      </c>
      <c r="D164" s="175" t="s">
        <v>142</v>
      </c>
      <c r="E164" s="175" t="s">
        <v>298</v>
      </c>
      <c r="F164" s="175"/>
      <c r="G164" s="202">
        <v>33334100</v>
      </c>
      <c r="H164" s="202">
        <v>33334100</v>
      </c>
      <c r="I164" s="202">
        <v>33334100</v>
      </c>
    </row>
    <row r="165" spans="1:9" ht="157.5" x14ac:dyDescent="0.2">
      <c r="A165" s="216">
        <f t="shared" si="2"/>
        <v>154</v>
      </c>
      <c r="B165" s="213" t="s">
        <v>845</v>
      </c>
      <c r="C165" s="175" t="s">
        <v>86</v>
      </c>
      <c r="D165" s="175" t="s">
        <v>142</v>
      </c>
      <c r="E165" s="175" t="s">
        <v>299</v>
      </c>
      <c r="F165" s="175"/>
      <c r="G165" s="202">
        <v>33334100</v>
      </c>
      <c r="H165" s="202">
        <v>33334100</v>
      </c>
      <c r="I165" s="202">
        <v>33334100</v>
      </c>
    </row>
    <row r="166" spans="1:9" ht="15.75" x14ac:dyDescent="0.2">
      <c r="A166" s="216">
        <f t="shared" si="2"/>
        <v>155</v>
      </c>
      <c r="B166" s="201" t="s">
        <v>247</v>
      </c>
      <c r="C166" s="175" t="s">
        <v>86</v>
      </c>
      <c r="D166" s="175" t="s">
        <v>142</v>
      </c>
      <c r="E166" s="175" t="s">
        <v>299</v>
      </c>
      <c r="F166" s="175" t="s">
        <v>248</v>
      </c>
      <c r="G166" s="202">
        <v>33334100</v>
      </c>
      <c r="H166" s="202">
        <v>33334100</v>
      </c>
      <c r="I166" s="202">
        <v>33334100</v>
      </c>
    </row>
    <row r="167" spans="1:9" ht="78.75" x14ac:dyDescent="0.2">
      <c r="A167" s="216">
        <f t="shared" si="2"/>
        <v>156</v>
      </c>
      <c r="B167" s="209" t="s">
        <v>264</v>
      </c>
      <c r="C167" s="210" t="s">
        <v>86</v>
      </c>
      <c r="D167" s="210" t="s">
        <v>142</v>
      </c>
      <c r="E167" s="210" t="s">
        <v>299</v>
      </c>
      <c r="F167" s="210" t="s">
        <v>265</v>
      </c>
      <c r="G167" s="211">
        <v>33334100</v>
      </c>
      <c r="H167" s="211">
        <v>33334100</v>
      </c>
      <c r="I167" s="211">
        <v>33334100</v>
      </c>
    </row>
    <row r="168" spans="1:9" ht="15.75" x14ac:dyDescent="0.2">
      <c r="A168" s="216">
        <f t="shared" si="2"/>
        <v>157</v>
      </c>
      <c r="B168" s="201" t="s">
        <v>209</v>
      </c>
      <c r="C168" s="175" t="s">
        <v>86</v>
      </c>
      <c r="D168" s="175" t="s">
        <v>142</v>
      </c>
      <c r="E168" s="175" t="s">
        <v>210</v>
      </c>
      <c r="F168" s="175"/>
      <c r="G168" s="202">
        <v>73277.97</v>
      </c>
      <c r="H168" s="202">
        <v>0</v>
      </c>
      <c r="I168" s="202">
        <v>0</v>
      </c>
    </row>
    <row r="169" spans="1:9" ht="15.75" x14ac:dyDescent="0.2">
      <c r="A169" s="216">
        <f t="shared" si="2"/>
        <v>158</v>
      </c>
      <c r="B169" s="201" t="s">
        <v>211</v>
      </c>
      <c r="C169" s="175" t="s">
        <v>86</v>
      </c>
      <c r="D169" s="175" t="s">
        <v>142</v>
      </c>
      <c r="E169" s="175" t="s">
        <v>212</v>
      </c>
      <c r="F169" s="175"/>
      <c r="G169" s="202">
        <v>73277.97</v>
      </c>
      <c r="H169" s="202">
        <v>0</v>
      </c>
      <c r="I169" s="202">
        <v>0</v>
      </c>
    </row>
    <row r="170" spans="1:9" ht="94.5" x14ac:dyDescent="0.2">
      <c r="A170" s="216">
        <f t="shared" si="2"/>
        <v>159</v>
      </c>
      <c r="B170" s="201" t="s">
        <v>846</v>
      </c>
      <c r="C170" s="175" t="s">
        <v>86</v>
      </c>
      <c r="D170" s="175" t="s">
        <v>142</v>
      </c>
      <c r="E170" s="175" t="s">
        <v>847</v>
      </c>
      <c r="F170" s="175"/>
      <c r="G170" s="202">
        <v>73277.97</v>
      </c>
      <c r="H170" s="202">
        <v>0</v>
      </c>
      <c r="I170" s="202">
        <v>0</v>
      </c>
    </row>
    <row r="171" spans="1:9" ht="47.25" x14ac:dyDescent="0.2">
      <c r="A171" s="216">
        <f t="shared" si="2"/>
        <v>160</v>
      </c>
      <c r="B171" s="201" t="s">
        <v>204</v>
      </c>
      <c r="C171" s="175" t="s">
        <v>86</v>
      </c>
      <c r="D171" s="175" t="s">
        <v>142</v>
      </c>
      <c r="E171" s="175" t="s">
        <v>847</v>
      </c>
      <c r="F171" s="175" t="s">
        <v>205</v>
      </c>
      <c r="G171" s="202">
        <v>66091</v>
      </c>
      <c r="H171" s="202">
        <v>0</v>
      </c>
      <c r="I171" s="202">
        <v>0</v>
      </c>
    </row>
    <row r="172" spans="1:9" ht="47.25" x14ac:dyDescent="0.2">
      <c r="A172" s="216">
        <f t="shared" si="2"/>
        <v>161</v>
      </c>
      <c r="B172" s="209" t="s">
        <v>206</v>
      </c>
      <c r="C172" s="210" t="s">
        <v>86</v>
      </c>
      <c r="D172" s="210" t="s">
        <v>142</v>
      </c>
      <c r="E172" s="210" t="s">
        <v>847</v>
      </c>
      <c r="F172" s="210" t="s">
        <v>95</v>
      </c>
      <c r="G172" s="211">
        <v>66091</v>
      </c>
      <c r="H172" s="211">
        <v>0</v>
      </c>
      <c r="I172" s="211">
        <v>0</v>
      </c>
    </row>
    <row r="173" spans="1:9" ht="47.25" x14ac:dyDescent="0.2">
      <c r="A173" s="216">
        <f t="shared" si="2"/>
        <v>162</v>
      </c>
      <c r="B173" s="201" t="s">
        <v>259</v>
      </c>
      <c r="C173" s="175" t="s">
        <v>86</v>
      </c>
      <c r="D173" s="175" t="s">
        <v>142</v>
      </c>
      <c r="E173" s="175" t="s">
        <v>847</v>
      </c>
      <c r="F173" s="175" t="s">
        <v>260</v>
      </c>
      <c r="G173" s="202">
        <v>7186.97</v>
      </c>
      <c r="H173" s="202">
        <v>0</v>
      </c>
      <c r="I173" s="202">
        <v>0</v>
      </c>
    </row>
    <row r="174" spans="1:9" ht="15.75" x14ac:dyDescent="0.2">
      <c r="A174" s="216">
        <f t="shared" si="2"/>
        <v>163</v>
      </c>
      <c r="B174" s="209" t="s">
        <v>261</v>
      </c>
      <c r="C174" s="210" t="s">
        <v>86</v>
      </c>
      <c r="D174" s="210" t="s">
        <v>142</v>
      </c>
      <c r="E174" s="210" t="s">
        <v>847</v>
      </c>
      <c r="F174" s="210" t="s">
        <v>97</v>
      </c>
      <c r="G174" s="211">
        <v>7186.97</v>
      </c>
      <c r="H174" s="211">
        <v>0</v>
      </c>
      <c r="I174" s="211">
        <v>0</v>
      </c>
    </row>
    <row r="175" spans="1:9" ht="31.5" x14ac:dyDescent="0.2">
      <c r="A175" s="216">
        <f t="shared" si="2"/>
        <v>164</v>
      </c>
      <c r="B175" s="201" t="s">
        <v>143</v>
      </c>
      <c r="C175" s="175" t="s">
        <v>86</v>
      </c>
      <c r="D175" s="175" t="s">
        <v>144</v>
      </c>
      <c r="E175" s="175"/>
      <c r="F175" s="175"/>
      <c r="G175" s="202">
        <v>7963486.4199999999</v>
      </c>
      <c r="H175" s="202">
        <v>7364686.7599999998</v>
      </c>
      <c r="I175" s="202">
        <v>7501787.0999999996</v>
      </c>
    </row>
    <row r="176" spans="1:9" ht="78.75" x14ac:dyDescent="0.2">
      <c r="A176" s="216">
        <f t="shared" si="2"/>
        <v>165</v>
      </c>
      <c r="B176" s="201" t="s">
        <v>295</v>
      </c>
      <c r="C176" s="175" t="s">
        <v>86</v>
      </c>
      <c r="D176" s="175" t="s">
        <v>144</v>
      </c>
      <c r="E176" s="175" t="s">
        <v>296</v>
      </c>
      <c r="F176" s="175"/>
      <c r="G176" s="202">
        <v>7963486.4199999999</v>
      </c>
      <c r="H176" s="202">
        <v>7364686.7599999998</v>
      </c>
      <c r="I176" s="202">
        <v>7501787.0999999996</v>
      </c>
    </row>
    <row r="177" spans="1:9" ht="31.5" x14ac:dyDescent="0.2">
      <c r="A177" s="216">
        <f t="shared" si="2"/>
        <v>166</v>
      </c>
      <c r="B177" s="201" t="s">
        <v>297</v>
      </c>
      <c r="C177" s="175" t="s">
        <v>86</v>
      </c>
      <c r="D177" s="175" t="s">
        <v>144</v>
      </c>
      <c r="E177" s="175" t="s">
        <v>298</v>
      </c>
      <c r="F177" s="175"/>
      <c r="G177" s="202">
        <v>100000</v>
      </c>
      <c r="H177" s="202">
        <v>50000</v>
      </c>
      <c r="I177" s="202">
        <v>50000</v>
      </c>
    </row>
    <row r="178" spans="1:9" ht="330.75" x14ac:dyDescent="0.2">
      <c r="A178" s="216">
        <f t="shared" si="2"/>
        <v>167</v>
      </c>
      <c r="B178" s="213" t="s">
        <v>848</v>
      </c>
      <c r="C178" s="175" t="s">
        <v>86</v>
      </c>
      <c r="D178" s="175" t="s">
        <v>144</v>
      </c>
      <c r="E178" s="175" t="s">
        <v>849</v>
      </c>
      <c r="F178" s="175"/>
      <c r="G178" s="202">
        <v>100000</v>
      </c>
      <c r="H178" s="202">
        <v>50000</v>
      </c>
      <c r="I178" s="202">
        <v>50000</v>
      </c>
    </row>
    <row r="179" spans="1:9" ht="47.25" x14ac:dyDescent="0.2">
      <c r="A179" s="216">
        <f t="shared" si="2"/>
        <v>168</v>
      </c>
      <c r="B179" s="201" t="s">
        <v>204</v>
      </c>
      <c r="C179" s="175" t="s">
        <v>86</v>
      </c>
      <c r="D179" s="175" t="s">
        <v>144</v>
      </c>
      <c r="E179" s="175" t="s">
        <v>849</v>
      </c>
      <c r="F179" s="175" t="s">
        <v>205</v>
      </c>
      <c r="G179" s="202">
        <v>100000</v>
      </c>
      <c r="H179" s="202">
        <v>50000</v>
      </c>
      <c r="I179" s="202">
        <v>50000</v>
      </c>
    </row>
    <row r="180" spans="1:9" ht="47.25" x14ac:dyDescent="0.2">
      <c r="A180" s="216">
        <f t="shared" si="2"/>
        <v>169</v>
      </c>
      <c r="B180" s="209" t="s">
        <v>206</v>
      </c>
      <c r="C180" s="210" t="s">
        <v>86</v>
      </c>
      <c r="D180" s="210" t="s">
        <v>144</v>
      </c>
      <c r="E180" s="210" t="s">
        <v>849</v>
      </c>
      <c r="F180" s="210" t="s">
        <v>95</v>
      </c>
      <c r="G180" s="211">
        <v>100000</v>
      </c>
      <c r="H180" s="211">
        <v>50000</v>
      </c>
      <c r="I180" s="211">
        <v>50000</v>
      </c>
    </row>
    <row r="181" spans="1:9" ht="31.5" x14ac:dyDescent="0.2">
      <c r="A181" s="216">
        <f t="shared" si="2"/>
        <v>170</v>
      </c>
      <c r="B181" s="201" t="s">
        <v>300</v>
      </c>
      <c r="C181" s="175" t="s">
        <v>86</v>
      </c>
      <c r="D181" s="175" t="s">
        <v>144</v>
      </c>
      <c r="E181" s="175" t="s">
        <v>301</v>
      </c>
      <c r="F181" s="175"/>
      <c r="G181" s="202">
        <v>7863486.4199999999</v>
      </c>
      <c r="H181" s="202">
        <v>7314686.7599999998</v>
      </c>
      <c r="I181" s="202">
        <v>7451787.0999999996</v>
      </c>
    </row>
    <row r="182" spans="1:9" ht="141.75" x14ac:dyDescent="0.2">
      <c r="A182" s="216">
        <f t="shared" si="2"/>
        <v>171</v>
      </c>
      <c r="B182" s="213" t="s">
        <v>677</v>
      </c>
      <c r="C182" s="175" t="s">
        <v>86</v>
      </c>
      <c r="D182" s="175" t="s">
        <v>144</v>
      </c>
      <c r="E182" s="175" t="s">
        <v>303</v>
      </c>
      <c r="F182" s="175"/>
      <c r="G182" s="202">
        <v>7863486.4199999999</v>
      </c>
      <c r="H182" s="202">
        <v>7314686.7599999998</v>
      </c>
      <c r="I182" s="202">
        <v>7451787.0999999996</v>
      </c>
    </row>
    <row r="183" spans="1:9" ht="94.5" x14ac:dyDescent="0.2">
      <c r="A183" s="216">
        <f t="shared" si="2"/>
        <v>172</v>
      </c>
      <c r="B183" s="201" t="s">
        <v>202</v>
      </c>
      <c r="C183" s="175" t="s">
        <v>86</v>
      </c>
      <c r="D183" s="175" t="s">
        <v>144</v>
      </c>
      <c r="E183" s="175" t="s">
        <v>303</v>
      </c>
      <c r="F183" s="175" t="s">
        <v>94</v>
      </c>
      <c r="G183" s="202">
        <v>6765486.4199999999</v>
      </c>
      <c r="H183" s="202">
        <v>6596349.2599999998</v>
      </c>
      <c r="I183" s="202">
        <v>6427212.0999999996</v>
      </c>
    </row>
    <row r="184" spans="1:9" ht="31.5" x14ac:dyDescent="0.2">
      <c r="A184" s="216">
        <f t="shared" si="2"/>
        <v>173</v>
      </c>
      <c r="B184" s="209" t="s">
        <v>302</v>
      </c>
      <c r="C184" s="210" t="s">
        <v>86</v>
      </c>
      <c r="D184" s="210" t="s">
        <v>144</v>
      </c>
      <c r="E184" s="210" t="s">
        <v>303</v>
      </c>
      <c r="F184" s="210" t="s">
        <v>93</v>
      </c>
      <c r="G184" s="211">
        <v>6765486.4199999999</v>
      </c>
      <c r="H184" s="211">
        <v>6596349.2599999998</v>
      </c>
      <c r="I184" s="211">
        <v>6427212.0999999996</v>
      </c>
    </row>
    <row r="185" spans="1:9" ht="47.25" x14ac:dyDescent="0.2">
      <c r="A185" s="216">
        <f t="shared" si="2"/>
        <v>174</v>
      </c>
      <c r="B185" s="201" t="s">
        <v>204</v>
      </c>
      <c r="C185" s="175" t="s">
        <v>86</v>
      </c>
      <c r="D185" s="175" t="s">
        <v>144</v>
      </c>
      <c r="E185" s="175" t="s">
        <v>303</v>
      </c>
      <c r="F185" s="175" t="s">
        <v>205</v>
      </c>
      <c r="G185" s="202">
        <v>1098000</v>
      </c>
      <c r="H185" s="202">
        <v>718337.5</v>
      </c>
      <c r="I185" s="202">
        <v>1024575</v>
      </c>
    </row>
    <row r="186" spans="1:9" ht="47.25" x14ac:dyDescent="0.2">
      <c r="A186" s="216">
        <f t="shared" si="2"/>
        <v>175</v>
      </c>
      <c r="B186" s="209" t="s">
        <v>206</v>
      </c>
      <c r="C186" s="210" t="s">
        <v>86</v>
      </c>
      <c r="D186" s="210" t="s">
        <v>144</v>
      </c>
      <c r="E186" s="210" t="s">
        <v>303</v>
      </c>
      <c r="F186" s="210" t="s">
        <v>95</v>
      </c>
      <c r="G186" s="211">
        <v>1098000</v>
      </c>
      <c r="H186" s="211">
        <v>718337.5</v>
      </c>
      <c r="I186" s="211">
        <v>1024575</v>
      </c>
    </row>
    <row r="187" spans="1:9" ht="15.75" x14ac:dyDescent="0.2">
      <c r="A187" s="216">
        <f t="shared" si="2"/>
        <v>176</v>
      </c>
      <c r="B187" s="201" t="s">
        <v>145</v>
      </c>
      <c r="C187" s="175" t="s">
        <v>86</v>
      </c>
      <c r="D187" s="175" t="s">
        <v>146</v>
      </c>
      <c r="E187" s="175"/>
      <c r="F187" s="175"/>
      <c r="G187" s="202">
        <v>294420</v>
      </c>
      <c r="H187" s="202">
        <v>244420</v>
      </c>
      <c r="I187" s="202">
        <v>244420</v>
      </c>
    </row>
    <row r="188" spans="1:9" ht="31.5" x14ac:dyDescent="0.2">
      <c r="A188" s="216">
        <f t="shared" si="2"/>
        <v>177</v>
      </c>
      <c r="B188" s="201" t="s">
        <v>457</v>
      </c>
      <c r="C188" s="175" t="s">
        <v>86</v>
      </c>
      <c r="D188" s="175" t="s">
        <v>456</v>
      </c>
      <c r="E188" s="175"/>
      <c r="F188" s="175"/>
      <c r="G188" s="202">
        <v>100000</v>
      </c>
      <c r="H188" s="202">
        <v>50000</v>
      </c>
      <c r="I188" s="202">
        <v>50000</v>
      </c>
    </row>
    <row r="189" spans="1:9" ht="31.5" x14ac:dyDescent="0.2">
      <c r="A189" s="216">
        <f t="shared" si="2"/>
        <v>178</v>
      </c>
      <c r="B189" s="201" t="s">
        <v>304</v>
      </c>
      <c r="C189" s="175" t="s">
        <v>86</v>
      </c>
      <c r="D189" s="175" t="s">
        <v>456</v>
      </c>
      <c r="E189" s="175" t="s">
        <v>305</v>
      </c>
      <c r="F189" s="175"/>
      <c r="G189" s="202">
        <v>100000</v>
      </c>
      <c r="H189" s="202">
        <v>50000</v>
      </c>
      <c r="I189" s="202">
        <v>50000</v>
      </c>
    </row>
    <row r="190" spans="1:9" ht="31.5" x14ac:dyDescent="0.2">
      <c r="A190" s="216">
        <f t="shared" si="2"/>
        <v>179</v>
      </c>
      <c r="B190" s="201" t="s">
        <v>306</v>
      </c>
      <c r="C190" s="175" t="s">
        <v>86</v>
      </c>
      <c r="D190" s="175" t="s">
        <v>456</v>
      </c>
      <c r="E190" s="175" t="s">
        <v>307</v>
      </c>
      <c r="F190" s="175"/>
      <c r="G190" s="202">
        <v>100000</v>
      </c>
      <c r="H190" s="202">
        <v>50000</v>
      </c>
      <c r="I190" s="202">
        <v>50000</v>
      </c>
    </row>
    <row r="191" spans="1:9" ht="94.5" x14ac:dyDescent="0.2">
      <c r="A191" s="216">
        <f t="shared" si="2"/>
        <v>180</v>
      </c>
      <c r="B191" s="201" t="s">
        <v>850</v>
      </c>
      <c r="C191" s="175" t="s">
        <v>86</v>
      </c>
      <c r="D191" s="175" t="s">
        <v>456</v>
      </c>
      <c r="E191" s="175" t="s">
        <v>851</v>
      </c>
      <c r="F191" s="175"/>
      <c r="G191" s="202">
        <v>100000</v>
      </c>
      <c r="H191" s="202">
        <v>50000</v>
      </c>
      <c r="I191" s="202">
        <v>50000</v>
      </c>
    </row>
    <row r="192" spans="1:9" ht="47.25" x14ac:dyDescent="0.2">
      <c r="A192" s="216">
        <f t="shared" si="2"/>
        <v>181</v>
      </c>
      <c r="B192" s="201" t="s">
        <v>204</v>
      </c>
      <c r="C192" s="175" t="s">
        <v>86</v>
      </c>
      <c r="D192" s="175" t="s">
        <v>456</v>
      </c>
      <c r="E192" s="175" t="s">
        <v>851</v>
      </c>
      <c r="F192" s="175" t="s">
        <v>205</v>
      </c>
      <c r="G192" s="202">
        <v>100000</v>
      </c>
      <c r="H192" s="202">
        <v>50000</v>
      </c>
      <c r="I192" s="202">
        <v>50000</v>
      </c>
    </row>
    <row r="193" spans="1:9" ht="47.25" x14ac:dyDescent="0.2">
      <c r="A193" s="216">
        <f t="shared" si="2"/>
        <v>182</v>
      </c>
      <c r="B193" s="209" t="s">
        <v>206</v>
      </c>
      <c r="C193" s="210" t="s">
        <v>86</v>
      </c>
      <c r="D193" s="210" t="s">
        <v>456</v>
      </c>
      <c r="E193" s="210" t="s">
        <v>851</v>
      </c>
      <c r="F193" s="210" t="s">
        <v>95</v>
      </c>
      <c r="G193" s="211">
        <v>100000</v>
      </c>
      <c r="H193" s="211">
        <v>50000</v>
      </c>
      <c r="I193" s="211">
        <v>50000</v>
      </c>
    </row>
    <row r="194" spans="1:9" ht="31.5" x14ac:dyDescent="0.2">
      <c r="A194" s="216">
        <f t="shared" si="2"/>
        <v>183</v>
      </c>
      <c r="B194" s="201" t="s">
        <v>147</v>
      </c>
      <c r="C194" s="175" t="s">
        <v>86</v>
      </c>
      <c r="D194" s="175" t="s">
        <v>148</v>
      </c>
      <c r="E194" s="175"/>
      <c r="F194" s="175"/>
      <c r="G194" s="202">
        <v>194420</v>
      </c>
      <c r="H194" s="202">
        <v>194420</v>
      </c>
      <c r="I194" s="202">
        <v>194420</v>
      </c>
    </row>
    <row r="195" spans="1:9" ht="31.5" x14ac:dyDescent="0.2">
      <c r="A195" s="216">
        <f t="shared" si="2"/>
        <v>184</v>
      </c>
      <c r="B195" s="201" t="s">
        <v>304</v>
      </c>
      <c r="C195" s="175" t="s">
        <v>86</v>
      </c>
      <c r="D195" s="175" t="s">
        <v>148</v>
      </c>
      <c r="E195" s="175" t="s">
        <v>305</v>
      </c>
      <c r="F195" s="175"/>
      <c r="G195" s="202">
        <v>194420</v>
      </c>
      <c r="H195" s="202">
        <v>194420</v>
      </c>
      <c r="I195" s="202">
        <v>194420</v>
      </c>
    </row>
    <row r="196" spans="1:9" ht="31.5" x14ac:dyDescent="0.2">
      <c r="A196" s="216">
        <f t="shared" si="2"/>
        <v>185</v>
      </c>
      <c r="B196" s="201" t="s">
        <v>306</v>
      </c>
      <c r="C196" s="175" t="s">
        <v>86</v>
      </c>
      <c r="D196" s="175" t="s">
        <v>148</v>
      </c>
      <c r="E196" s="175" t="s">
        <v>307</v>
      </c>
      <c r="F196" s="175"/>
      <c r="G196" s="202">
        <v>194420</v>
      </c>
      <c r="H196" s="202">
        <v>194420</v>
      </c>
      <c r="I196" s="202">
        <v>194420</v>
      </c>
    </row>
    <row r="197" spans="1:9" ht="63" x14ac:dyDescent="0.2">
      <c r="A197" s="216">
        <f t="shared" si="2"/>
        <v>186</v>
      </c>
      <c r="B197" s="201" t="s">
        <v>649</v>
      </c>
      <c r="C197" s="175" t="s">
        <v>86</v>
      </c>
      <c r="D197" s="175" t="s">
        <v>148</v>
      </c>
      <c r="E197" s="175" t="s">
        <v>650</v>
      </c>
      <c r="F197" s="175"/>
      <c r="G197" s="202">
        <v>194420</v>
      </c>
      <c r="H197" s="202">
        <v>194420</v>
      </c>
      <c r="I197" s="202">
        <v>194420</v>
      </c>
    </row>
    <row r="198" spans="1:9" ht="47.25" x14ac:dyDescent="0.2">
      <c r="A198" s="216">
        <f t="shared" ref="A198:A261" si="3">A197+1</f>
        <v>187</v>
      </c>
      <c r="B198" s="201" t="s">
        <v>204</v>
      </c>
      <c r="C198" s="175" t="s">
        <v>86</v>
      </c>
      <c r="D198" s="175" t="s">
        <v>148</v>
      </c>
      <c r="E198" s="175" t="s">
        <v>650</v>
      </c>
      <c r="F198" s="175" t="s">
        <v>205</v>
      </c>
      <c r="G198" s="202">
        <v>194420</v>
      </c>
      <c r="H198" s="202">
        <v>194420</v>
      </c>
      <c r="I198" s="202">
        <v>194420</v>
      </c>
    </row>
    <row r="199" spans="1:9" ht="47.25" x14ac:dyDescent="0.2">
      <c r="A199" s="216">
        <f t="shared" si="3"/>
        <v>188</v>
      </c>
      <c r="B199" s="209" t="s">
        <v>206</v>
      </c>
      <c r="C199" s="210" t="s">
        <v>86</v>
      </c>
      <c r="D199" s="210" t="s">
        <v>148</v>
      </c>
      <c r="E199" s="210" t="s">
        <v>650</v>
      </c>
      <c r="F199" s="210" t="s">
        <v>95</v>
      </c>
      <c r="G199" s="211">
        <v>194420</v>
      </c>
      <c r="H199" s="211">
        <v>194420</v>
      </c>
      <c r="I199" s="211">
        <v>194420</v>
      </c>
    </row>
    <row r="200" spans="1:9" ht="15.75" x14ac:dyDescent="0.2">
      <c r="A200" s="216">
        <f t="shared" si="3"/>
        <v>189</v>
      </c>
      <c r="B200" s="201" t="s">
        <v>159</v>
      </c>
      <c r="C200" s="175" t="s">
        <v>86</v>
      </c>
      <c r="D200" s="175" t="s">
        <v>160</v>
      </c>
      <c r="E200" s="175"/>
      <c r="F200" s="175"/>
      <c r="G200" s="202">
        <v>23311031.420000002</v>
      </c>
      <c r="H200" s="202">
        <v>23117590.68</v>
      </c>
      <c r="I200" s="202">
        <v>22924149.93</v>
      </c>
    </row>
    <row r="201" spans="1:9" ht="31.5" x14ac:dyDescent="0.2">
      <c r="A201" s="216">
        <f t="shared" si="3"/>
        <v>190</v>
      </c>
      <c r="B201" s="201" t="s">
        <v>163</v>
      </c>
      <c r="C201" s="175" t="s">
        <v>86</v>
      </c>
      <c r="D201" s="175" t="s">
        <v>164</v>
      </c>
      <c r="E201" s="175"/>
      <c r="F201" s="175"/>
      <c r="G201" s="202">
        <v>23311031.420000002</v>
      </c>
      <c r="H201" s="202">
        <v>23117590.68</v>
      </c>
      <c r="I201" s="202">
        <v>22924149.93</v>
      </c>
    </row>
    <row r="202" spans="1:9" ht="31.5" x14ac:dyDescent="0.2">
      <c r="A202" s="216">
        <f t="shared" si="3"/>
        <v>191</v>
      </c>
      <c r="B202" s="201" t="s">
        <v>634</v>
      </c>
      <c r="C202" s="175" t="s">
        <v>86</v>
      </c>
      <c r="D202" s="175" t="s">
        <v>164</v>
      </c>
      <c r="E202" s="175" t="s">
        <v>311</v>
      </c>
      <c r="F202" s="175"/>
      <c r="G202" s="202">
        <v>23311031.420000002</v>
      </c>
      <c r="H202" s="202">
        <v>23117590.68</v>
      </c>
      <c r="I202" s="202">
        <v>22924149.93</v>
      </c>
    </row>
    <row r="203" spans="1:9" ht="47.25" x14ac:dyDescent="0.2">
      <c r="A203" s="216">
        <f t="shared" si="3"/>
        <v>192</v>
      </c>
      <c r="B203" s="201" t="s">
        <v>312</v>
      </c>
      <c r="C203" s="175" t="s">
        <v>86</v>
      </c>
      <c r="D203" s="175" t="s">
        <v>164</v>
      </c>
      <c r="E203" s="175" t="s">
        <v>313</v>
      </c>
      <c r="F203" s="175"/>
      <c r="G203" s="202">
        <v>23311031.420000002</v>
      </c>
      <c r="H203" s="202">
        <v>23117590.68</v>
      </c>
      <c r="I203" s="202">
        <v>22924149.93</v>
      </c>
    </row>
    <row r="204" spans="1:9" ht="126" x14ac:dyDescent="0.2">
      <c r="A204" s="216">
        <f t="shared" si="3"/>
        <v>193</v>
      </c>
      <c r="B204" s="201" t="s">
        <v>642</v>
      </c>
      <c r="C204" s="175" t="s">
        <v>86</v>
      </c>
      <c r="D204" s="175" t="s">
        <v>164</v>
      </c>
      <c r="E204" s="175" t="s">
        <v>314</v>
      </c>
      <c r="F204" s="175"/>
      <c r="G204" s="202">
        <v>15573401.68</v>
      </c>
      <c r="H204" s="202">
        <v>15573401.68</v>
      </c>
      <c r="I204" s="202">
        <v>15573401.68</v>
      </c>
    </row>
    <row r="205" spans="1:9" ht="94.5" x14ac:dyDescent="0.2">
      <c r="A205" s="216">
        <f t="shared" si="3"/>
        <v>194</v>
      </c>
      <c r="B205" s="201" t="s">
        <v>202</v>
      </c>
      <c r="C205" s="175" t="s">
        <v>86</v>
      </c>
      <c r="D205" s="175" t="s">
        <v>164</v>
      </c>
      <c r="E205" s="175" t="s">
        <v>314</v>
      </c>
      <c r="F205" s="175" t="s">
        <v>94</v>
      </c>
      <c r="G205" s="202">
        <v>15573401.68</v>
      </c>
      <c r="H205" s="202">
        <v>15573401.68</v>
      </c>
      <c r="I205" s="202">
        <v>15573401.68</v>
      </c>
    </row>
    <row r="206" spans="1:9" ht="31.5" x14ac:dyDescent="0.2">
      <c r="A206" s="216">
        <f t="shared" si="3"/>
        <v>195</v>
      </c>
      <c r="B206" s="209" t="s">
        <v>302</v>
      </c>
      <c r="C206" s="210" t="s">
        <v>86</v>
      </c>
      <c r="D206" s="210" t="s">
        <v>164</v>
      </c>
      <c r="E206" s="210" t="s">
        <v>314</v>
      </c>
      <c r="F206" s="210" t="s">
        <v>93</v>
      </c>
      <c r="G206" s="211">
        <v>15573401.68</v>
      </c>
      <c r="H206" s="211">
        <v>15573401.68</v>
      </c>
      <c r="I206" s="211">
        <v>15573401.68</v>
      </c>
    </row>
    <row r="207" spans="1:9" ht="94.5" x14ac:dyDescent="0.2">
      <c r="A207" s="216">
        <f t="shared" si="3"/>
        <v>196</v>
      </c>
      <c r="B207" s="201" t="s">
        <v>643</v>
      </c>
      <c r="C207" s="175" t="s">
        <v>86</v>
      </c>
      <c r="D207" s="175" t="s">
        <v>164</v>
      </c>
      <c r="E207" s="175" t="s">
        <v>315</v>
      </c>
      <c r="F207" s="175"/>
      <c r="G207" s="202">
        <v>7737629.7400000002</v>
      </c>
      <c r="H207" s="202">
        <v>7544189</v>
      </c>
      <c r="I207" s="202">
        <v>7350748.25</v>
      </c>
    </row>
    <row r="208" spans="1:9" ht="94.5" x14ac:dyDescent="0.2">
      <c r="A208" s="216">
        <f t="shared" si="3"/>
        <v>197</v>
      </c>
      <c r="B208" s="201" t="s">
        <v>202</v>
      </c>
      <c r="C208" s="175" t="s">
        <v>86</v>
      </c>
      <c r="D208" s="175" t="s">
        <v>164</v>
      </c>
      <c r="E208" s="175" t="s">
        <v>315</v>
      </c>
      <c r="F208" s="175" t="s">
        <v>94</v>
      </c>
      <c r="G208" s="202">
        <v>7737629.7400000002</v>
      </c>
      <c r="H208" s="202">
        <v>7544189</v>
      </c>
      <c r="I208" s="202">
        <v>7350748.25</v>
      </c>
    </row>
    <row r="209" spans="1:9" ht="31.5" x14ac:dyDescent="0.2">
      <c r="A209" s="216">
        <f t="shared" si="3"/>
        <v>198</v>
      </c>
      <c r="B209" s="209" t="s">
        <v>302</v>
      </c>
      <c r="C209" s="210" t="s">
        <v>86</v>
      </c>
      <c r="D209" s="210" t="s">
        <v>164</v>
      </c>
      <c r="E209" s="210" t="s">
        <v>315</v>
      </c>
      <c r="F209" s="210" t="s">
        <v>93</v>
      </c>
      <c r="G209" s="211">
        <v>7737629.7400000002</v>
      </c>
      <c r="H209" s="211">
        <v>7544189</v>
      </c>
      <c r="I209" s="211">
        <v>7350748.25</v>
      </c>
    </row>
    <row r="210" spans="1:9" ht="15.75" x14ac:dyDescent="0.2">
      <c r="A210" s="216">
        <f t="shared" si="3"/>
        <v>199</v>
      </c>
      <c r="B210" s="201" t="s">
        <v>332</v>
      </c>
      <c r="C210" s="175" t="s">
        <v>87</v>
      </c>
      <c r="D210" s="175"/>
      <c r="E210" s="175"/>
      <c r="F210" s="175"/>
      <c r="G210" s="202">
        <v>792758166.24000001</v>
      </c>
      <c r="H210" s="202">
        <v>744069306.20000005</v>
      </c>
      <c r="I210" s="202">
        <v>728603587.50999999</v>
      </c>
    </row>
    <row r="211" spans="1:9" ht="15.75" x14ac:dyDescent="0.2">
      <c r="A211" s="216">
        <f t="shared" si="3"/>
        <v>200</v>
      </c>
      <c r="B211" s="201" t="s">
        <v>104</v>
      </c>
      <c r="C211" s="175" t="s">
        <v>87</v>
      </c>
      <c r="D211" s="175" t="s">
        <v>105</v>
      </c>
      <c r="E211" s="175"/>
      <c r="F211" s="175"/>
      <c r="G211" s="202">
        <v>72167433.739999995</v>
      </c>
      <c r="H211" s="202">
        <v>66951672.270000003</v>
      </c>
      <c r="I211" s="202">
        <v>63878532.5</v>
      </c>
    </row>
    <row r="212" spans="1:9" ht="63" x14ac:dyDescent="0.2">
      <c r="A212" s="216">
        <f t="shared" si="3"/>
        <v>201</v>
      </c>
      <c r="B212" s="201" t="s">
        <v>106</v>
      </c>
      <c r="C212" s="175" t="s">
        <v>87</v>
      </c>
      <c r="D212" s="175" t="s">
        <v>107</v>
      </c>
      <c r="E212" s="175"/>
      <c r="F212" s="175"/>
      <c r="G212" s="202">
        <v>2265355</v>
      </c>
      <c r="H212" s="202">
        <v>2265355</v>
      </c>
      <c r="I212" s="202">
        <v>2265355</v>
      </c>
    </row>
    <row r="213" spans="1:9" ht="15.75" x14ac:dyDescent="0.2">
      <c r="A213" s="216">
        <f t="shared" si="3"/>
        <v>202</v>
      </c>
      <c r="B213" s="201" t="s">
        <v>209</v>
      </c>
      <c r="C213" s="175" t="s">
        <v>87</v>
      </c>
      <c r="D213" s="175" t="s">
        <v>107</v>
      </c>
      <c r="E213" s="175" t="s">
        <v>210</v>
      </c>
      <c r="F213" s="175"/>
      <c r="G213" s="202">
        <v>2265355</v>
      </c>
      <c r="H213" s="202">
        <v>2265355</v>
      </c>
      <c r="I213" s="202">
        <v>2265355</v>
      </c>
    </row>
    <row r="214" spans="1:9" ht="47.25" x14ac:dyDescent="0.2">
      <c r="A214" s="216">
        <f t="shared" si="3"/>
        <v>203</v>
      </c>
      <c r="B214" s="201" t="s">
        <v>333</v>
      </c>
      <c r="C214" s="175" t="s">
        <v>87</v>
      </c>
      <c r="D214" s="175" t="s">
        <v>107</v>
      </c>
      <c r="E214" s="175" t="s">
        <v>334</v>
      </c>
      <c r="F214" s="175"/>
      <c r="G214" s="202">
        <v>2265355</v>
      </c>
      <c r="H214" s="202">
        <v>2265355</v>
      </c>
      <c r="I214" s="202">
        <v>2265355</v>
      </c>
    </row>
    <row r="215" spans="1:9" ht="31.5" x14ac:dyDescent="0.2">
      <c r="A215" s="216">
        <f t="shared" si="3"/>
        <v>204</v>
      </c>
      <c r="B215" s="201" t="s">
        <v>335</v>
      </c>
      <c r="C215" s="175" t="s">
        <v>87</v>
      </c>
      <c r="D215" s="175" t="s">
        <v>107</v>
      </c>
      <c r="E215" s="175" t="s">
        <v>336</v>
      </c>
      <c r="F215" s="175"/>
      <c r="G215" s="202">
        <v>2265355</v>
      </c>
      <c r="H215" s="202">
        <v>2265355</v>
      </c>
      <c r="I215" s="202">
        <v>2265355</v>
      </c>
    </row>
    <row r="216" spans="1:9" ht="94.5" x14ac:dyDescent="0.2">
      <c r="A216" s="216">
        <f t="shared" si="3"/>
        <v>205</v>
      </c>
      <c r="B216" s="201" t="s">
        <v>202</v>
      </c>
      <c r="C216" s="175" t="s">
        <v>87</v>
      </c>
      <c r="D216" s="175" t="s">
        <v>107</v>
      </c>
      <c r="E216" s="175" t="s">
        <v>336</v>
      </c>
      <c r="F216" s="175" t="s">
        <v>94</v>
      </c>
      <c r="G216" s="202">
        <v>2265355</v>
      </c>
      <c r="H216" s="202">
        <v>2265355</v>
      </c>
      <c r="I216" s="202">
        <v>2265355</v>
      </c>
    </row>
    <row r="217" spans="1:9" ht="47.25" x14ac:dyDescent="0.2">
      <c r="A217" s="216">
        <f t="shared" si="3"/>
        <v>206</v>
      </c>
      <c r="B217" s="209" t="s">
        <v>203</v>
      </c>
      <c r="C217" s="210" t="s">
        <v>87</v>
      </c>
      <c r="D217" s="210" t="s">
        <v>107</v>
      </c>
      <c r="E217" s="210" t="s">
        <v>336</v>
      </c>
      <c r="F217" s="210" t="s">
        <v>96</v>
      </c>
      <c r="G217" s="211">
        <v>2265355</v>
      </c>
      <c r="H217" s="211">
        <v>2265355</v>
      </c>
      <c r="I217" s="211">
        <v>2265355</v>
      </c>
    </row>
    <row r="218" spans="1:9" ht="78.75" x14ac:dyDescent="0.2">
      <c r="A218" s="216">
        <f t="shared" si="3"/>
        <v>207</v>
      </c>
      <c r="B218" s="201" t="s">
        <v>108</v>
      </c>
      <c r="C218" s="175" t="s">
        <v>87</v>
      </c>
      <c r="D218" s="175" t="s">
        <v>109</v>
      </c>
      <c r="E218" s="175"/>
      <c r="F218" s="175"/>
      <c r="G218" s="202">
        <v>4259584.97</v>
      </c>
      <c r="H218" s="202">
        <v>4163095.35</v>
      </c>
      <c r="I218" s="202">
        <v>4066605.72</v>
      </c>
    </row>
    <row r="219" spans="1:9" ht="15.75" x14ac:dyDescent="0.2">
      <c r="A219" s="216">
        <f t="shared" si="3"/>
        <v>208</v>
      </c>
      <c r="B219" s="201" t="s">
        <v>209</v>
      </c>
      <c r="C219" s="175" t="s">
        <v>87</v>
      </c>
      <c r="D219" s="175" t="s">
        <v>109</v>
      </c>
      <c r="E219" s="175" t="s">
        <v>210</v>
      </c>
      <c r="F219" s="175"/>
      <c r="G219" s="202">
        <v>4259584.97</v>
      </c>
      <c r="H219" s="202">
        <v>4163095.35</v>
      </c>
      <c r="I219" s="202">
        <v>4066605.72</v>
      </c>
    </row>
    <row r="220" spans="1:9" ht="47.25" x14ac:dyDescent="0.2">
      <c r="A220" s="216">
        <f t="shared" si="3"/>
        <v>209</v>
      </c>
      <c r="B220" s="201" t="s">
        <v>333</v>
      </c>
      <c r="C220" s="175" t="s">
        <v>87</v>
      </c>
      <c r="D220" s="175" t="s">
        <v>109</v>
      </c>
      <c r="E220" s="175" t="s">
        <v>334</v>
      </c>
      <c r="F220" s="175"/>
      <c r="G220" s="202">
        <v>4259584.97</v>
      </c>
      <c r="H220" s="202">
        <v>4163095.35</v>
      </c>
      <c r="I220" s="202">
        <v>4066605.72</v>
      </c>
    </row>
    <row r="221" spans="1:9" ht="47.25" x14ac:dyDescent="0.2">
      <c r="A221" s="216">
        <f t="shared" si="3"/>
        <v>210</v>
      </c>
      <c r="B221" s="201" t="s">
        <v>337</v>
      </c>
      <c r="C221" s="175" t="s">
        <v>87</v>
      </c>
      <c r="D221" s="175" t="s">
        <v>109</v>
      </c>
      <c r="E221" s="175" t="s">
        <v>338</v>
      </c>
      <c r="F221" s="175"/>
      <c r="G221" s="202">
        <v>4259584.97</v>
      </c>
      <c r="H221" s="202">
        <v>4163095.35</v>
      </c>
      <c r="I221" s="202">
        <v>4066605.72</v>
      </c>
    </row>
    <row r="222" spans="1:9" ht="94.5" x14ac:dyDescent="0.2">
      <c r="A222" s="216">
        <f t="shared" si="3"/>
        <v>211</v>
      </c>
      <c r="B222" s="201" t="s">
        <v>202</v>
      </c>
      <c r="C222" s="175" t="s">
        <v>87</v>
      </c>
      <c r="D222" s="175" t="s">
        <v>109</v>
      </c>
      <c r="E222" s="175" t="s">
        <v>338</v>
      </c>
      <c r="F222" s="175" t="s">
        <v>94</v>
      </c>
      <c r="G222" s="202">
        <v>4259584.97</v>
      </c>
      <c r="H222" s="202">
        <v>4163095.35</v>
      </c>
      <c r="I222" s="202">
        <v>4066605.72</v>
      </c>
    </row>
    <row r="223" spans="1:9" ht="47.25" x14ac:dyDescent="0.2">
      <c r="A223" s="216">
        <f t="shared" si="3"/>
        <v>212</v>
      </c>
      <c r="B223" s="209" t="s">
        <v>203</v>
      </c>
      <c r="C223" s="210" t="s">
        <v>87</v>
      </c>
      <c r="D223" s="210" t="s">
        <v>109</v>
      </c>
      <c r="E223" s="210" t="s">
        <v>338</v>
      </c>
      <c r="F223" s="210" t="s">
        <v>96</v>
      </c>
      <c r="G223" s="211">
        <v>4259584.97</v>
      </c>
      <c r="H223" s="211">
        <v>4163095.35</v>
      </c>
      <c r="I223" s="211">
        <v>4066605.72</v>
      </c>
    </row>
    <row r="224" spans="1:9" ht="78.75" x14ac:dyDescent="0.2">
      <c r="A224" s="216">
        <f t="shared" si="3"/>
        <v>213</v>
      </c>
      <c r="B224" s="201" t="s">
        <v>667</v>
      </c>
      <c r="C224" s="175" t="s">
        <v>87</v>
      </c>
      <c r="D224" s="175" t="s">
        <v>110</v>
      </c>
      <c r="E224" s="175"/>
      <c r="F224" s="175"/>
      <c r="G224" s="202">
        <v>38695345.600000001</v>
      </c>
      <c r="H224" s="202">
        <v>34894055.899999999</v>
      </c>
      <c r="I224" s="202">
        <v>33098389.510000002</v>
      </c>
    </row>
    <row r="225" spans="1:9" ht="31.5" x14ac:dyDescent="0.2">
      <c r="A225" s="216">
        <f t="shared" si="3"/>
        <v>214</v>
      </c>
      <c r="B225" s="201" t="s">
        <v>634</v>
      </c>
      <c r="C225" s="175" t="s">
        <v>87</v>
      </c>
      <c r="D225" s="175" t="s">
        <v>110</v>
      </c>
      <c r="E225" s="175" t="s">
        <v>311</v>
      </c>
      <c r="F225" s="175"/>
      <c r="G225" s="202">
        <v>3572409.4</v>
      </c>
      <c r="H225" s="202">
        <v>3466524.16</v>
      </c>
      <c r="I225" s="202">
        <v>3377638.93</v>
      </c>
    </row>
    <row r="226" spans="1:9" ht="47.25" x14ac:dyDescent="0.2">
      <c r="A226" s="216">
        <f t="shared" si="3"/>
        <v>215</v>
      </c>
      <c r="B226" s="201" t="s">
        <v>312</v>
      </c>
      <c r="C226" s="175" t="s">
        <v>87</v>
      </c>
      <c r="D226" s="175" t="s">
        <v>110</v>
      </c>
      <c r="E226" s="175" t="s">
        <v>313</v>
      </c>
      <c r="F226" s="175"/>
      <c r="G226" s="202">
        <v>3572409.4</v>
      </c>
      <c r="H226" s="202">
        <v>3466524.16</v>
      </c>
      <c r="I226" s="202">
        <v>3377638.93</v>
      </c>
    </row>
    <row r="227" spans="1:9" ht="94.5" x14ac:dyDescent="0.2">
      <c r="A227" s="216">
        <f t="shared" si="3"/>
        <v>216</v>
      </c>
      <c r="B227" s="201" t="s">
        <v>641</v>
      </c>
      <c r="C227" s="175" t="s">
        <v>87</v>
      </c>
      <c r="D227" s="175" t="s">
        <v>110</v>
      </c>
      <c r="E227" s="175" t="s">
        <v>339</v>
      </c>
      <c r="F227" s="175"/>
      <c r="G227" s="202">
        <v>3572409.4</v>
      </c>
      <c r="H227" s="202">
        <v>3466524.16</v>
      </c>
      <c r="I227" s="202">
        <v>3377638.93</v>
      </c>
    </row>
    <row r="228" spans="1:9" ht="94.5" x14ac:dyDescent="0.2">
      <c r="A228" s="216">
        <f t="shared" si="3"/>
        <v>217</v>
      </c>
      <c r="B228" s="201" t="s">
        <v>202</v>
      </c>
      <c r="C228" s="175" t="s">
        <v>87</v>
      </c>
      <c r="D228" s="175" t="s">
        <v>110</v>
      </c>
      <c r="E228" s="175" t="s">
        <v>339</v>
      </c>
      <c r="F228" s="175" t="s">
        <v>94</v>
      </c>
      <c r="G228" s="202">
        <v>3555409.4</v>
      </c>
      <c r="H228" s="202">
        <v>3466524.16</v>
      </c>
      <c r="I228" s="202">
        <v>3377638.93</v>
      </c>
    </row>
    <row r="229" spans="1:9" ht="47.25" x14ac:dyDescent="0.2">
      <c r="A229" s="216">
        <f t="shared" si="3"/>
        <v>218</v>
      </c>
      <c r="B229" s="209" t="s">
        <v>203</v>
      </c>
      <c r="C229" s="210" t="s">
        <v>87</v>
      </c>
      <c r="D229" s="210" t="s">
        <v>110</v>
      </c>
      <c r="E229" s="210" t="s">
        <v>339</v>
      </c>
      <c r="F229" s="210" t="s">
        <v>96</v>
      </c>
      <c r="G229" s="211">
        <v>3555409.4</v>
      </c>
      <c r="H229" s="211">
        <v>3466524.16</v>
      </c>
      <c r="I229" s="211">
        <v>3377638.93</v>
      </c>
    </row>
    <row r="230" spans="1:9" ht="47.25" x14ac:dyDescent="0.2">
      <c r="A230" s="216">
        <f t="shared" si="3"/>
        <v>219</v>
      </c>
      <c r="B230" s="201" t="s">
        <v>204</v>
      </c>
      <c r="C230" s="175" t="s">
        <v>87</v>
      </c>
      <c r="D230" s="175" t="s">
        <v>110</v>
      </c>
      <c r="E230" s="175" t="s">
        <v>339</v>
      </c>
      <c r="F230" s="175" t="s">
        <v>205</v>
      </c>
      <c r="G230" s="202">
        <v>17000</v>
      </c>
      <c r="H230" s="202">
        <v>0</v>
      </c>
      <c r="I230" s="202">
        <v>0</v>
      </c>
    </row>
    <row r="231" spans="1:9" ht="47.25" x14ac:dyDescent="0.2">
      <c r="A231" s="216">
        <f t="shared" si="3"/>
        <v>220</v>
      </c>
      <c r="B231" s="209" t="s">
        <v>206</v>
      </c>
      <c r="C231" s="210" t="s">
        <v>87</v>
      </c>
      <c r="D231" s="210" t="s">
        <v>110</v>
      </c>
      <c r="E231" s="210" t="s">
        <v>339</v>
      </c>
      <c r="F231" s="210" t="s">
        <v>95</v>
      </c>
      <c r="G231" s="211">
        <v>17000</v>
      </c>
      <c r="H231" s="211">
        <v>0</v>
      </c>
      <c r="I231" s="211">
        <v>0</v>
      </c>
    </row>
    <row r="232" spans="1:9" ht="63" x14ac:dyDescent="0.2">
      <c r="A232" s="216">
        <f t="shared" si="3"/>
        <v>221</v>
      </c>
      <c r="B232" s="201" t="s">
        <v>340</v>
      </c>
      <c r="C232" s="175" t="s">
        <v>87</v>
      </c>
      <c r="D232" s="175" t="s">
        <v>110</v>
      </c>
      <c r="E232" s="175" t="s">
        <v>341</v>
      </c>
      <c r="F232" s="175"/>
      <c r="G232" s="202">
        <v>983093.53</v>
      </c>
      <c r="H232" s="202">
        <v>951691.19</v>
      </c>
      <c r="I232" s="202">
        <v>927288.85</v>
      </c>
    </row>
    <row r="233" spans="1:9" ht="31.5" x14ac:dyDescent="0.2">
      <c r="A233" s="216">
        <f t="shared" si="3"/>
        <v>222</v>
      </c>
      <c r="B233" s="201" t="s">
        <v>266</v>
      </c>
      <c r="C233" s="175" t="s">
        <v>87</v>
      </c>
      <c r="D233" s="175" t="s">
        <v>110</v>
      </c>
      <c r="E233" s="175" t="s">
        <v>342</v>
      </c>
      <c r="F233" s="175"/>
      <c r="G233" s="202">
        <v>983093.53</v>
      </c>
      <c r="H233" s="202">
        <v>951691.19</v>
      </c>
      <c r="I233" s="202">
        <v>927288.85</v>
      </c>
    </row>
    <row r="234" spans="1:9" ht="126" x14ac:dyDescent="0.2">
      <c r="A234" s="216">
        <f t="shared" si="3"/>
        <v>223</v>
      </c>
      <c r="B234" s="213" t="s">
        <v>678</v>
      </c>
      <c r="C234" s="175" t="s">
        <v>87</v>
      </c>
      <c r="D234" s="175" t="s">
        <v>110</v>
      </c>
      <c r="E234" s="175" t="s">
        <v>343</v>
      </c>
      <c r="F234" s="175"/>
      <c r="G234" s="202">
        <v>983093.53</v>
      </c>
      <c r="H234" s="202">
        <v>951691.19</v>
      </c>
      <c r="I234" s="202">
        <v>927288.85</v>
      </c>
    </row>
    <row r="235" spans="1:9" ht="94.5" x14ac:dyDescent="0.2">
      <c r="A235" s="216">
        <f t="shared" si="3"/>
        <v>224</v>
      </c>
      <c r="B235" s="201" t="s">
        <v>202</v>
      </c>
      <c r="C235" s="175" t="s">
        <v>87</v>
      </c>
      <c r="D235" s="175" t="s">
        <v>110</v>
      </c>
      <c r="E235" s="175" t="s">
        <v>343</v>
      </c>
      <c r="F235" s="175" t="s">
        <v>94</v>
      </c>
      <c r="G235" s="202">
        <v>966093.53</v>
      </c>
      <c r="H235" s="202">
        <v>951691.19</v>
      </c>
      <c r="I235" s="202">
        <v>927288.85</v>
      </c>
    </row>
    <row r="236" spans="1:9" ht="47.25" x14ac:dyDescent="0.2">
      <c r="A236" s="216">
        <f t="shared" si="3"/>
        <v>225</v>
      </c>
      <c r="B236" s="209" t="s">
        <v>203</v>
      </c>
      <c r="C236" s="210" t="s">
        <v>87</v>
      </c>
      <c r="D236" s="210" t="s">
        <v>110</v>
      </c>
      <c r="E236" s="210" t="s">
        <v>343</v>
      </c>
      <c r="F236" s="210" t="s">
        <v>96</v>
      </c>
      <c r="G236" s="211">
        <v>966093.53</v>
      </c>
      <c r="H236" s="211">
        <v>951691.19</v>
      </c>
      <c r="I236" s="211">
        <v>927288.85</v>
      </c>
    </row>
    <row r="237" spans="1:9" ht="47.25" x14ac:dyDescent="0.2">
      <c r="A237" s="216">
        <f t="shared" si="3"/>
        <v>226</v>
      </c>
      <c r="B237" s="201" t="s">
        <v>204</v>
      </c>
      <c r="C237" s="175" t="s">
        <v>87</v>
      </c>
      <c r="D237" s="175" t="s">
        <v>110</v>
      </c>
      <c r="E237" s="175" t="s">
        <v>343</v>
      </c>
      <c r="F237" s="175" t="s">
        <v>205</v>
      </c>
      <c r="G237" s="202">
        <v>17000</v>
      </c>
      <c r="H237" s="202">
        <v>0</v>
      </c>
      <c r="I237" s="202">
        <v>0</v>
      </c>
    </row>
    <row r="238" spans="1:9" ht="47.25" x14ac:dyDescent="0.2">
      <c r="A238" s="216">
        <f t="shared" si="3"/>
        <v>227</v>
      </c>
      <c r="B238" s="209" t="s">
        <v>206</v>
      </c>
      <c r="C238" s="210" t="s">
        <v>87</v>
      </c>
      <c r="D238" s="210" t="s">
        <v>110</v>
      </c>
      <c r="E238" s="210" t="s">
        <v>343</v>
      </c>
      <c r="F238" s="210" t="s">
        <v>95</v>
      </c>
      <c r="G238" s="211">
        <v>17000</v>
      </c>
      <c r="H238" s="211">
        <v>0</v>
      </c>
      <c r="I238" s="211">
        <v>0</v>
      </c>
    </row>
    <row r="239" spans="1:9" ht="15.75" x14ac:dyDescent="0.2">
      <c r="A239" s="216">
        <f t="shared" si="3"/>
        <v>228</v>
      </c>
      <c r="B239" s="201" t="s">
        <v>209</v>
      </c>
      <c r="C239" s="175" t="s">
        <v>87</v>
      </c>
      <c r="D239" s="175" t="s">
        <v>110</v>
      </c>
      <c r="E239" s="175" t="s">
        <v>210</v>
      </c>
      <c r="F239" s="175"/>
      <c r="G239" s="202">
        <v>34139842.670000002</v>
      </c>
      <c r="H239" s="202">
        <v>30475840.550000001</v>
      </c>
      <c r="I239" s="202">
        <v>28793461.73</v>
      </c>
    </row>
    <row r="240" spans="1:9" ht="47.25" x14ac:dyDescent="0.2">
      <c r="A240" s="216">
        <f t="shared" si="3"/>
        <v>229</v>
      </c>
      <c r="B240" s="201" t="s">
        <v>333</v>
      </c>
      <c r="C240" s="175" t="s">
        <v>87</v>
      </c>
      <c r="D240" s="175" t="s">
        <v>110</v>
      </c>
      <c r="E240" s="175" t="s">
        <v>334</v>
      </c>
      <c r="F240" s="175"/>
      <c r="G240" s="202">
        <v>34139842.670000002</v>
      </c>
      <c r="H240" s="202">
        <v>30475840.550000001</v>
      </c>
      <c r="I240" s="202">
        <v>28793461.73</v>
      </c>
    </row>
    <row r="241" spans="1:9" ht="47.25" x14ac:dyDescent="0.2">
      <c r="A241" s="216">
        <f t="shared" si="3"/>
        <v>230</v>
      </c>
      <c r="B241" s="201" t="s">
        <v>337</v>
      </c>
      <c r="C241" s="175" t="s">
        <v>87</v>
      </c>
      <c r="D241" s="175" t="s">
        <v>110</v>
      </c>
      <c r="E241" s="175" t="s">
        <v>338</v>
      </c>
      <c r="F241" s="175"/>
      <c r="G241" s="202">
        <v>34111162.670000002</v>
      </c>
      <c r="H241" s="202">
        <v>30447220.550000001</v>
      </c>
      <c r="I241" s="202">
        <v>28764841.73</v>
      </c>
    </row>
    <row r="242" spans="1:9" ht="94.5" x14ac:dyDescent="0.2">
      <c r="A242" s="216">
        <f t="shared" si="3"/>
        <v>231</v>
      </c>
      <c r="B242" s="201" t="s">
        <v>202</v>
      </c>
      <c r="C242" s="175" t="s">
        <v>87</v>
      </c>
      <c r="D242" s="175" t="s">
        <v>110</v>
      </c>
      <c r="E242" s="175" t="s">
        <v>338</v>
      </c>
      <c r="F242" s="175" t="s">
        <v>94</v>
      </c>
      <c r="G242" s="202">
        <v>26765170.98</v>
      </c>
      <c r="H242" s="202">
        <v>26096041.699999999</v>
      </c>
      <c r="I242" s="202">
        <v>25426912.43</v>
      </c>
    </row>
    <row r="243" spans="1:9" ht="47.25" x14ac:dyDescent="0.2">
      <c r="A243" s="216">
        <f t="shared" si="3"/>
        <v>232</v>
      </c>
      <c r="B243" s="209" t="s">
        <v>203</v>
      </c>
      <c r="C243" s="210" t="s">
        <v>87</v>
      </c>
      <c r="D243" s="210" t="s">
        <v>110</v>
      </c>
      <c r="E243" s="210" t="s">
        <v>338</v>
      </c>
      <c r="F243" s="210" t="s">
        <v>96</v>
      </c>
      <c r="G243" s="211">
        <v>26765170.98</v>
      </c>
      <c r="H243" s="211">
        <v>26096041.699999999</v>
      </c>
      <c r="I243" s="211">
        <v>25426912.43</v>
      </c>
    </row>
    <row r="244" spans="1:9" ht="47.25" x14ac:dyDescent="0.2">
      <c r="A244" s="216">
        <f t="shared" si="3"/>
        <v>233</v>
      </c>
      <c r="B244" s="201" t="s">
        <v>204</v>
      </c>
      <c r="C244" s="175" t="s">
        <v>87</v>
      </c>
      <c r="D244" s="175" t="s">
        <v>110</v>
      </c>
      <c r="E244" s="175" t="s">
        <v>338</v>
      </c>
      <c r="F244" s="175" t="s">
        <v>205</v>
      </c>
      <c r="G244" s="202">
        <v>7260991.6900000004</v>
      </c>
      <c r="H244" s="202">
        <v>4351178.8499999996</v>
      </c>
      <c r="I244" s="202">
        <v>3337929.3</v>
      </c>
    </row>
    <row r="245" spans="1:9" ht="47.25" x14ac:dyDescent="0.2">
      <c r="A245" s="216">
        <f t="shared" si="3"/>
        <v>234</v>
      </c>
      <c r="B245" s="209" t="s">
        <v>206</v>
      </c>
      <c r="C245" s="210" t="s">
        <v>87</v>
      </c>
      <c r="D245" s="210" t="s">
        <v>110</v>
      </c>
      <c r="E245" s="210" t="s">
        <v>338</v>
      </c>
      <c r="F245" s="210" t="s">
        <v>95</v>
      </c>
      <c r="G245" s="211">
        <v>7260991.6900000004</v>
      </c>
      <c r="H245" s="211">
        <v>4351178.8499999996</v>
      </c>
      <c r="I245" s="211">
        <v>3337929.3</v>
      </c>
    </row>
    <row r="246" spans="1:9" ht="15.75" x14ac:dyDescent="0.2">
      <c r="A246" s="216">
        <f t="shared" si="3"/>
        <v>235</v>
      </c>
      <c r="B246" s="201" t="s">
        <v>247</v>
      </c>
      <c r="C246" s="175" t="s">
        <v>87</v>
      </c>
      <c r="D246" s="175" t="s">
        <v>110</v>
      </c>
      <c r="E246" s="175" t="s">
        <v>338</v>
      </c>
      <c r="F246" s="175" t="s">
        <v>248</v>
      </c>
      <c r="G246" s="202">
        <v>85000</v>
      </c>
      <c r="H246" s="202">
        <v>0</v>
      </c>
      <c r="I246" s="202">
        <v>0</v>
      </c>
    </row>
    <row r="247" spans="1:9" ht="15.75" x14ac:dyDescent="0.2">
      <c r="A247" s="216">
        <f t="shared" si="3"/>
        <v>236</v>
      </c>
      <c r="B247" s="209" t="s">
        <v>852</v>
      </c>
      <c r="C247" s="210" t="s">
        <v>87</v>
      </c>
      <c r="D247" s="210" t="s">
        <v>110</v>
      </c>
      <c r="E247" s="210" t="s">
        <v>338</v>
      </c>
      <c r="F247" s="210" t="s">
        <v>853</v>
      </c>
      <c r="G247" s="211">
        <v>85000</v>
      </c>
      <c r="H247" s="211">
        <v>0</v>
      </c>
      <c r="I247" s="211">
        <v>0</v>
      </c>
    </row>
    <row r="248" spans="1:9" ht="204.75" x14ac:dyDescent="0.2">
      <c r="A248" s="216">
        <f t="shared" si="3"/>
        <v>237</v>
      </c>
      <c r="B248" s="213" t="s">
        <v>854</v>
      </c>
      <c r="C248" s="175" t="s">
        <v>87</v>
      </c>
      <c r="D248" s="175" t="s">
        <v>110</v>
      </c>
      <c r="E248" s="175" t="s">
        <v>651</v>
      </c>
      <c r="F248" s="175"/>
      <c r="G248" s="202">
        <v>28680</v>
      </c>
      <c r="H248" s="202">
        <v>28620</v>
      </c>
      <c r="I248" s="202">
        <v>28620</v>
      </c>
    </row>
    <row r="249" spans="1:9" ht="94.5" x14ac:dyDescent="0.2">
      <c r="A249" s="216">
        <f t="shared" si="3"/>
        <v>238</v>
      </c>
      <c r="B249" s="201" t="s">
        <v>202</v>
      </c>
      <c r="C249" s="175" t="s">
        <v>87</v>
      </c>
      <c r="D249" s="175" t="s">
        <v>110</v>
      </c>
      <c r="E249" s="175" t="s">
        <v>651</v>
      </c>
      <c r="F249" s="175" t="s">
        <v>94</v>
      </c>
      <c r="G249" s="202">
        <v>27780</v>
      </c>
      <c r="H249" s="202">
        <v>27780</v>
      </c>
      <c r="I249" s="202">
        <v>27780</v>
      </c>
    </row>
    <row r="250" spans="1:9" ht="47.25" x14ac:dyDescent="0.2">
      <c r="A250" s="216">
        <f t="shared" si="3"/>
        <v>239</v>
      </c>
      <c r="B250" s="209" t="s">
        <v>203</v>
      </c>
      <c r="C250" s="210" t="s">
        <v>87</v>
      </c>
      <c r="D250" s="210" t="s">
        <v>110</v>
      </c>
      <c r="E250" s="210" t="s">
        <v>651</v>
      </c>
      <c r="F250" s="210" t="s">
        <v>96</v>
      </c>
      <c r="G250" s="211">
        <v>27780</v>
      </c>
      <c r="H250" s="211">
        <v>27780</v>
      </c>
      <c r="I250" s="211">
        <v>27780</v>
      </c>
    </row>
    <row r="251" spans="1:9" ht="47.25" x14ac:dyDescent="0.2">
      <c r="A251" s="216">
        <f t="shared" si="3"/>
        <v>240</v>
      </c>
      <c r="B251" s="201" t="s">
        <v>204</v>
      </c>
      <c r="C251" s="175" t="s">
        <v>87</v>
      </c>
      <c r="D251" s="175" t="s">
        <v>110</v>
      </c>
      <c r="E251" s="175" t="s">
        <v>651</v>
      </c>
      <c r="F251" s="175" t="s">
        <v>205</v>
      </c>
      <c r="G251" s="202">
        <v>900</v>
      </c>
      <c r="H251" s="202">
        <v>840</v>
      </c>
      <c r="I251" s="202">
        <v>840</v>
      </c>
    </row>
    <row r="252" spans="1:9" ht="47.25" x14ac:dyDescent="0.2">
      <c r="A252" s="216">
        <f t="shared" si="3"/>
        <v>241</v>
      </c>
      <c r="B252" s="209" t="s">
        <v>206</v>
      </c>
      <c r="C252" s="210" t="s">
        <v>87</v>
      </c>
      <c r="D252" s="210" t="s">
        <v>110</v>
      </c>
      <c r="E252" s="210" t="s">
        <v>651</v>
      </c>
      <c r="F252" s="210" t="s">
        <v>95</v>
      </c>
      <c r="G252" s="211">
        <v>900</v>
      </c>
      <c r="H252" s="211">
        <v>840</v>
      </c>
      <c r="I252" s="211">
        <v>840</v>
      </c>
    </row>
    <row r="253" spans="1:9" ht="15.75" x14ac:dyDescent="0.2">
      <c r="A253" s="216">
        <f t="shared" si="3"/>
        <v>242</v>
      </c>
      <c r="B253" s="201" t="s">
        <v>111</v>
      </c>
      <c r="C253" s="175" t="s">
        <v>87</v>
      </c>
      <c r="D253" s="175" t="s">
        <v>112</v>
      </c>
      <c r="E253" s="175"/>
      <c r="F253" s="175"/>
      <c r="G253" s="202">
        <v>16800</v>
      </c>
      <c r="H253" s="202">
        <v>146600</v>
      </c>
      <c r="I253" s="202">
        <v>0</v>
      </c>
    </row>
    <row r="254" spans="1:9" ht="15.75" x14ac:dyDescent="0.2">
      <c r="A254" s="216">
        <f t="shared" si="3"/>
        <v>243</v>
      </c>
      <c r="B254" s="201" t="s">
        <v>209</v>
      </c>
      <c r="C254" s="175" t="s">
        <v>87</v>
      </c>
      <c r="D254" s="175" t="s">
        <v>112</v>
      </c>
      <c r="E254" s="175" t="s">
        <v>210</v>
      </c>
      <c r="F254" s="175"/>
      <c r="G254" s="202">
        <v>16800</v>
      </c>
      <c r="H254" s="202">
        <v>146600</v>
      </c>
      <c r="I254" s="202">
        <v>0</v>
      </c>
    </row>
    <row r="255" spans="1:9" ht="47.25" x14ac:dyDescent="0.2">
      <c r="A255" s="216">
        <f t="shared" si="3"/>
        <v>244</v>
      </c>
      <c r="B255" s="201" t="s">
        <v>333</v>
      </c>
      <c r="C255" s="175" t="s">
        <v>87</v>
      </c>
      <c r="D255" s="175" t="s">
        <v>112</v>
      </c>
      <c r="E255" s="175" t="s">
        <v>334</v>
      </c>
      <c r="F255" s="175"/>
      <c r="G255" s="202">
        <v>16800</v>
      </c>
      <c r="H255" s="202">
        <v>146600</v>
      </c>
      <c r="I255" s="202">
        <v>0</v>
      </c>
    </row>
    <row r="256" spans="1:9" ht="173.25" x14ac:dyDescent="0.2">
      <c r="A256" s="216">
        <f t="shared" si="3"/>
        <v>245</v>
      </c>
      <c r="B256" s="213" t="s">
        <v>679</v>
      </c>
      <c r="C256" s="175" t="s">
        <v>87</v>
      </c>
      <c r="D256" s="175" t="s">
        <v>112</v>
      </c>
      <c r="E256" s="175" t="s">
        <v>344</v>
      </c>
      <c r="F256" s="175"/>
      <c r="G256" s="202">
        <v>16800</v>
      </c>
      <c r="H256" s="202">
        <v>146600</v>
      </c>
      <c r="I256" s="202">
        <v>0</v>
      </c>
    </row>
    <row r="257" spans="1:9" ht="47.25" x14ac:dyDescent="0.2">
      <c r="A257" s="216">
        <f t="shared" si="3"/>
        <v>246</v>
      </c>
      <c r="B257" s="201" t="s">
        <v>204</v>
      </c>
      <c r="C257" s="175" t="s">
        <v>87</v>
      </c>
      <c r="D257" s="175" t="s">
        <v>112</v>
      </c>
      <c r="E257" s="175" t="s">
        <v>344</v>
      </c>
      <c r="F257" s="175" t="s">
        <v>205</v>
      </c>
      <c r="G257" s="202">
        <v>16800</v>
      </c>
      <c r="H257" s="202">
        <v>146600</v>
      </c>
      <c r="I257" s="202">
        <v>0</v>
      </c>
    </row>
    <row r="258" spans="1:9" ht="47.25" x14ac:dyDescent="0.2">
      <c r="A258" s="216">
        <f t="shared" si="3"/>
        <v>247</v>
      </c>
      <c r="B258" s="209" t="s">
        <v>206</v>
      </c>
      <c r="C258" s="210" t="s">
        <v>87</v>
      </c>
      <c r="D258" s="210" t="s">
        <v>112</v>
      </c>
      <c r="E258" s="210" t="s">
        <v>344</v>
      </c>
      <c r="F258" s="210" t="s">
        <v>95</v>
      </c>
      <c r="G258" s="211">
        <v>16800</v>
      </c>
      <c r="H258" s="211">
        <v>146600</v>
      </c>
      <c r="I258" s="211">
        <v>0</v>
      </c>
    </row>
    <row r="259" spans="1:9" ht="15.75" x14ac:dyDescent="0.2">
      <c r="A259" s="216">
        <f t="shared" si="3"/>
        <v>248</v>
      </c>
      <c r="B259" s="201" t="s">
        <v>115</v>
      </c>
      <c r="C259" s="175" t="s">
        <v>87</v>
      </c>
      <c r="D259" s="175" t="s">
        <v>116</v>
      </c>
      <c r="E259" s="175"/>
      <c r="F259" s="175"/>
      <c r="G259" s="202">
        <v>500000</v>
      </c>
      <c r="H259" s="202">
        <v>100000</v>
      </c>
      <c r="I259" s="202">
        <v>100000</v>
      </c>
    </row>
    <row r="260" spans="1:9" ht="15.75" x14ac:dyDescent="0.2">
      <c r="A260" s="216">
        <f t="shared" si="3"/>
        <v>249</v>
      </c>
      <c r="B260" s="201" t="s">
        <v>209</v>
      </c>
      <c r="C260" s="175" t="s">
        <v>87</v>
      </c>
      <c r="D260" s="175" t="s">
        <v>116</v>
      </c>
      <c r="E260" s="175" t="s">
        <v>210</v>
      </c>
      <c r="F260" s="175"/>
      <c r="G260" s="202">
        <v>500000</v>
      </c>
      <c r="H260" s="202">
        <v>100000</v>
      </c>
      <c r="I260" s="202">
        <v>100000</v>
      </c>
    </row>
    <row r="261" spans="1:9" ht="47.25" x14ac:dyDescent="0.2">
      <c r="A261" s="216">
        <f t="shared" si="3"/>
        <v>250</v>
      </c>
      <c r="B261" s="201" t="s">
        <v>333</v>
      </c>
      <c r="C261" s="175" t="s">
        <v>87</v>
      </c>
      <c r="D261" s="175" t="s">
        <v>116</v>
      </c>
      <c r="E261" s="175" t="s">
        <v>334</v>
      </c>
      <c r="F261" s="175"/>
      <c r="G261" s="202">
        <v>500000</v>
      </c>
      <c r="H261" s="202">
        <v>100000</v>
      </c>
      <c r="I261" s="202">
        <v>100000</v>
      </c>
    </row>
    <row r="262" spans="1:9" ht="47.25" x14ac:dyDescent="0.2">
      <c r="A262" s="216">
        <f t="shared" ref="A262:A325" si="4">A261+1</f>
        <v>251</v>
      </c>
      <c r="B262" s="201" t="s">
        <v>345</v>
      </c>
      <c r="C262" s="175" t="s">
        <v>87</v>
      </c>
      <c r="D262" s="175" t="s">
        <v>116</v>
      </c>
      <c r="E262" s="175" t="s">
        <v>346</v>
      </c>
      <c r="F262" s="175"/>
      <c r="G262" s="202">
        <v>500000</v>
      </c>
      <c r="H262" s="202">
        <v>100000</v>
      </c>
      <c r="I262" s="202">
        <v>100000</v>
      </c>
    </row>
    <row r="263" spans="1:9" ht="15.75" x14ac:dyDescent="0.2">
      <c r="A263" s="216">
        <f t="shared" si="4"/>
        <v>252</v>
      </c>
      <c r="B263" s="201" t="s">
        <v>247</v>
      </c>
      <c r="C263" s="175" t="s">
        <v>87</v>
      </c>
      <c r="D263" s="175" t="s">
        <v>116</v>
      </c>
      <c r="E263" s="175" t="s">
        <v>346</v>
      </c>
      <c r="F263" s="175" t="s">
        <v>248</v>
      </c>
      <c r="G263" s="202">
        <v>500000</v>
      </c>
      <c r="H263" s="202">
        <v>100000</v>
      </c>
      <c r="I263" s="202">
        <v>100000</v>
      </c>
    </row>
    <row r="264" spans="1:9" ht="15.75" x14ac:dyDescent="0.2">
      <c r="A264" s="216">
        <f t="shared" si="4"/>
        <v>253</v>
      </c>
      <c r="B264" s="209" t="s">
        <v>347</v>
      </c>
      <c r="C264" s="210" t="s">
        <v>87</v>
      </c>
      <c r="D264" s="210" t="s">
        <v>116</v>
      </c>
      <c r="E264" s="210" t="s">
        <v>346</v>
      </c>
      <c r="F264" s="210" t="s">
        <v>348</v>
      </c>
      <c r="G264" s="211">
        <v>500000</v>
      </c>
      <c r="H264" s="211">
        <v>100000</v>
      </c>
      <c r="I264" s="211">
        <v>100000</v>
      </c>
    </row>
    <row r="265" spans="1:9" ht="15.75" x14ac:dyDescent="0.2">
      <c r="A265" s="216">
        <f t="shared" si="4"/>
        <v>254</v>
      </c>
      <c r="B265" s="201" t="s">
        <v>117</v>
      </c>
      <c r="C265" s="175" t="s">
        <v>87</v>
      </c>
      <c r="D265" s="175" t="s">
        <v>118</v>
      </c>
      <c r="E265" s="175"/>
      <c r="F265" s="175"/>
      <c r="G265" s="202">
        <v>26430348.170000002</v>
      </c>
      <c r="H265" s="202">
        <v>25382566.02</v>
      </c>
      <c r="I265" s="202">
        <v>24348182.27</v>
      </c>
    </row>
    <row r="266" spans="1:9" ht="15.75" x14ac:dyDescent="0.2">
      <c r="A266" s="216">
        <f t="shared" si="4"/>
        <v>255</v>
      </c>
      <c r="B266" s="201" t="s">
        <v>209</v>
      </c>
      <c r="C266" s="175" t="s">
        <v>87</v>
      </c>
      <c r="D266" s="175" t="s">
        <v>118</v>
      </c>
      <c r="E266" s="175" t="s">
        <v>210</v>
      </c>
      <c r="F266" s="175"/>
      <c r="G266" s="202">
        <v>26430348.170000002</v>
      </c>
      <c r="H266" s="202">
        <v>25382566.02</v>
      </c>
      <c r="I266" s="202">
        <v>24348182.27</v>
      </c>
    </row>
    <row r="267" spans="1:9" ht="47.25" x14ac:dyDescent="0.2">
      <c r="A267" s="216">
        <f t="shared" si="4"/>
        <v>256</v>
      </c>
      <c r="B267" s="201" t="s">
        <v>333</v>
      </c>
      <c r="C267" s="175" t="s">
        <v>87</v>
      </c>
      <c r="D267" s="175" t="s">
        <v>118</v>
      </c>
      <c r="E267" s="175" t="s">
        <v>334</v>
      </c>
      <c r="F267" s="175"/>
      <c r="G267" s="202">
        <v>26430348.170000002</v>
      </c>
      <c r="H267" s="202">
        <v>25382566.02</v>
      </c>
      <c r="I267" s="202">
        <v>24348182.27</v>
      </c>
    </row>
    <row r="268" spans="1:9" ht="47.25" x14ac:dyDescent="0.2">
      <c r="A268" s="216">
        <f t="shared" si="4"/>
        <v>257</v>
      </c>
      <c r="B268" s="201" t="s">
        <v>349</v>
      </c>
      <c r="C268" s="175" t="s">
        <v>87</v>
      </c>
      <c r="D268" s="175" t="s">
        <v>118</v>
      </c>
      <c r="E268" s="175" t="s">
        <v>350</v>
      </c>
      <c r="F268" s="175"/>
      <c r="G268" s="202">
        <v>24911248.170000002</v>
      </c>
      <c r="H268" s="202">
        <v>23863466.02</v>
      </c>
      <c r="I268" s="202">
        <v>22829082.27</v>
      </c>
    </row>
    <row r="269" spans="1:9" ht="94.5" x14ac:dyDescent="0.2">
      <c r="A269" s="216">
        <f t="shared" si="4"/>
        <v>258</v>
      </c>
      <c r="B269" s="201" t="s">
        <v>202</v>
      </c>
      <c r="C269" s="175" t="s">
        <v>87</v>
      </c>
      <c r="D269" s="175" t="s">
        <v>118</v>
      </c>
      <c r="E269" s="175" t="s">
        <v>350</v>
      </c>
      <c r="F269" s="175" t="s">
        <v>94</v>
      </c>
      <c r="G269" s="202">
        <v>22020997.760000002</v>
      </c>
      <c r="H269" s="202">
        <v>21470472.82</v>
      </c>
      <c r="I269" s="202">
        <v>20919947.870000001</v>
      </c>
    </row>
    <row r="270" spans="1:9" ht="31.5" x14ac:dyDescent="0.2">
      <c r="A270" s="216">
        <f t="shared" si="4"/>
        <v>259</v>
      </c>
      <c r="B270" s="209" t="s">
        <v>302</v>
      </c>
      <c r="C270" s="210" t="s">
        <v>87</v>
      </c>
      <c r="D270" s="210" t="s">
        <v>118</v>
      </c>
      <c r="E270" s="210" t="s">
        <v>350</v>
      </c>
      <c r="F270" s="210" t="s">
        <v>93</v>
      </c>
      <c r="G270" s="211">
        <v>22020997.760000002</v>
      </c>
      <c r="H270" s="211">
        <v>21470472.82</v>
      </c>
      <c r="I270" s="211">
        <v>20919947.870000001</v>
      </c>
    </row>
    <row r="271" spans="1:9" ht="47.25" x14ac:dyDescent="0.2">
      <c r="A271" s="216">
        <f t="shared" si="4"/>
        <v>260</v>
      </c>
      <c r="B271" s="201" t="s">
        <v>204</v>
      </c>
      <c r="C271" s="175" t="s">
        <v>87</v>
      </c>
      <c r="D271" s="175" t="s">
        <v>118</v>
      </c>
      <c r="E271" s="175" t="s">
        <v>350</v>
      </c>
      <c r="F271" s="175" t="s">
        <v>205</v>
      </c>
      <c r="G271" s="202">
        <v>2890250.41</v>
      </c>
      <c r="H271" s="202">
        <v>2392993.2000000002</v>
      </c>
      <c r="I271" s="202">
        <v>1909134.4</v>
      </c>
    </row>
    <row r="272" spans="1:9" ht="47.25" x14ac:dyDescent="0.2">
      <c r="A272" s="216">
        <f t="shared" si="4"/>
        <v>261</v>
      </c>
      <c r="B272" s="209" t="s">
        <v>206</v>
      </c>
      <c r="C272" s="210" t="s">
        <v>87</v>
      </c>
      <c r="D272" s="210" t="s">
        <v>118</v>
      </c>
      <c r="E272" s="210" t="s">
        <v>350</v>
      </c>
      <c r="F272" s="210" t="s">
        <v>95</v>
      </c>
      <c r="G272" s="211">
        <v>2890250.41</v>
      </c>
      <c r="H272" s="211">
        <v>2392993.2000000002</v>
      </c>
      <c r="I272" s="211">
        <v>1909134.4</v>
      </c>
    </row>
    <row r="273" spans="1:9" ht="110.25" x14ac:dyDescent="0.2">
      <c r="A273" s="216">
        <f t="shared" si="4"/>
        <v>262</v>
      </c>
      <c r="B273" s="201" t="s">
        <v>469</v>
      </c>
      <c r="C273" s="175" t="s">
        <v>87</v>
      </c>
      <c r="D273" s="175" t="s">
        <v>118</v>
      </c>
      <c r="E273" s="175" t="s">
        <v>351</v>
      </c>
      <c r="F273" s="175"/>
      <c r="G273" s="202">
        <v>57900</v>
      </c>
      <c r="H273" s="202">
        <v>57900</v>
      </c>
      <c r="I273" s="202">
        <v>57900</v>
      </c>
    </row>
    <row r="274" spans="1:9" ht="94.5" x14ac:dyDescent="0.2">
      <c r="A274" s="216">
        <f t="shared" si="4"/>
        <v>263</v>
      </c>
      <c r="B274" s="201" t="s">
        <v>202</v>
      </c>
      <c r="C274" s="175" t="s">
        <v>87</v>
      </c>
      <c r="D274" s="175" t="s">
        <v>118</v>
      </c>
      <c r="E274" s="175" t="s">
        <v>351</v>
      </c>
      <c r="F274" s="175" t="s">
        <v>94</v>
      </c>
      <c r="G274" s="202">
        <v>55710</v>
      </c>
      <c r="H274" s="202">
        <v>55710</v>
      </c>
      <c r="I274" s="202">
        <v>55710</v>
      </c>
    </row>
    <row r="275" spans="1:9" ht="47.25" x14ac:dyDescent="0.2">
      <c r="A275" s="216">
        <f t="shared" si="4"/>
        <v>264</v>
      </c>
      <c r="B275" s="209" t="s">
        <v>203</v>
      </c>
      <c r="C275" s="210" t="s">
        <v>87</v>
      </c>
      <c r="D275" s="210" t="s">
        <v>118</v>
      </c>
      <c r="E275" s="210" t="s">
        <v>351</v>
      </c>
      <c r="F275" s="210" t="s">
        <v>96</v>
      </c>
      <c r="G275" s="211">
        <v>55710</v>
      </c>
      <c r="H275" s="211">
        <v>55710</v>
      </c>
      <c r="I275" s="211">
        <v>55710</v>
      </c>
    </row>
    <row r="276" spans="1:9" ht="47.25" x14ac:dyDescent="0.2">
      <c r="A276" s="216">
        <f t="shared" si="4"/>
        <v>265</v>
      </c>
      <c r="B276" s="201" t="s">
        <v>204</v>
      </c>
      <c r="C276" s="175" t="s">
        <v>87</v>
      </c>
      <c r="D276" s="175" t="s">
        <v>118</v>
      </c>
      <c r="E276" s="175" t="s">
        <v>351</v>
      </c>
      <c r="F276" s="175" t="s">
        <v>205</v>
      </c>
      <c r="G276" s="202">
        <v>2190</v>
      </c>
      <c r="H276" s="202">
        <v>2190</v>
      </c>
      <c r="I276" s="202">
        <v>2190</v>
      </c>
    </row>
    <row r="277" spans="1:9" ht="47.25" x14ac:dyDescent="0.2">
      <c r="A277" s="216">
        <f t="shared" si="4"/>
        <v>266</v>
      </c>
      <c r="B277" s="209" t="s">
        <v>206</v>
      </c>
      <c r="C277" s="210" t="s">
        <v>87</v>
      </c>
      <c r="D277" s="210" t="s">
        <v>118</v>
      </c>
      <c r="E277" s="210" t="s">
        <v>351</v>
      </c>
      <c r="F277" s="210" t="s">
        <v>95</v>
      </c>
      <c r="G277" s="211">
        <v>2190</v>
      </c>
      <c r="H277" s="211">
        <v>2190</v>
      </c>
      <c r="I277" s="211">
        <v>2190</v>
      </c>
    </row>
    <row r="278" spans="1:9" ht="94.5" x14ac:dyDescent="0.2">
      <c r="A278" s="216">
        <f t="shared" si="4"/>
        <v>267</v>
      </c>
      <c r="B278" s="201" t="s">
        <v>470</v>
      </c>
      <c r="C278" s="175" t="s">
        <v>87</v>
      </c>
      <c r="D278" s="175" t="s">
        <v>118</v>
      </c>
      <c r="E278" s="175" t="s">
        <v>352</v>
      </c>
      <c r="F278" s="175"/>
      <c r="G278" s="202">
        <v>377400</v>
      </c>
      <c r="H278" s="202">
        <v>377400</v>
      </c>
      <c r="I278" s="202">
        <v>377400</v>
      </c>
    </row>
    <row r="279" spans="1:9" ht="94.5" x14ac:dyDescent="0.2">
      <c r="A279" s="216">
        <f t="shared" si="4"/>
        <v>268</v>
      </c>
      <c r="B279" s="201" t="s">
        <v>202</v>
      </c>
      <c r="C279" s="175" t="s">
        <v>87</v>
      </c>
      <c r="D279" s="175" t="s">
        <v>118</v>
      </c>
      <c r="E279" s="175" t="s">
        <v>352</v>
      </c>
      <c r="F279" s="175" t="s">
        <v>94</v>
      </c>
      <c r="G279" s="202">
        <v>325000</v>
      </c>
      <c r="H279" s="202">
        <v>325000</v>
      </c>
      <c r="I279" s="202">
        <v>325000</v>
      </c>
    </row>
    <row r="280" spans="1:9" ht="31.5" x14ac:dyDescent="0.2">
      <c r="A280" s="216">
        <f t="shared" si="4"/>
        <v>269</v>
      </c>
      <c r="B280" s="209" t="s">
        <v>302</v>
      </c>
      <c r="C280" s="210" t="s">
        <v>87</v>
      </c>
      <c r="D280" s="210" t="s">
        <v>118</v>
      </c>
      <c r="E280" s="210" t="s">
        <v>352</v>
      </c>
      <c r="F280" s="210" t="s">
        <v>93</v>
      </c>
      <c r="G280" s="211">
        <v>325000</v>
      </c>
      <c r="H280" s="211">
        <v>325000</v>
      </c>
      <c r="I280" s="211">
        <v>325000</v>
      </c>
    </row>
    <row r="281" spans="1:9" ht="47.25" x14ac:dyDescent="0.2">
      <c r="A281" s="216">
        <f t="shared" si="4"/>
        <v>270</v>
      </c>
      <c r="B281" s="201" t="s">
        <v>204</v>
      </c>
      <c r="C281" s="175" t="s">
        <v>87</v>
      </c>
      <c r="D281" s="175" t="s">
        <v>118</v>
      </c>
      <c r="E281" s="175" t="s">
        <v>352</v>
      </c>
      <c r="F281" s="175" t="s">
        <v>205</v>
      </c>
      <c r="G281" s="202">
        <v>52400</v>
      </c>
      <c r="H281" s="202">
        <v>52400</v>
      </c>
      <c r="I281" s="202">
        <v>52400</v>
      </c>
    </row>
    <row r="282" spans="1:9" ht="47.25" x14ac:dyDescent="0.2">
      <c r="A282" s="216">
        <f t="shared" si="4"/>
        <v>271</v>
      </c>
      <c r="B282" s="209" t="s">
        <v>206</v>
      </c>
      <c r="C282" s="210" t="s">
        <v>87</v>
      </c>
      <c r="D282" s="210" t="s">
        <v>118</v>
      </c>
      <c r="E282" s="210" t="s">
        <v>352</v>
      </c>
      <c r="F282" s="210" t="s">
        <v>95</v>
      </c>
      <c r="G282" s="211">
        <v>52400</v>
      </c>
      <c r="H282" s="211">
        <v>52400</v>
      </c>
      <c r="I282" s="211">
        <v>52400</v>
      </c>
    </row>
    <row r="283" spans="1:9" ht="141.75" x14ac:dyDescent="0.2">
      <c r="A283" s="216">
        <f t="shared" si="4"/>
        <v>272</v>
      </c>
      <c r="B283" s="213" t="s">
        <v>855</v>
      </c>
      <c r="C283" s="175" t="s">
        <v>87</v>
      </c>
      <c r="D283" s="175" t="s">
        <v>118</v>
      </c>
      <c r="E283" s="175" t="s">
        <v>353</v>
      </c>
      <c r="F283" s="175"/>
      <c r="G283" s="202">
        <v>998100</v>
      </c>
      <c r="H283" s="202">
        <v>998100</v>
      </c>
      <c r="I283" s="202">
        <v>998100</v>
      </c>
    </row>
    <row r="284" spans="1:9" ht="94.5" x14ac:dyDescent="0.2">
      <c r="A284" s="216">
        <f t="shared" si="4"/>
        <v>273</v>
      </c>
      <c r="B284" s="201" t="s">
        <v>202</v>
      </c>
      <c r="C284" s="175" t="s">
        <v>87</v>
      </c>
      <c r="D284" s="175" t="s">
        <v>118</v>
      </c>
      <c r="E284" s="175" t="s">
        <v>353</v>
      </c>
      <c r="F284" s="175" t="s">
        <v>94</v>
      </c>
      <c r="G284" s="202">
        <v>926850</v>
      </c>
      <c r="H284" s="202">
        <v>926850</v>
      </c>
      <c r="I284" s="202">
        <v>926850</v>
      </c>
    </row>
    <row r="285" spans="1:9" ht="47.25" x14ac:dyDescent="0.2">
      <c r="A285" s="216">
        <f t="shared" si="4"/>
        <v>274</v>
      </c>
      <c r="B285" s="209" t="s">
        <v>203</v>
      </c>
      <c r="C285" s="210" t="s">
        <v>87</v>
      </c>
      <c r="D285" s="210" t="s">
        <v>118</v>
      </c>
      <c r="E285" s="210" t="s">
        <v>353</v>
      </c>
      <c r="F285" s="210" t="s">
        <v>96</v>
      </c>
      <c r="G285" s="211">
        <v>926850</v>
      </c>
      <c r="H285" s="211">
        <v>926850</v>
      </c>
      <c r="I285" s="211">
        <v>926850</v>
      </c>
    </row>
    <row r="286" spans="1:9" ht="47.25" x14ac:dyDescent="0.2">
      <c r="A286" s="216">
        <f t="shared" si="4"/>
        <v>275</v>
      </c>
      <c r="B286" s="201" t="s">
        <v>204</v>
      </c>
      <c r="C286" s="175" t="s">
        <v>87</v>
      </c>
      <c r="D286" s="175" t="s">
        <v>118</v>
      </c>
      <c r="E286" s="175" t="s">
        <v>353</v>
      </c>
      <c r="F286" s="175" t="s">
        <v>205</v>
      </c>
      <c r="G286" s="202">
        <v>71250</v>
      </c>
      <c r="H286" s="202">
        <v>71250</v>
      </c>
      <c r="I286" s="202">
        <v>71250</v>
      </c>
    </row>
    <row r="287" spans="1:9" ht="47.25" x14ac:dyDescent="0.2">
      <c r="A287" s="216">
        <f t="shared" si="4"/>
        <v>276</v>
      </c>
      <c r="B287" s="209" t="s">
        <v>206</v>
      </c>
      <c r="C287" s="210" t="s">
        <v>87</v>
      </c>
      <c r="D287" s="210" t="s">
        <v>118</v>
      </c>
      <c r="E287" s="210" t="s">
        <v>353</v>
      </c>
      <c r="F287" s="210" t="s">
        <v>95</v>
      </c>
      <c r="G287" s="211">
        <v>71250</v>
      </c>
      <c r="H287" s="211">
        <v>71250</v>
      </c>
      <c r="I287" s="211">
        <v>71250</v>
      </c>
    </row>
    <row r="288" spans="1:9" ht="204.75" x14ac:dyDescent="0.2">
      <c r="A288" s="216">
        <f t="shared" si="4"/>
        <v>277</v>
      </c>
      <c r="B288" s="213" t="s">
        <v>680</v>
      </c>
      <c r="C288" s="175" t="s">
        <v>87</v>
      </c>
      <c r="D288" s="175" t="s">
        <v>118</v>
      </c>
      <c r="E288" s="175" t="s">
        <v>471</v>
      </c>
      <c r="F288" s="175"/>
      <c r="G288" s="202">
        <v>85700</v>
      </c>
      <c r="H288" s="202">
        <v>85700</v>
      </c>
      <c r="I288" s="202">
        <v>85700</v>
      </c>
    </row>
    <row r="289" spans="1:9" ht="94.5" x14ac:dyDescent="0.2">
      <c r="A289" s="216">
        <f t="shared" si="4"/>
        <v>278</v>
      </c>
      <c r="B289" s="201" t="s">
        <v>202</v>
      </c>
      <c r="C289" s="175" t="s">
        <v>87</v>
      </c>
      <c r="D289" s="175" t="s">
        <v>118</v>
      </c>
      <c r="E289" s="175" t="s">
        <v>471</v>
      </c>
      <c r="F289" s="175" t="s">
        <v>94</v>
      </c>
      <c r="G289" s="202">
        <v>83700</v>
      </c>
      <c r="H289" s="202">
        <v>83700</v>
      </c>
      <c r="I289" s="202">
        <v>83700</v>
      </c>
    </row>
    <row r="290" spans="1:9" ht="47.25" x14ac:dyDescent="0.2">
      <c r="A290" s="216">
        <f t="shared" si="4"/>
        <v>279</v>
      </c>
      <c r="B290" s="209" t="s">
        <v>203</v>
      </c>
      <c r="C290" s="210" t="s">
        <v>87</v>
      </c>
      <c r="D290" s="210" t="s">
        <v>118</v>
      </c>
      <c r="E290" s="210" t="s">
        <v>471</v>
      </c>
      <c r="F290" s="210" t="s">
        <v>96</v>
      </c>
      <c r="G290" s="211">
        <v>83700</v>
      </c>
      <c r="H290" s="211">
        <v>83700</v>
      </c>
      <c r="I290" s="211">
        <v>83700</v>
      </c>
    </row>
    <row r="291" spans="1:9" ht="47.25" x14ac:dyDescent="0.2">
      <c r="A291" s="216">
        <f t="shared" si="4"/>
        <v>280</v>
      </c>
      <c r="B291" s="201" t="s">
        <v>204</v>
      </c>
      <c r="C291" s="175" t="s">
        <v>87</v>
      </c>
      <c r="D291" s="175" t="s">
        <v>118</v>
      </c>
      <c r="E291" s="175" t="s">
        <v>471</v>
      </c>
      <c r="F291" s="175" t="s">
        <v>205</v>
      </c>
      <c r="G291" s="202">
        <v>2000</v>
      </c>
      <c r="H291" s="202">
        <v>2000</v>
      </c>
      <c r="I291" s="202">
        <v>2000</v>
      </c>
    </row>
    <row r="292" spans="1:9" ht="47.25" x14ac:dyDescent="0.2">
      <c r="A292" s="216">
        <f t="shared" si="4"/>
        <v>281</v>
      </c>
      <c r="B292" s="209" t="s">
        <v>206</v>
      </c>
      <c r="C292" s="210" t="s">
        <v>87</v>
      </c>
      <c r="D292" s="210" t="s">
        <v>118</v>
      </c>
      <c r="E292" s="210" t="s">
        <v>471</v>
      </c>
      <c r="F292" s="210" t="s">
        <v>95</v>
      </c>
      <c r="G292" s="211">
        <v>2000</v>
      </c>
      <c r="H292" s="211">
        <v>2000</v>
      </c>
      <c r="I292" s="211">
        <v>2000</v>
      </c>
    </row>
    <row r="293" spans="1:9" ht="47.25" x14ac:dyDescent="0.2">
      <c r="A293" s="216">
        <f t="shared" si="4"/>
        <v>282</v>
      </c>
      <c r="B293" s="201" t="s">
        <v>123</v>
      </c>
      <c r="C293" s="175" t="s">
        <v>87</v>
      </c>
      <c r="D293" s="175" t="s">
        <v>124</v>
      </c>
      <c r="E293" s="175"/>
      <c r="F293" s="175"/>
      <c r="G293" s="202">
        <v>5047362.5</v>
      </c>
      <c r="H293" s="202">
        <v>4911454.1900000004</v>
      </c>
      <c r="I293" s="202">
        <v>4785545.88</v>
      </c>
    </row>
    <row r="294" spans="1:9" ht="63" x14ac:dyDescent="0.2">
      <c r="A294" s="216">
        <f t="shared" si="4"/>
        <v>283</v>
      </c>
      <c r="B294" s="201" t="s">
        <v>629</v>
      </c>
      <c r="C294" s="175" t="s">
        <v>87</v>
      </c>
      <c r="D294" s="175" t="s">
        <v>630</v>
      </c>
      <c r="E294" s="175"/>
      <c r="F294" s="175"/>
      <c r="G294" s="202">
        <v>5037362.5</v>
      </c>
      <c r="H294" s="202">
        <v>4911454.1900000004</v>
      </c>
      <c r="I294" s="202">
        <v>4785545.88</v>
      </c>
    </row>
    <row r="295" spans="1:9" ht="63" x14ac:dyDescent="0.2">
      <c r="A295" s="216">
        <f t="shared" si="4"/>
        <v>284</v>
      </c>
      <c r="B295" s="201" t="s">
        <v>340</v>
      </c>
      <c r="C295" s="175" t="s">
        <v>87</v>
      </c>
      <c r="D295" s="175" t="s">
        <v>630</v>
      </c>
      <c r="E295" s="175" t="s">
        <v>341</v>
      </c>
      <c r="F295" s="175"/>
      <c r="G295" s="202">
        <v>5037332.5</v>
      </c>
      <c r="H295" s="202">
        <v>4911424.1900000004</v>
      </c>
      <c r="I295" s="202">
        <v>4785515.88</v>
      </c>
    </row>
    <row r="296" spans="1:9" ht="141.75" x14ac:dyDescent="0.2">
      <c r="A296" s="216">
        <f t="shared" si="4"/>
        <v>285</v>
      </c>
      <c r="B296" s="213" t="s">
        <v>856</v>
      </c>
      <c r="C296" s="175" t="s">
        <v>87</v>
      </c>
      <c r="D296" s="175" t="s">
        <v>630</v>
      </c>
      <c r="E296" s="175" t="s">
        <v>354</v>
      </c>
      <c r="F296" s="175"/>
      <c r="G296" s="202">
        <v>5037332.5</v>
      </c>
      <c r="H296" s="202">
        <v>4911424.1900000004</v>
      </c>
      <c r="I296" s="202">
        <v>4785515.88</v>
      </c>
    </row>
    <row r="297" spans="1:9" ht="252" x14ac:dyDescent="0.2">
      <c r="A297" s="216">
        <f t="shared" si="4"/>
        <v>286</v>
      </c>
      <c r="B297" s="213" t="s">
        <v>857</v>
      </c>
      <c r="C297" s="175" t="s">
        <v>87</v>
      </c>
      <c r="D297" s="175" t="s">
        <v>630</v>
      </c>
      <c r="E297" s="175" t="s">
        <v>355</v>
      </c>
      <c r="F297" s="175"/>
      <c r="G297" s="202">
        <v>5036332.5</v>
      </c>
      <c r="H297" s="202">
        <v>4910424.1900000004</v>
      </c>
      <c r="I297" s="202">
        <v>4784515.88</v>
      </c>
    </row>
    <row r="298" spans="1:9" ht="94.5" x14ac:dyDescent="0.2">
      <c r="A298" s="216">
        <f t="shared" si="4"/>
        <v>287</v>
      </c>
      <c r="B298" s="201" t="s">
        <v>202</v>
      </c>
      <c r="C298" s="175" t="s">
        <v>87</v>
      </c>
      <c r="D298" s="175" t="s">
        <v>630</v>
      </c>
      <c r="E298" s="175" t="s">
        <v>355</v>
      </c>
      <c r="F298" s="175" t="s">
        <v>94</v>
      </c>
      <c r="G298" s="202">
        <v>5036332.5</v>
      </c>
      <c r="H298" s="202">
        <v>4910424.1900000004</v>
      </c>
      <c r="I298" s="202">
        <v>4784515.88</v>
      </c>
    </row>
    <row r="299" spans="1:9" ht="31.5" x14ac:dyDescent="0.2">
      <c r="A299" s="216">
        <f t="shared" si="4"/>
        <v>288</v>
      </c>
      <c r="B299" s="209" t="s">
        <v>302</v>
      </c>
      <c r="C299" s="210" t="s">
        <v>87</v>
      </c>
      <c r="D299" s="210" t="s">
        <v>630</v>
      </c>
      <c r="E299" s="210" t="s">
        <v>355</v>
      </c>
      <c r="F299" s="210" t="s">
        <v>93</v>
      </c>
      <c r="G299" s="211">
        <v>5036332.5</v>
      </c>
      <c r="H299" s="211">
        <v>4910424.1900000004</v>
      </c>
      <c r="I299" s="211">
        <v>4784515.88</v>
      </c>
    </row>
    <row r="300" spans="1:9" ht="283.5" x14ac:dyDescent="0.2">
      <c r="A300" s="216">
        <f t="shared" si="4"/>
        <v>289</v>
      </c>
      <c r="B300" s="213" t="s">
        <v>858</v>
      </c>
      <c r="C300" s="175" t="s">
        <v>87</v>
      </c>
      <c r="D300" s="175" t="s">
        <v>630</v>
      </c>
      <c r="E300" s="175" t="s">
        <v>472</v>
      </c>
      <c r="F300" s="175"/>
      <c r="G300" s="202">
        <v>1000</v>
      </c>
      <c r="H300" s="202">
        <v>1000</v>
      </c>
      <c r="I300" s="202">
        <v>1000</v>
      </c>
    </row>
    <row r="301" spans="1:9" ht="47.25" x14ac:dyDescent="0.2">
      <c r="A301" s="216">
        <f t="shared" si="4"/>
        <v>290</v>
      </c>
      <c r="B301" s="201" t="s">
        <v>204</v>
      </c>
      <c r="C301" s="175" t="s">
        <v>87</v>
      </c>
      <c r="D301" s="175" t="s">
        <v>630</v>
      </c>
      <c r="E301" s="175" t="s">
        <v>472</v>
      </c>
      <c r="F301" s="175" t="s">
        <v>205</v>
      </c>
      <c r="G301" s="202">
        <v>1000</v>
      </c>
      <c r="H301" s="202">
        <v>1000</v>
      </c>
      <c r="I301" s="202">
        <v>1000</v>
      </c>
    </row>
    <row r="302" spans="1:9" ht="47.25" x14ac:dyDescent="0.2">
      <c r="A302" s="216">
        <f t="shared" si="4"/>
        <v>291</v>
      </c>
      <c r="B302" s="209" t="s">
        <v>206</v>
      </c>
      <c r="C302" s="210" t="s">
        <v>87</v>
      </c>
      <c r="D302" s="210" t="s">
        <v>630</v>
      </c>
      <c r="E302" s="210" t="s">
        <v>472</v>
      </c>
      <c r="F302" s="210" t="s">
        <v>95</v>
      </c>
      <c r="G302" s="211">
        <v>1000</v>
      </c>
      <c r="H302" s="211">
        <v>1000</v>
      </c>
      <c r="I302" s="211">
        <v>1000</v>
      </c>
    </row>
    <row r="303" spans="1:9" ht="15.75" x14ac:dyDescent="0.2">
      <c r="A303" s="216">
        <f t="shared" si="4"/>
        <v>292</v>
      </c>
      <c r="B303" s="201" t="s">
        <v>209</v>
      </c>
      <c r="C303" s="175" t="s">
        <v>87</v>
      </c>
      <c r="D303" s="175" t="s">
        <v>630</v>
      </c>
      <c r="E303" s="175" t="s">
        <v>210</v>
      </c>
      <c r="F303" s="175"/>
      <c r="G303" s="202">
        <v>30</v>
      </c>
      <c r="H303" s="202">
        <v>30</v>
      </c>
      <c r="I303" s="202">
        <v>30</v>
      </c>
    </row>
    <row r="304" spans="1:9" ht="15.75" x14ac:dyDescent="0.2">
      <c r="A304" s="216">
        <f t="shared" si="4"/>
        <v>293</v>
      </c>
      <c r="B304" s="201" t="s">
        <v>211</v>
      </c>
      <c r="C304" s="175" t="s">
        <v>87</v>
      </c>
      <c r="D304" s="175" t="s">
        <v>630</v>
      </c>
      <c r="E304" s="175" t="s">
        <v>212</v>
      </c>
      <c r="F304" s="175"/>
      <c r="G304" s="202">
        <v>30</v>
      </c>
      <c r="H304" s="202">
        <v>30</v>
      </c>
      <c r="I304" s="202">
        <v>30</v>
      </c>
    </row>
    <row r="305" spans="1:9" ht="78.75" x14ac:dyDescent="0.2">
      <c r="A305" s="216">
        <f t="shared" si="4"/>
        <v>294</v>
      </c>
      <c r="B305" s="201" t="s">
        <v>859</v>
      </c>
      <c r="C305" s="175" t="s">
        <v>87</v>
      </c>
      <c r="D305" s="175" t="s">
        <v>630</v>
      </c>
      <c r="E305" s="175" t="s">
        <v>860</v>
      </c>
      <c r="F305" s="175"/>
      <c r="G305" s="202">
        <v>30</v>
      </c>
      <c r="H305" s="202">
        <v>30</v>
      </c>
      <c r="I305" s="202">
        <v>30</v>
      </c>
    </row>
    <row r="306" spans="1:9" ht="47.25" x14ac:dyDescent="0.2">
      <c r="A306" s="216">
        <f t="shared" si="4"/>
        <v>295</v>
      </c>
      <c r="B306" s="201" t="s">
        <v>204</v>
      </c>
      <c r="C306" s="175" t="s">
        <v>87</v>
      </c>
      <c r="D306" s="175" t="s">
        <v>630</v>
      </c>
      <c r="E306" s="175" t="s">
        <v>860</v>
      </c>
      <c r="F306" s="175" t="s">
        <v>205</v>
      </c>
      <c r="G306" s="202">
        <v>30</v>
      </c>
      <c r="H306" s="202">
        <v>30</v>
      </c>
      <c r="I306" s="202">
        <v>30</v>
      </c>
    </row>
    <row r="307" spans="1:9" ht="47.25" x14ac:dyDescent="0.2">
      <c r="A307" s="216">
        <f t="shared" si="4"/>
        <v>296</v>
      </c>
      <c r="B307" s="209" t="s">
        <v>206</v>
      </c>
      <c r="C307" s="210" t="s">
        <v>87</v>
      </c>
      <c r="D307" s="210" t="s">
        <v>630</v>
      </c>
      <c r="E307" s="210" t="s">
        <v>860</v>
      </c>
      <c r="F307" s="210" t="s">
        <v>95</v>
      </c>
      <c r="G307" s="211">
        <v>30</v>
      </c>
      <c r="H307" s="211">
        <v>30</v>
      </c>
      <c r="I307" s="211">
        <v>30</v>
      </c>
    </row>
    <row r="308" spans="1:9" ht="47.25" x14ac:dyDescent="0.2">
      <c r="A308" s="216">
        <f t="shared" si="4"/>
        <v>297</v>
      </c>
      <c r="B308" s="201" t="s">
        <v>125</v>
      </c>
      <c r="C308" s="175" t="s">
        <v>87</v>
      </c>
      <c r="D308" s="175" t="s">
        <v>126</v>
      </c>
      <c r="E308" s="175"/>
      <c r="F308" s="175"/>
      <c r="G308" s="202">
        <v>10000</v>
      </c>
      <c r="H308" s="202">
        <v>0</v>
      </c>
      <c r="I308" s="202">
        <v>0</v>
      </c>
    </row>
    <row r="309" spans="1:9" ht="63" x14ac:dyDescent="0.2">
      <c r="A309" s="216">
        <f t="shared" si="4"/>
        <v>298</v>
      </c>
      <c r="B309" s="201" t="s">
        <v>340</v>
      </c>
      <c r="C309" s="175" t="s">
        <v>87</v>
      </c>
      <c r="D309" s="175" t="s">
        <v>126</v>
      </c>
      <c r="E309" s="175" t="s">
        <v>341</v>
      </c>
      <c r="F309" s="175"/>
      <c r="G309" s="202">
        <v>10000</v>
      </c>
      <c r="H309" s="202">
        <v>0</v>
      </c>
      <c r="I309" s="202">
        <v>0</v>
      </c>
    </row>
    <row r="310" spans="1:9" ht="47.25" x14ac:dyDescent="0.2">
      <c r="A310" s="216">
        <f t="shared" si="4"/>
        <v>299</v>
      </c>
      <c r="B310" s="201" t="s">
        <v>356</v>
      </c>
      <c r="C310" s="175" t="s">
        <v>87</v>
      </c>
      <c r="D310" s="175" t="s">
        <v>126</v>
      </c>
      <c r="E310" s="175" t="s">
        <v>357</v>
      </c>
      <c r="F310" s="175"/>
      <c r="G310" s="202">
        <v>10000</v>
      </c>
      <c r="H310" s="202">
        <v>0</v>
      </c>
      <c r="I310" s="202">
        <v>0</v>
      </c>
    </row>
    <row r="311" spans="1:9" ht="157.5" x14ac:dyDescent="0.2">
      <c r="A311" s="216">
        <f t="shared" si="4"/>
        <v>300</v>
      </c>
      <c r="B311" s="213" t="s">
        <v>681</v>
      </c>
      <c r="C311" s="175" t="s">
        <v>87</v>
      </c>
      <c r="D311" s="175" t="s">
        <v>126</v>
      </c>
      <c r="E311" s="175" t="s">
        <v>358</v>
      </c>
      <c r="F311" s="175"/>
      <c r="G311" s="202">
        <v>10000</v>
      </c>
      <c r="H311" s="202">
        <v>0</v>
      </c>
      <c r="I311" s="202">
        <v>0</v>
      </c>
    </row>
    <row r="312" spans="1:9" ht="47.25" x14ac:dyDescent="0.2">
      <c r="A312" s="216">
        <f t="shared" si="4"/>
        <v>301</v>
      </c>
      <c r="B312" s="201" t="s">
        <v>204</v>
      </c>
      <c r="C312" s="175" t="s">
        <v>87</v>
      </c>
      <c r="D312" s="175" t="s">
        <v>126</v>
      </c>
      <c r="E312" s="175" t="s">
        <v>358</v>
      </c>
      <c r="F312" s="175" t="s">
        <v>205</v>
      </c>
      <c r="G312" s="202">
        <v>10000</v>
      </c>
      <c r="H312" s="202">
        <v>0</v>
      </c>
      <c r="I312" s="202">
        <v>0</v>
      </c>
    </row>
    <row r="313" spans="1:9" ht="47.25" x14ac:dyDescent="0.2">
      <c r="A313" s="216">
        <f t="shared" si="4"/>
        <v>302</v>
      </c>
      <c r="B313" s="209" t="s">
        <v>206</v>
      </c>
      <c r="C313" s="210" t="s">
        <v>87</v>
      </c>
      <c r="D313" s="210" t="s">
        <v>126</v>
      </c>
      <c r="E313" s="210" t="s">
        <v>358</v>
      </c>
      <c r="F313" s="210" t="s">
        <v>95</v>
      </c>
      <c r="G313" s="211">
        <v>10000</v>
      </c>
      <c r="H313" s="211">
        <v>0</v>
      </c>
      <c r="I313" s="211">
        <v>0</v>
      </c>
    </row>
    <row r="314" spans="1:9" ht="15.75" x14ac:dyDescent="0.2">
      <c r="A314" s="216">
        <f t="shared" si="4"/>
        <v>303</v>
      </c>
      <c r="B314" s="201" t="s">
        <v>127</v>
      </c>
      <c r="C314" s="175" t="s">
        <v>87</v>
      </c>
      <c r="D314" s="175" t="s">
        <v>128</v>
      </c>
      <c r="E314" s="175"/>
      <c r="F314" s="175"/>
      <c r="G314" s="202">
        <v>1186249</v>
      </c>
      <c r="H314" s="202">
        <v>100000</v>
      </c>
      <c r="I314" s="202">
        <v>100000</v>
      </c>
    </row>
    <row r="315" spans="1:9" ht="31.5" x14ac:dyDescent="0.2">
      <c r="A315" s="216">
        <f t="shared" si="4"/>
        <v>304</v>
      </c>
      <c r="B315" s="201" t="s">
        <v>137</v>
      </c>
      <c r="C315" s="175" t="s">
        <v>87</v>
      </c>
      <c r="D315" s="175" t="s">
        <v>138</v>
      </c>
      <c r="E315" s="175"/>
      <c r="F315" s="175"/>
      <c r="G315" s="202">
        <v>1186249</v>
      </c>
      <c r="H315" s="202">
        <v>100000</v>
      </c>
      <c r="I315" s="202">
        <v>100000</v>
      </c>
    </row>
    <row r="316" spans="1:9" ht="78.75" x14ac:dyDescent="0.2">
      <c r="A316" s="216">
        <f t="shared" si="4"/>
        <v>305</v>
      </c>
      <c r="B316" s="201" t="s">
        <v>647</v>
      </c>
      <c r="C316" s="175" t="s">
        <v>87</v>
      </c>
      <c r="D316" s="175" t="s">
        <v>138</v>
      </c>
      <c r="E316" s="175" t="s">
        <v>359</v>
      </c>
      <c r="F316" s="175"/>
      <c r="G316" s="202">
        <v>100000</v>
      </c>
      <c r="H316" s="202">
        <v>100000</v>
      </c>
      <c r="I316" s="202">
        <v>100000</v>
      </c>
    </row>
    <row r="317" spans="1:9" ht="47.25" x14ac:dyDescent="0.2">
      <c r="A317" s="216">
        <f t="shared" si="4"/>
        <v>306</v>
      </c>
      <c r="B317" s="201" t="s">
        <v>360</v>
      </c>
      <c r="C317" s="175" t="s">
        <v>87</v>
      </c>
      <c r="D317" s="175" t="s">
        <v>138</v>
      </c>
      <c r="E317" s="175" t="s">
        <v>361</v>
      </c>
      <c r="F317" s="175"/>
      <c r="G317" s="202">
        <v>100000</v>
      </c>
      <c r="H317" s="202">
        <v>100000</v>
      </c>
      <c r="I317" s="202">
        <v>100000</v>
      </c>
    </row>
    <row r="318" spans="1:9" ht="173.25" x14ac:dyDescent="0.2">
      <c r="A318" s="216">
        <f t="shared" si="4"/>
        <v>307</v>
      </c>
      <c r="B318" s="213" t="s">
        <v>682</v>
      </c>
      <c r="C318" s="175" t="s">
        <v>87</v>
      </c>
      <c r="D318" s="175" t="s">
        <v>138</v>
      </c>
      <c r="E318" s="175" t="s">
        <v>473</v>
      </c>
      <c r="F318" s="175"/>
      <c r="G318" s="202">
        <v>70000</v>
      </c>
      <c r="H318" s="202">
        <v>70000</v>
      </c>
      <c r="I318" s="202">
        <v>70000</v>
      </c>
    </row>
    <row r="319" spans="1:9" ht="15.75" x14ac:dyDescent="0.2">
      <c r="A319" s="216">
        <f t="shared" si="4"/>
        <v>308</v>
      </c>
      <c r="B319" s="201" t="s">
        <v>247</v>
      </c>
      <c r="C319" s="175" t="s">
        <v>87</v>
      </c>
      <c r="D319" s="175" t="s">
        <v>138</v>
      </c>
      <c r="E319" s="175" t="s">
        <v>473</v>
      </c>
      <c r="F319" s="175" t="s">
        <v>248</v>
      </c>
      <c r="G319" s="202">
        <v>70000</v>
      </c>
      <c r="H319" s="202">
        <v>70000</v>
      </c>
      <c r="I319" s="202">
        <v>70000</v>
      </c>
    </row>
    <row r="320" spans="1:9" ht="78.75" x14ac:dyDescent="0.2">
      <c r="A320" s="216">
        <f t="shared" si="4"/>
        <v>309</v>
      </c>
      <c r="B320" s="209" t="s">
        <v>264</v>
      </c>
      <c r="C320" s="210" t="s">
        <v>87</v>
      </c>
      <c r="D320" s="210" t="s">
        <v>138</v>
      </c>
      <c r="E320" s="210" t="s">
        <v>473</v>
      </c>
      <c r="F320" s="210" t="s">
        <v>265</v>
      </c>
      <c r="G320" s="211">
        <v>70000</v>
      </c>
      <c r="H320" s="211">
        <v>70000</v>
      </c>
      <c r="I320" s="211">
        <v>70000</v>
      </c>
    </row>
    <row r="321" spans="1:9" ht="236.25" x14ac:dyDescent="0.2">
      <c r="A321" s="216">
        <f t="shared" si="4"/>
        <v>310</v>
      </c>
      <c r="B321" s="213" t="s">
        <v>861</v>
      </c>
      <c r="C321" s="175" t="s">
        <v>87</v>
      </c>
      <c r="D321" s="175" t="s">
        <v>138</v>
      </c>
      <c r="E321" s="175" t="s">
        <v>683</v>
      </c>
      <c r="F321" s="175"/>
      <c r="G321" s="202">
        <v>30000</v>
      </c>
      <c r="H321" s="202">
        <v>30000</v>
      </c>
      <c r="I321" s="202">
        <v>30000</v>
      </c>
    </row>
    <row r="322" spans="1:9" ht="15.75" x14ac:dyDescent="0.2">
      <c r="A322" s="216">
        <f t="shared" si="4"/>
        <v>311</v>
      </c>
      <c r="B322" s="201" t="s">
        <v>247</v>
      </c>
      <c r="C322" s="175" t="s">
        <v>87</v>
      </c>
      <c r="D322" s="175" t="s">
        <v>138</v>
      </c>
      <c r="E322" s="175" t="s">
        <v>683</v>
      </c>
      <c r="F322" s="175" t="s">
        <v>248</v>
      </c>
      <c r="G322" s="202">
        <v>30000</v>
      </c>
      <c r="H322" s="202">
        <v>30000</v>
      </c>
      <c r="I322" s="202">
        <v>30000</v>
      </c>
    </row>
    <row r="323" spans="1:9" ht="78.75" x14ac:dyDescent="0.2">
      <c r="A323" s="216">
        <f t="shared" si="4"/>
        <v>312</v>
      </c>
      <c r="B323" s="209" t="s">
        <v>264</v>
      </c>
      <c r="C323" s="210" t="s">
        <v>87</v>
      </c>
      <c r="D323" s="210" t="s">
        <v>138</v>
      </c>
      <c r="E323" s="210" t="s">
        <v>683</v>
      </c>
      <c r="F323" s="210" t="s">
        <v>265</v>
      </c>
      <c r="G323" s="211">
        <v>30000</v>
      </c>
      <c r="H323" s="211">
        <v>30000</v>
      </c>
      <c r="I323" s="211">
        <v>30000</v>
      </c>
    </row>
    <row r="324" spans="1:9" ht="78.75" x14ac:dyDescent="0.2">
      <c r="A324" s="216">
        <f t="shared" si="4"/>
        <v>313</v>
      </c>
      <c r="B324" s="201" t="s">
        <v>362</v>
      </c>
      <c r="C324" s="175" t="s">
        <v>87</v>
      </c>
      <c r="D324" s="175" t="s">
        <v>138</v>
      </c>
      <c r="E324" s="175" t="s">
        <v>363</v>
      </c>
      <c r="F324" s="175"/>
      <c r="G324" s="202">
        <v>1086249</v>
      </c>
      <c r="H324" s="202">
        <v>0</v>
      </c>
      <c r="I324" s="202">
        <v>0</v>
      </c>
    </row>
    <row r="325" spans="1:9" ht="157.5" x14ac:dyDescent="0.2">
      <c r="A325" s="216">
        <f t="shared" si="4"/>
        <v>314</v>
      </c>
      <c r="B325" s="213" t="s">
        <v>684</v>
      </c>
      <c r="C325" s="175" t="s">
        <v>87</v>
      </c>
      <c r="D325" s="175" t="s">
        <v>138</v>
      </c>
      <c r="E325" s="175" t="s">
        <v>648</v>
      </c>
      <c r="F325" s="175"/>
      <c r="G325" s="202">
        <v>1086249</v>
      </c>
      <c r="H325" s="202">
        <v>0</v>
      </c>
      <c r="I325" s="202">
        <v>0</v>
      </c>
    </row>
    <row r="326" spans="1:9" ht="47.25" x14ac:dyDescent="0.2">
      <c r="A326" s="216">
        <f t="shared" ref="A326:A389" si="5">A325+1</f>
        <v>315</v>
      </c>
      <c r="B326" s="201" t="s">
        <v>204</v>
      </c>
      <c r="C326" s="175" t="s">
        <v>87</v>
      </c>
      <c r="D326" s="175" t="s">
        <v>138</v>
      </c>
      <c r="E326" s="175" t="s">
        <v>648</v>
      </c>
      <c r="F326" s="175" t="s">
        <v>205</v>
      </c>
      <c r="G326" s="202">
        <v>1086249</v>
      </c>
      <c r="H326" s="202">
        <v>0</v>
      </c>
      <c r="I326" s="202">
        <v>0</v>
      </c>
    </row>
    <row r="327" spans="1:9" ht="47.25" x14ac:dyDescent="0.2">
      <c r="A327" s="216">
        <f t="shared" si="5"/>
        <v>316</v>
      </c>
      <c r="B327" s="209" t="s">
        <v>206</v>
      </c>
      <c r="C327" s="210" t="s">
        <v>87</v>
      </c>
      <c r="D327" s="210" t="s">
        <v>138</v>
      </c>
      <c r="E327" s="210" t="s">
        <v>648</v>
      </c>
      <c r="F327" s="210" t="s">
        <v>95</v>
      </c>
      <c r="G327" s="211">
        <v>1086249</v>
      </c>
      <c r="H327" s="211">
        <v>0</v>
      </c>
      <c r="I327" s="211">
        <v>0</v>
      </c>
    </row>
    <row r="328" spans="1:9" ht="15.75" x14ac:dyDescent="0.2">
      <c r="A328" s="216">
        <f t="shared" si="5"/>
        <v>317</v>
      </c>
      <c r="B328" s="201" t="s">
        <v>149</v>
      </c>
      <c r="C328" s="175" t="s">
        <v>87</v>
      </c>
      <c r="D328" s="175" t="s">
        <v>150</v>
      </c>
      <c r="E328" s="175"/>
      <c r="F328" s="175"/>
      <c r="G328" s="202">
        <v>546722869.04999995</v>
      </c>
      <c r="H328" s="202">
        <v>512788368.81999999</v>
      </c>
      <c r="I328" s="202">
        <v>509563809.94</v>
      </c>
    </row>
    <row r="329" spans="1:9" ht="15.75" x14ac:dyDescent="0.2">
      <c r="A329" s="216">
        <f t="shared" si="5"/>
        <v>318</v>
      </c>
      <c r="B329" s="201" t="s">
        <v>151</v>
      </c>
      <c r="C329" s="175" t="s">
        <v>87</v>
      </c>
      <c r="D329" s="175" t="s">
        <v>152</v>
      </c>
      <c r="E329" s="175"/>
      <c r="F329" s="175"/>
      <c r="G329" s="202">
        <v>107478492.48</v>
      </c>
      <c r="H329" s="202">
        <v>102800852.05</v>
      </c>
      <c r="I329" s="202">
        <v>102679236.23</v>
      </c>
    </row>
    <row r="330" spans="1:9" ht="31.5" x14ac:dyDescent="0.2">
      <c r="A330" s="216">
        <f t="shared" si="5"/>
        <v>319</v>
      </c>
      <c r="B330" s="201" t="s">
        <v>255</v>
      </c>
      <c r="C330" s="175" t="s">
        <v>87</v>
      </c>
      <c r="D330" s="175" t="s">
        <v>152</v>
      </c>
      <c r="E330" s="175" t="s">
        <v>256</v>
      </c>
      <c r="F330" s="175"/>
      <c r="G330" s="202">
        <v>107478492.48</v>
      </c>
      <c r="H330" s="202">
        <v>102800852.05</v>
      </c>
      <c r="I330" s="202">
        <v>102679236.23</v>
      </c>
    </row>
    <row r="331" spans="1:9" ht="31.5" x14ac:dyDescent="0.2">
      <c r="A331" s="216">
        <f t="shared" si="5"/>
        <v>320</v>
      </c>
      <c r="B331" s="201" t="s">
        <v>316</v>
      </c>
      <c r="C331" s="175" t="s">
        <v>87</v>
      </c>
      <c r="D331" s="175" t="s">
        <v>152</v>
      </c>
      <c r="E331" s="175" t="s">
        <v>317</v>
      </c>
      <c r="F331" s="175"/>
      <c r="G331" s="202">
        <v>105577672.48</v>
      </c>
      <c r="H331" s="202">
        <v>100900032.05</v>
      </c>
      <c r="I331" s="202">
        <v>100778416.23</v>
      </c>
    </row>
    <row r="332" spans="1:9" ht="110.25" x14ac:dyDescent="0.2">
      <c r="A332" s="216">
        <f t="shared" si="5"/>
        <v>321</v>
      </c>
      <c r="B332" s="201" t="s">
        <v>318</v>
      </c>
      <c r="C332" s="175" t="s">
        <v>87</v>
      </c>
      <c r="D332" s="175" t="s">
        <v>152</v>
      </c>
      <c r="E332" s="175" t="s">
        <v>319</v>
      </c>
      <c r="F332" s="175"/>
      <c r="G332" s="202">
        <v>43063772.479999997</v>
      </c>
      <c r="H332" s="202">
        <v>38386132.049999997</v>
      </c>
      <c r="I332" s="202">
        <v>38264516.229999997</v>
      </c>
    </row>
    <row r="333" spans="1:9" ht="47.25" x14ac:dyDescent="0.2">
      <c r="A333" s="216">
        <f t="shared" si="5"/>
        <v>322</v>
      </c>
      <c r="B333" s="201" t="s">
        <v>274</v>
      </c>
      <c r="C333" s="175" t="s">
        <v>87</v>
      </c>
      <c r="D333" s="175" t="s">
        <v>152</v>
      </c>
      <c r="E333" s="175" t="s">
        <v>319</v>
      </c>
      <c r="F333" s="175" t="s">
        <v>275</v>
      </c>
      <c r="G333" s="202">
        <v>43063772.479999997</v>
      </c>
      <c r="H333" s="202">
        <v>38386132.049999997</v>
      </c>
      <c r="I333" s="202">
        <v>38264516.229999997</v>
      </c>
    </row>
    <row r="334" spans="1:9" ht="15.75" x14ac:dyDescent="0.2">
      <c r="A334" s="216">
        <f t="shared" si="5"/>
        <v>323</v>
      </c>
      <c r="B334" s="209" t="s">
        <v>276</v>
      </c>
      <c r="C334" s="210" t="s">
        <v>87</v>
      </c>
      <c r="D334" s="210" t="s">
        <v>152</v>
      </c>
      <c r="E334" s="210" t="s">
        <v>319</v>
      </c>
      <c r="F334" s="210" t="s">
        <v>277</v>
      </c>
      <c r="G334" s="211">
        <v>43063772.479999997</v>
      </c>
      <c r="H334" s="211">
        <v>38386132.049999997</v>
      </c>
      <c r="I334" s="211">
        <v>38264516.229999997</v>
      </c>
    </row>
    <row r="335" spans="1:9" ht="362.25" x14ac:dyDescent="0.2">
      <c r="A335" s="216">
        <f t="shared" si="5"/>
        <v>324</v>
      </c>
      <c r="B335" s="213" t="s">
        <v>685</v>
      </c>
      <c r="C335" s="175" t="s">
        <v>87</v>
      </c>
      <c r="D335" s="175" t="s">
        <v>152</v>
      </c>
      <c r="E335" s="175" t="s">
        <v>320</v>
      </c>
      <c r="F335" s="175"/>
      <c r="G335" s="202">
        <v>27307800</v>
      </c>
      <c r="H335" s="202">
        <v>27307800</v>
      </c>
      <c r="I335" s="202">
        <v>27307800</v>
      </c>
    </row>
    <row r="336" spans="1:9" ht="47.25" x14ac:dyDescent="0.2">
      <c r="A336" s="216">
        <f t="shared" si="5"/>
        <v>325</v>
      </c>
      <c r="B336" s="201" t="s">
        <v>274</v>
      </c>
      <c r="C336" s="175" t="s">
        <v>87</v>
      </c>
      <c r="D336" s="175" t="s">
        <v>152</v>
      </c>
      <c r="E336" s="175" t="s">
        <v>320</v>
      </c>
      <c r="F336" s="175" t="s">
        <v>275</v>
      </c>
      <c r="G336" s="202">
        <v>27307800</v>
      </c>
      <c r="H336" s="202">
        <v>27307800</v>
      </c>
      <c r="I336" s="202">
        <v>27307800</v>
      </c>
    </row>
    <row r="337" spans="1:9" ht="15.75" x14ac:dyDescent="0.2">
      <c r="A337" s="216">
        <f t="shared" si="5"/>
        <v>326</v>
      </c>
      <c r="B337" s="209" t="s">
        <v>276</v>
      </c>
      <c r="C337" s="210" t="s">
        <v>87</v>
      </c>
      <c r="D337" s="210" t="s">
        <v>152</v>
      </c>
      <c r="E337" s="210" t="s">
        <v>320</v>
      </c>
      <c r="F337" s="210" t="s">
        <v>277</v>
      </c>
      <c r="G337" s="211">
        <v>27307800</v>
      </c>
      <c r="H337" s="211">
        <v>27307800</v>
      </c>
      <c r="I337" s="211">
        <v>27307800</v>
      </c>
    </row>
    <row r="338" spans="1:9" ht="378" x14ac:dyDescent="0.2">
      <c r="A338" s="216">
        <f t="shared" si="5"/>
        <v>327</v>
      </c>
      <c r="B338" s="213" t="s">
        <v>686</v>
      </c>
      <c r="C338" s="175" t="s">
        <v>87</v>
      </c>
      <c r="D338" s="175" t="s">
        <v>152</v>
      </c>
      <c r="E338" s="175" t="s">
        <v>321</v>
      </c>
      <c r="F338" s="175"/>
      <c r="G338" s="202">
        <v>35206100</v>
      </c>
      <c r="H338" s="202">
        <v>35206100</v>
      </c>
      <c r="I338" s="202">
        <v>35206100</v>
      </c>
    </row>
    <row r="339" spans="1:9" ht="47.25" x14ac:dyDescent="0.2">
      <c r="A339" s="216">
        <f t="shared" si="5"/>
        <v>328</v>
      </c>
      <c r="B339" s="201" t="s">
        <v>274</v>
      </c>
      <c r="C339" s="175" t="s">
        <v>87</v>
      </c>
      <c r="D339" s="175" t="s">
        <v>152</v>
      </c>
      <c r="E339" s="175" t="s">
        <v>321</v>
      </c>
      <c r="F339" s="175" t="s">
        <v>275</v>
      </c>
      <c r="G339" s="202">
        <v>35206100</v>
      </c>
      <c r="H339" s="202">
        <v>35206100</v>
      </c>
      <c r="I339" s="202">
        <v>35206100</v>
      </c>
    </row>
    <row r="340" spans="1:9" ht="15.75" x14ac:dyDescent="0.2">
      <c r="A340" s="216">
        <f t="shared" si="5"/>
        <v>329</v>
      </c>
      <c r="B340" s="209" t="s">
        <v>276</v>
      </c>
      <c r="C340" s="210" t="s">
        <v>87</v>
      </c>
      <c r="D340" s="210" t="s">
        <v>152</v>
      </c>
      <c r="E340" s="210" t="s">
        <v>321</v>
      </c>
      <c r="F340" s="210" t="s">
        <v>277</v>
      </c>
      <c r="G340" s="211">
        <v>35206100</v>
      </c>
      <c r="H340" s="211">
        <v>35206100</v>
      </c>
      <c r="I340" s="211">
        <v>35206100</v>
      </c>
    </row>
    <row r="341" spans="1:9" ht="47.25" x14ac:dyDescent="0.2">
      <c r="A341" s="216">
        <f t="shared" si="5"/>
        <v>330</v>
      </c>
      <c r="B341" s="201" t="s">
        <v>322</v>
      </c>
      <c r="C341" s="175" t="s">
        <v>87</v>
      </c>
      <c r="D341" s="175" t="s">
        <v>152</v>
      </c>
      <c r="E341" s="175" t="s">
        <v>323</v>
      </c>
      <c r="F341" s="175"/>
      <c r="G341" s="202">
        <v>1900820</v>
      </c>
      <c r="H341" s="202">
        <v>1900820</v>
      </c>
      <c r="I341" s="202">
        <v>1900820</v>
      </c>
    </row>
    <row r="342" spans="1:9" ht="157.5" x14ac:dyDescent="0.2">
      <c r="A342" s="216">
        <f t="shared" si="5"/>
        <v>331</v>
      </c>
      <c r="B342" s="213" t="s">
        <v>862</v>
      </c>
      <c r="C342" s="175" t="s">
        <v>87</v>
      </c>
      <c r="D342" s="175" t="s">
        <v>152</v>
      </c>
      <c r="E342" s="175" t="s">
        <v>863</v>
      </c>
      <c r="F342" s="175"/>
      <c r="G342" s="202">
        <v>1900820</v>
      </c>
      <c r="H342" s="202">
        <v>1900820</v>
      </c>
      <c r="I342" s="202">
        <v>1900820</v>
      </c>
    </row>
    <row r="343" spans="1:9" ht="47.25" x14ac:dyDescent="0.2">
      <c r="A343" s="216">
        <f t="shared" si="5"/>
        <v>332</v>
      </c>
      <c r="B343" s="201" t="s">
        <v>274</v>
      </c>
      <c r="C343" s="175" t="s">
        <v>87</v>
      </c>
      <c r="D343" s="175" t="s">
        <v>152</v>
      </c>
      <c r="E343" s="175" t="s">
        <v>863</v>
      </c>
      <c r="F343" s="175" t="s">
        <v>275</v>
      </c>
      <c r="G343" s="202">
        <v>1900820</v>
      </c>
      <c r="H343" s="202">
        <v>1900820</v>
      </c>
      <c r="I343" s="202">
        <v>1900820</v>
      </c>
    </row>
    <row r="344" spans="1:9" ht="15.75" x14ac:dyDescent="0.2">
      <c r="A344" s="216">
        <f t="shared" si="5"/>
        <v>333</v>
      </c>
      <c r="B344" s="209" t="s">
        <v>276</v>
      </c>
      <c r="C344" s="210" t="s">
        <v>87</v>
      </c>
      <c r="D344" s="210" t="s">
        <v>152</v>
      </c>
      <c r="E344" s="210" t="s">
        <v>863</v>
      </c>
      <c r="F344" s="210" t="s">
        <v>277</v>
      </c>
      <c r="G344" s="211">
        <v>1900820</v>
      </c>
      <c r="H344" s="211">
        <v>1900820</v>
      </c>
      <c r="I344" s="211">
        <v>1900820</v>
      </c>
    </row>
    <row r="345" spans="1:9" ht="15.75" x14ac:dyDescent="0.2">
      <c r="A345" s="216">
        <f t="shared" si="5"/>
        <v>334</v>
      </c>
      <c r="B345" s="201" t="s">
        <v>153</v>
      </c>
      <c r="C345" s="175" t="s">
        <v>87</v>
      </c>
      <c r="D345" s="175" t="s">
        <v>154</v>
      </c>
      <c r="E345" s="175"/>
      <c r="F345" s="175"/>
      <c r="G345" s="202">
        <v>388362868.56</v>
      </c>
      <c r="H345" s="202">
        <v>366491632.52999997</v>
      </c>
      <c r="I345" s="202">
        <v>364436875.13</v>
      </c>
    </row>
    <row r="346" spans="1:9" ht="31.5" x14ac:dyDescent="0.2">
      <c r="A346" s="216">
        <f t="shared" si="5"/>
        <v>335</v>
      </c>
      <c r="B346" s="201" t="s">
        <v>255</v>
      </c>
      <c r="C346" s="175" t="s">
        <v>87</v>
      </c>
      <c r="D346" s="175" t="s">
        <v>154</v>
      </c>
      <c r="E346" s="175" t="s">
        <v>256</v>
      </c>
      <c r="F346" s="175"/>
      <c r="G346" s="202">
        <v>387530168.56</v>
      </c>
      <c r="H346" s="202">
        <v>366491632.52999997</v>
      </c>
      <c r="I346" s="202">
        <v>364436875.13</v>
      </c>
    </row>
    <row r="347" spans="1:9" ht="31.5" x14ac:dyDescent="0.2">
      <c r="A347" s="216">
        <f t="shared" si="5"/>
        <v>336</v>
      </c>
      <c r="B347" s="201" t="s">
        <v>316</v>
      </c>
      <c r="C347" s="175" t="s">
        <v>87</v>
      </c>
      <c r="D347" s="175" t="s">
        <v>154</v>
      </c>
      <c r="E347" s="175" t="s">
        <v>317</v>
      </c>
      <c r="F347" s="175"/>
      <c r="G347" s="202">
        <v>384190943.56</v>
      </c>
      <c r="H347" s="202">
        <v>363398507.52999997</v>
      </c>
      <c r="I347" s="202">
        <v>361343750.13</v>
      </c>
    </row>
    <row r="348" spans="1:9" ht="110.25" x14ac:dyDescent="0.2">
      <c r="A348" s="216">
        <f t="shared" si="5"/>
        <v>337</v>
      </c>
      <c r="B348" s="201" t="s">
        <v>318</v>
      </c>
      <c r="C348" s="175" t="s">
        <v>87</v>
      </c>
      <c r="D348" s="175" t="s">
        <v>154</v>
      </c>
      <c r="E348" s="175" t="s">
        <v>319</v>
      </c>
      <c r="F348" s="175"/>
      <c r="G348" s="202">
        <v>130435887.56</v>
      </c>
      <c r="H348" s="202">
        <v>111137751.53</v>
      </c>
      <c r="I348" s="202">
        <v>109082994.13</v>
      </c>
    </row>
    <row r="349" spans="1:9" ht="47.25" x14ac:dyDescent="0.2">
      <c r="A349" s="216">
        <f t="shared" si="5"/>
        <v>338</v>
      </c>
      <c r="B349" s="201" t="s">
        <v>274</v>
      </c>
      <c r="C349" s="175" t="s">
        <v>87</v>
      </c>
      <c r="D349" s="175" t="s">
        <v>154</v>
      </c>
      <c r="E349" s="175" t="s">
        <v>319</v>
      </c>
      <c r="F349" s="175" t="s">
        <v>275</v>
      </c>
      <c r="G349" s="202">
        <v>130435887.56</v>
      </c>
      <c r="H349" s="202">
        <v>111137751.53</v>
      </c>
      <c r="I349" s="202">
        <v>109082994.13</v>
      </c>
    </row>
    <row r="350" spans="1:9" ht="15.75" x14ac:dyDescent="0.2">
      <c r="A350" s="216">
        <f t="shared" si="5"/>
        <v>339</v>
      </c>
      <c r="B350" s="209" t="s">
        <v>276</v>
      </c>
      <c r="C350" s="210" t="s">
        <v>87</v>
      </c>
      <c r="D350" s="210" t="s">
        <v>154</v>
      </c>
      <c r="E350" s="210" t="s">
        <v>319</v>
      </c>
      <c r="F350" s="210" t="s">
        <v>277</v>
      </c>
      <c r="G350" s="211">
        <v>130435887.56</v>
      </c>
      <c r="H350" s="211">
        <v>111137751.53</v>
      </c>
      <c r="I350" s="211">
        <v>109082994.13</v>
      </c>
    </row>
    <row r="351" spans="1:9" ht="378" x14ac:dyDescent="0.2">
      <c r="A351" s="216">
        <f t="shared" si="5"/>
        <v>340</v>
      </c>
      <c r="B351" s="213" t="s">
        <v>688</v>
      </c>
      <c r="C351" s="175" t="s">
        <v>87</v>
      </c>
      <c r="D351" s="175" t="s">
        <v>154</v>
      </c>
      <c r="E351" s="175" t="s">
        <v>324</v>
      </c>
      <c r="F351" s="175"/>
      <c r="G351" s="202">
        <v>46232500</v>
      </c>
      <c r="H351" s="202">
        <v>46232500</v>
      </c>
      <c r="I351" s="202">
        <v>46232500</v>
      </c>
    </row>
    <row r="352" spans="1:9" ht="47.25" x14ac:dyDescent="0.2">
      <c r="A352" s="216">
        <f t="shared" si="5"/>
        <v>341</v>
      </c>
      <c r="B352" s="201" t="s">
        <v>274</v>
      </c>
      <c r="C352" s="175" t="s">
        <v>87</v>
      </c>
      <c r="D352" s="175" t="s">
        <v>154</v>
      </c>
      <c r="E352" s="175" t="s">
        <v>324</v>
      </c>
      <c r="F352" s="175" t="s">
        <v>275</v>
      </c>
      <c r="G352" s="202">
        <v>46232500</v>
      </c>
      <c r="H352" s="202">
        <v>46232500</v>
      </c>
      <c r="I352" s="202">
        <v>46232500</v>
      </c>
    </row>
    <row r="353" spans="1:9" ht="15.75" x14ac:dyDescent="0.2">
      <c r="A353" s="216">
        <f t="shared" si="5"/>
        <v>342</v>
      </c>
      <c r="B353" s="209" t="s">
        <v>276</v>
      </c>
      <c r="C353" s="210" t="s">
        <v>87</v>
      </c>
      <c r="D353" s="210" t="s">
        <v>154</v>
      </c>
      <c r="E353" s="210" t="s">
        <v>324</v>
      </c>
      <c r="F353" s="210" t="s">
        <v>277</v>
      </c>
      <c r="G353" s="211">
        <v>46232500</v>
      </c>
      <c r="H353" s="211">
        <v>46232500</v>
      </c>
      <c r="I353" s="211">
        <v>46232500</v>
      </c>
    </row>
    <row r="354" spans="1:9" ht="378" x14ac:dyDescent="0.2">
      <c r="A354" s="216">
        <f t="shared" si="5"/>
        <v>343</v>
      </c>
      <c r="B354" s="213" t="s">
        <v>689</v>
      </c>
      <c r="C354" s="175" t="s">
        <v>87</v>
      </c>
      <c r="D354" s="175" t="s">
        <v>154</v>
      </c>
      <c r="E354" s="175" t="s">
        <v>325</v>
      </c>
      <c r="F354" s="175"/>
      <c r="G354" s="202">
        <v>207522556</v>
      </c>
      <c r="H354" s="202">
        <v>206028256</v>
      </c>
      <c r="I354" s="202">
        <v>206028256</v>
      </c>
    </row>
    <row r="355" spans="1:9" ht="47.25" x14ac:dyDescent="0.2">
      <c r="A355" s="216">
        <f t="shared" si="5"/>
        <v>344</v>
      </c>
      <c r="B355" s="201" t="s">
        <v>274</v>
      </c>
      <c r="C355" s="175" t="s">
        <v>87</v>
      </c>
      <c r="D355" s="175" t="s">
        <v>154</v>
      </c>
      <c r="E355" s="175" t="s">
        <v>325</v>
      </c>
      <c r="F355" s="175" t="s">
        <v>275</v>
      </c>
      <c r="G355" s="202">
        <v>207522556</v>
      </c>
      <c r="H355" s="202">
        <v>206028256</v>
      </c>
      <c r="I355" s="202">
        <v>206028256</v>
      </c>
    </row>
    <row r="356" spans="1:9" ht="15.75" x14ac:dyDescent="0.2">
      <c r="A356" s="216">
        <f t="shared" si="5"/>
        <v>345</v>
      </c>
      <c r="B356" s="209" t="s">
        <v>276</v>
      </c>
      <c r="C356" s="210" t="s">
        <v>87</v>
      </c>
      <c r="D356" s="210" t="s">
        <v>154</v>
      </c>
      <c r="E356" s="210" t="s">
        <v>325</v>
      </c>
      <c r="F356" s="210" t="s">
        <v>277</v>
      </c>
      <c r="G356" s="211">
        <v>207522556</v>
      </c>
      <c r="H356" s="211">
        <v>206028256</v>
      </c>
      <c r="I356" s="211">
        <v>206028256</v>
      </c>
    </row>
    <row r="357" spans="1:9" ht="47.25" x14ac:dyDescent="0.2">
      <c r="A357" s="216">
        <f t="shared" si="5"/>
        <v>346</v>
      </c>
      <c r="B357" s="201" t="s">
        <v>322</v>
      </c>
      <c r="C357" s="175" t="s">
        <v>87</v>
      </c>
      <c r="D357" s="175" t="s">
        <v>154</v>
      </c>
      <c r="E357" s="175" t="s">
        <v>323</v>
      </c>
      <c r="F357" s="175"/>
      <c r="G357" s="202">
        <v>3339225</v>
      </c>
      <c r="H357" s="202">
        <v>3093125</v>
      </c>
      <c r="I357" s="202">
        <v>3093125</v>
      </c>
    </row>
    <row r="358" spans="1:9" ht="141.75" x14ac:dyDescent="0.2">
      <c r="A358" s="216">
        <f t="shared" si="5"/>
        <v>347</v>
      </c>
      <c r="B358" s="213" t="s">
        <v>864</v>
      </c>
      <c r="C358" s="175" t="s">
        <v>87</v>
      </c>
      <c r="D358" s="175" t="s">
        <v>154</v>
      </c>
      <c r="E358" s="175" t="s">
        <v>865</v>
      </c>
      <c r="F358" s="175"/>
      <c r="G358" s="202">
        <v>36100</v>
      </c>
      <c r="H358" s="202">
        <v>0</v>
      </c>
      <c r="I358" s="202">
        <v>0</v>
      </c>
    </row>
    <row r="359" spans="1:9" ht="47.25" x14ac:dyDescent="0.2">
      <c r="A359" s="216">
        <f t="shared" si="5"/>
        <v>348</v>
      </c>
      <c r="B359" s="201" t="s">
        <v>274</v>
      </c>
      <c r="C359" s="175" t="s">
        <v>87</v>
      </c>
      <c r="D359" s="175" t="s">
        <v>154</v>
      </c>
      <c r="E359" s="175" t="s">
        <v>865</v>
      </c>
      <c r="F359" s="175" t="s">
        <v>275</v>
      </c>
      <c r="G359" s="202">
        <v>36100</v>
      </c>
      <c r="H359" s="202">
        <v>0</v>
      </c>
      <c r="I359" s="202">
        <v>0</v>
      </c>
    </row>
    <row r="360" spans="1:9" ht="15.75" x14ac:dyDescent="0.2">
      <c r="A360" s="216">
        <f t="shared" si="5"/>
        <v>349</v>
      </c>
      <c r="B360" s="209" t="s">
        <v>276</v>
      </c>
      <c r="C360" s="210" t="s">
        <v>87</v>
      </c>
      <c r="D360" s="210" t="s">
        <v>154</v>
      </c>
      <c r="E360" s="210" t="s">
        <v>865</v>
      </c>
      <c r="F360" s="210" t="s">
        <v>277</v>
      </c>
      <c r="G360" s="211">
        <v>36100</v>
      </c>
      <c r="H360" s="211">
        <v>0</v>
      </c>
      <c r="I360" s="211">
        <v>0</v>
      </c>
    </row>
    <row r="361" spans="1:9" ht="126" x14ac:dyDescent="0.2">
      <c r="A361" s="216">
        <f t="shared" si="5"/>
        <v>350</v>
      </c>
      <c r="B361" s="213" t="s">
        <v>866</v>
      </c>
      <c r="C361" s="175" t="s">
        <v>87</v>
      </c>
      <c r="D361" s="175" t="s">
        <v>154</v>
      </c>
      <c r="E361" s="175" t="s">
        <v>867</v>
      </c>
      <c r="F361" s="175"/>
      <c r="G361" s="202">
        <v>60000</v>
      </c>
      <c r="H361" s="202">
        <v>0</v>
      </c>
      <c r="I361" s="202">
        <v>0</v>
      </c>
    </row>
    <row r="362" spans="1:9" ht="47.25" x14ac:dyDescent="0.2">
      <c r="A362" s="216">
        <f t="shared" si="5"/>
        <v>351</v>
      </c>
      <c r="B362" s="201" t="s">
        <v>274</v>
      </c>
      <c r="C362" s="175" t="s">
        <v>87</v>
      </c>
      <c r="D362" s="175" t="s">
        <v>154</v>
      </c>
      <c r="E362" s="175" t="s">
        <v>867</v>
      </c>
      <c r="F362" s="175" t="s">
        <v>275</v>
      </c>
      <c r="G362" s="202">
        <v>60000</v>
      </c>
      <c r="H362" s="202">
        <v>0</v>
      </c>
      <c r="I362" s="202">
        <v>0</v>
      </c>
    </row>
    <row r="363" spans="1:9" ht="15.75" x14ac:dyDescent="0.2">
      <c r="A363" s="216">
        <f t="shared" si="5"/>
        <v>352</v>
      </c>
      <c r="B363" s="209" t="s">
        <v>276</v>
      </c>
      <c r="C363" s="210" t="s">
        <v>87</v>
      </c>
      <c r="D363" s="210" t="s">
        <v>154</v>
      </c>
      <c r="E363" s="210" t="s">
        <v>867</v>
      </c>
      <c r="F363" s="210" t="s">
        <v>277</v>
      </c>
      <c r="G363" s="211">
        <v>60000</v>
      </c>
      <c r="H363" s="211">
        <v>0</v>
      </c>
      <c r="I363" s="211">
        <v>0</v>
      </c>
    </row>
    <row r="364" spans="1:9" ht="141.75" x14ac:dyDescent="0.2">
      <c r="A364" s="216">
        <f t="shared" si="5"/>
        <v>353</v>
      </c>
      <c r="B364" s="213" t="s">
        <v>690</v>
      </c>
      <c r="C364" s="175" t="s">
        <v>87</v>
      </c>
      <c r="D364" s="175" t="s">
        <v>154</v>
      </c>
      <c r="E364" s="175" t="s">
        <v>445</v>
      </c>
      <c r="F364" s="175"/>
      <c r="G364" s="202">
        <v>3093125</v>
      </c>
      <c r="H364" s="202">
        <v>3093125</v>
      </c>
      <c r="I364" s="202">
        <v>3093125</v>
      </c>
    </row>
    <row r="365" spans="1:9" ht="47.25" x14ac:dyDescent="0.2">
      <c r="A365" s="216">
        <f t="shared" si="5"/>
        <v>354</v>
      </c>
      <c r="B365" s="201" t="s">
        <v>274</v>
      </c>
      <c r="C365" s="175" t="s">
        <v>87</v>
      </c>
      <c r="D365" s="175" t="s">
        <v>154</v>
      </c>
      <c r="E365" s="175" t="s">
        <v>445</v>
      </c>
      <c r="F365" s="175" t="s">
        <v>275</v>
      </c>
      <c r="G365" s="202">
        <v>3093125</v>
      </c>
      <c r="H365" s="202">
        <v>3093125</v>
      </c>
      <c r="I365" s="202">
        <v>3093125</v>
      </c>
    </row>
    <row r="366" spans="1:9" ht="15.75" x14ac:dyDescent="0.2">
      <c r="A366" s="216">
        <f t="shared" si="5"/>
        <v>355</v>
      </c>
      <c r="B366" s="209" t="s">
        <v>276</v>
      </c>
      <c r="C366" s="210" t="s">
        <v>87</v>
      </c>
      <c r="D366" s="210" t="s">
        <v>154</v>
      </c>
      <c r="E366" s="210" t="s">
        <v>445</v>
      </c>
      <c r="F366" s="210" t="s">
        <v>277</v>
      </c>
      <c r="G366" s="211">
        <v>3093125</v>
      </c>
      <c r="H366" s="211">
        <v>3093125</v>
      </c>
      <c r="I366" s="211">
        <v>3093125</v>
      </c>
    </row>
    <row r="367" spans="1:9" ht="189" x14ac:dyDescent="0.2">
      <c r="A367" s="216">
        <f t="shared" si="5"/>
        <v>356</v>
      </c>
      <c r="B367" s="213" t="s">
        <v>868</v>
      </c>
      <c r="C367" s="175" t="s">
        <v>87</v>
      </c>
      <c r="D367" s="175" t="s">
        <v>154</v>
      </c>
      <c r="E367" s="175" t="s">
        <v>869</v>
      </c>
      <c r="F367" s="175"/>
      <c r="G367" s="202">
        <v>150000</v>
      </c>
      <c r="H367" s="202">
        <v>0</v>
      </c>
      <c r="I367" s="202">
        <v>0</v>
      </c>
    </row>
    <row r="368" spans="1:9" ht="47.25" x14ac:dyDescent="0.2">
      <c r="A368" s="216">
        <f t="shared" si="5"/>
        <v>357</v>
      </c>
      <c r="B368" s="201" t="s">
        <v>274</v>
      </c>
      <c r="C368" s="175" t="s">
        <v>87</v>
      </c>
      <c r="D368" s="175" t="s">
        <v>154</v>
      </c>
      <c r="E368" s="175" t="s">
        <v>869</v>
      </c>
      <c r="F368" s="175" t="s">
        <v>275</v>
      </c>
      <c r="G368" s="202">
        <v>150000</v>
      </c>
      <c r="H368" s="202">
        <v>0</v>
      </c>
      <c r="I368" s="202">
        <v>0</v>
      </c>
    </row>
    <row r="369" spans="1:9" ht="15.75" x14ac:dyDescent="0.2">
      <c r="A369" s="216">
        <f t="shared" si="5"/>
        <v>358</v>
      </c>
      <c r="B369" s="209" t="s">
        <v>276</v>
      </c>
      <c r="C369" s="210" t="s">
        <v>87</v>
      </c>
      <c r="D369" s="210" t="s">
        <v>154</v>
      </c>
      <c r="E369" s="210" t="s">
        <v>869</v>
      </c>
      <c r="F369" s="210" t="s">
        <v>277</v>
      </c>
      <c r="G369" s="211">
        <v>150000</v>
      </c>
      <c r="H369" s="211">
        <v>0</v>
      </c>
      <c r="I369" s="211">
        <v>0</v>
      </c>
    </row>
    <row r="370" spans="1:9" ht="15.75" x14ac:dyDescent="0.2">
      <c r="A370" s="216">
        <f t="shared" si="5"/>
        <v>359</v>
      </c>
      <c r="B370" s="201" t="s">
        <v>209</v>
      </c>
      <c r="C370" s="175" t="s">
        <v>87</v>
      </c>
      <c r="D370" s="175" t="s">
        <v>154</v>
      </c>
      <c r="E370" s="175" t="s">
        <v>210</v>
      </c>
      <c r="F370" s="175"/>
      <c r="G370" s="202">
        <v>832700</v>
      </c>
      <c r="H370" s="202">
        <v>0</v>
      </c>
      <c r="I370" s="202">
        <v>0</v>
      </c>
    </row>
    <row r="371" spans="1:9" ht="15.75" x14ac:dyDescent="0.2">
      <c r="A371" s="216">
        <f t="shared" si="5"/>
        <v>360</v>
      </c>
      <c r="B371" s="201" t="s">
        <v>211</v>
      </c>
      <c r="C371" s="175" t="s">
        <v>87</v>
      </c>
      <c r="D371" s="175" t="s">
        <v>154</v>
      </c>
      <c r="E371" s="175" t="s">
        <v>212</v>
      </c>
      <c r="F371" s="175"/>
      <c r="G371" s="202">
        <v>832700</v>
      </c>
      <c r="H371" s="202">
        <v>0</v>
      </c>
      <c r="I371" s="202">
        <v>0</v>
      </c>
    </row>
    <row r="372" spans="1:9" ht="126" x14ac:dyDescent="0.2">
      <c r="A372" s="216">
        <f t="shared" si="5"/>
        <v>361</v>
      </c>
      <c r="B372" s="213" t="s">
        <v>870</v>
      </c>
      <c r="C372" s="175" t="s">
        <v>87</v>
      </c>
      <c r="D372" s="175" t="s">
        <v>154</v>
      </c>
      <c r="E372" s="175" t="s">
        <v>687</v>
      </c>
      <c r="F372" s="175"/>
      <c r="G372" s="202">
        <v>832700</v>
      </c>
      <c r="H372" s="202">
        <v>0</v>
      </c>
      <c r="I372" s="202">
        <v>0</v>
      </c>
    </row>
    <row r="373" spans="1:9" ht="47.25" x14ac:dyDescent="0.2">
      <c r="A373" s="216">
        <f t="shared" si="5"/>
        <v>362</v>
      </c>
      <c r="B373" s="201" t="s">
        <v>274</v>
      </c>
      <c r="C373" s="175" t="s">
        <v>87</v>
      </c>
      <c r="D373" s="175" t="s">
        <v>154</v>
      </c>
      <c r="E373" s="175" t="s">
        <v>687</v>
      </c>
      <c r="F373" s="175" t="s">
        <v>275</v>
      </c>
      <c r="G373" s="202">
        <v>832700</v>
      </c>
      <c r="H373" s="202">
        <v>0</v>
      </c>
      <c r="I373" s="202">
        <v>0</v>
      </c>
    </row>
    <row r="374" spans="1:9" ht="15.75" x14ac:dyDescent="0.2">
      <c r="A374" s="216">
        <f t="shared" si="5"/>
        <v>363</v>
      </c>
      <c r="B374" s="209" t="s">
        <v>276</v>
      </c>
      <c r="C374" s="210" t="s">
        <v>87</v>
      </c>
      <c r="D374" s="210" t="s">
        <v>154</v>
      </c>
      <c r="E374" s="210" t="s">
        <v>687</v>
      </c>
      <c r="F374" s="210" t="s">
        <v>277</v>
      </c>
      <c r="G374" s="211">
        <v>832700</v>
      </c>
      <c r="H374" s="211">
        <v>0</v>
      </c>
      <c r="I374" s="211">
        <v>0</v>
      </c>
    </row>
    <row r="375" spans="1:9" ht="15.75" x14ac:dyDescent="0.2">
      <c r="A375" s="216">
        <f t="shared" si="5"/>
        <v>364</v>
      </c>
      <c r="B375" s="201" t="s">
        <v>155</v>
      </c>
      <c r="C375" s="175" t="s">
        <v>87</v>
      </c>
      <c r="D375" s="175" t="s">
        <v>156</v>
      </c>
      <c r="E375" s="175"/>
      <c r="F375" s="175"/>
      <c r="G375" s="202">
        <v>23230775.539999999</v>
      </c>
      <c r="H375" s="202">
        <v>22609428.5</v>
      </c>
      <c r="I375" s="202">
        <v>22095331.460000001</v>
      </c>
    </row>
    <row r="376" spans="1:9" ht="31.5" x14ac:dyDescent="0.2">
      <c r="A376" s="216">
        <f t="shared" si="5"/>
        <v>365</v>
      </c>
      <c r="B376" s="201" t="s">
        <v>255</v>
      </c>
      <c r="C376" s="175" t="s">
        <v>87</v>
      </c>
      <c r="D376" s="175" t="s">
        <v>156</v>
      </c>
      <c r="E376" s="175" t="s">
        <v>256</v>
      </c>
      <c r="F376" s="175"/>
      <c r="G376" s="202">
        <v>13403162</v>
      </c>
      <c r="H376" s="202">
        <v>13132074.050000001</v>
      </c>
      <c r="I376" s="202">
        <v>12860986.1</v>
      </c>
    </row>
    <row r="377" spans="1:9" ht="31.5" x14ac:dyDescent="0.2">
      <c r="A377" s="216">
        <f t="shared" si="5"/>
        <v>366</v>
      </c>
      <c r="B377" s="201" t="s">
        <v>316</v>
      </c>
      <c r="C377" s="175" t="s">
        <v>87</v>
      </c>
      <c r="D377" s="175" t="s">
        <v>156</v>
      </c>
      <c r="E377" s="175" t="s">
        <v>317</v>
      </c>
      <c r="F377" s="175"/>
      <c r="G377" s="202">
        <v>13403162</v>
      </c>
      <c r="H377" s="202">
        <v>13132074.050000001</v>
      </c>
      <c r="I377" s="202">
        <v>12860986.1</v>
      </c>
    </row>
    <row r="378" spans="1:9" ht="110.25" x14ac:dyDescent="0.2">
      <c r="A378" s="216">
        <f t="shared" si="5"/>
        <v>367</v>
      </c>
      <c r="B378" s="201" t="s">
        <v>318</v>
      </c>
      <c r="C378" s="175" t="s">
        <v>87</v>
      </c>
      <c r="D378" s="175" t="s">
        <v>156</v>
      </c>
      <c r="E378" s="175" t="s">
        <v>319</v>
      </c>
      <c r="F378" s="175"/>
      <c r="G378" s="202">
        <v>10843518</v>
      </c>
      <c r="H378" s="202">
        <v>10572430.050000001</v>
      </c>
      <c r="I378" s="202">
        <v>10301342.1</v>
      </c>
    </row>
    <row r="379" spans="1:9" ht="47.25" x14ac:dyDescent="0.2">
      <c r="A379" s="216">
        <f t="shared" si="5"/>
        <v>368</v>
      </c>
      <c r="B379" s="201" t="s">
        <v>274</v>
      </c>
      <c r="C379" s="175" t="s">
        <v>87</v>
      </c>
      <c r="D379" s="175" t="s">
        <v>156</v>
      </c>
      <c r="E379" s="175" t="s">
        <v>319</v>
      </c>
      <c r="F379" s="175" t="s">
        <v>275</v>
      </c>
      <c r="G379" s="202">
        <v>10843518</v>
      </c>
      <c r="H379" s="202">
        <v>10572430.050000001</v>
      </c>
      <c r="I379" s="202">
        <v>10301342.1</v>
      </c>
    </row>
    <row r="380" spans="1:9" ht="15.75" x14ac:dyDescent="0.2">
      <c r="A380" s="216">
        <f t="shared" si="5"/>
        <v>369</v>
      </c>
      <c r="B380" s="209" t="s">
        <v>276</v>
      </c>
      <c r="C380" s="210" t="s">
        <v>87</v>
      </c>
      <c r="D380" s="210" t="s">
        <v>156</v>
      </c>
      <c r="E380" s="210" t="s">
        <v>319</v>
      </c>
      <c r="F380" s="210" t="s">
        <v>277</v>
      </c>
      <c r="G380" s="211">
        <v>10843518</v>
      </c>
      <c r="H380" s="211">
        <v>10572430.050000001</v>
      </c>
      <c r="I380" s="211">
        <v>10301342.1</v>
      </c>
    </row>
    <row r="381" spans="1:9" ht="378" x14ac:dyDescent="0.2">
      <c r="A381" s="216">
        <f t="shared" si="5"/>
        <v>370</v>
      </c>
      <c r="B381" s="213" t="s">
        <v>689</v>
      </c>
      <c r="C381" s="175" t="s">
        <v>87</v>
      </c>
      <c r="D381" s="175" t="s">
        <v>156</v>
      </c>
      <c r="E381" s="175" t="s">
        <v>325</v>
      </c>
      <c r="F381" s="175"/>
      <c r="G381" s="202">
        <v>2559644</v>
      </c>
      <c r="H381" s="202">
        <v>2559644</v>
      </c>
      <c r="I381" s="202">
        <v>2559644</v>
      </c>
    </row>
    <row r="382" spans="1:9" ht="47.25" x14ac:dyDescent="0.2">
      <c r="A382" s="216">
        <f t="shared" si="5"/>
        <v>371</v>
      </c>
      <c r="B382" s="201" t="s">
        <v>274</v>
      </c>
      <c r="C382" s="175" t="s">
        <v>87</v>
      </c>
      <c r="D382" s="175" t="s">
        <v>156</v>
      </c>
      <c r="E382" s="175" t="s">
        <v>325</v>
      </c>
      <c r="F382" s="175" t="s">
        <v>275</v>
      </c>
      <c r="G382" s="202">
        <v>2559644</v>
      </c>
      <c r="H382" s="202">
        <v>2559644</v>
      </c>
      <c r="I382" s="202">
        <v>2559644</v>
      </c>
    </row>
    <row r="383" spans="1:9" ht="15.75" x14ac:dyDescent="0.2">
      <c r="A383" s="216">
        <f t="shared" si="5"/>
        <v>372</v>
      </c>
      <c r="B383" s="209" t="s">
        <v>276</v>
      </c>
      <c r="C383" s="210" t="s">
        <v>87</v>
      </c>
      <c r="D383" s="210" t="s">
        <v>156</v>
      </c>
      <c r="E383" s="210" t="s">
        <v>325</v>
      </c>
      <c r="F383" s="210" t="s">
        <v>277</v>
      </c>
      <c r="G383" s="211">
        <v>2559644</v>
      </c>
      <c r="H383" s="211">
        <v>2559644</v>
      </c>
      <c r="I383" s="211">
        <v>2559644</v>
      </c>
    </row>
    <row r="384" spans="1:9" ht="31.5" x14ac:dyDescent="0.2">
      <c r="A384" s="216">
        <f t="shared" si="5"/>
        <v>373</v>
      </c>
      <c r="B384" s="201" t="s">
        <v>634</v>
      </c>
      <c r="C384" s="175" t="s">
        <v>87</v>
      </c>
      <c r="D384" s="175" t="s">
        <v>156</v>
      </c>
      <c r="E384" s="175" t="s">
        <v>311</v>
      </c>
      <c r="F384" s="175"/>
      <c r="G384" s="202">
        <v>9827613.5399999991</v>
      </c>
      <c r="H384" s="202">
        <v>9477354.4499999993</v>
      </c>
      <c r="I384" s="202">
        <v>9234345.3599999994</v>
      </c>
    </row>
    <row r="385" spans="1:9" ht="47.25" x14ac:dyDescent="0.2">
      <c r="A385" s="216">
        <f t="shared" si="5"/>
        <v>374</v>
      </c>
      <c r="B385" s="201" t="s">
        <v>312</v>
      </c>
      <c r="C385" s="175" t="s">
        <v>87</v>
      </c>
      <c r="D385" s="175" t="s">
        <v>156</v>
      </c>
      <c r="E385" s="175" t="s">
        <v>313</v>
      </c>
      <c r="F385" s="175"/>
      <c r="G385" s="202">
        <v>9827613.5399999991</v>
      </c>
      <c r="H385" s="202">
        <v>9477354.4499999993</v>
      </c>
      <c r="I385" s="202">
        <v>9234345.3599999994</v>
      </c>
    </row>
    <row r="386" spans="1:9" ht="126" x14ac:dyDescent="0.2">
      <c r="A386" s="216">
        <f t="shared" si="5"/>
        <v>375</v>
      </c>
      <c r="B386" s="201" t="s">
        <v>644</v>
      </c>
      <c r="C386" s="175" t="s">
        <v>87</v>
      </c>
      <c r="D386" s="175" t="s">
        <v>156</v>
      </c>
      <c r="E386" s="175" t="s">
        <v>364</v>
      </c>
      <c r="F386" s="175"/>
      <c r="G386" s="202">
        <v>9827613.5399999991</v>
      </c>
      <c r="H386" s="202">
        <v>9477354.4499999993</v>
      </c>
      <c r="I386" s="202">
        <v>9234345.3599999994</v>
      </c>
    </row>
    <row r="387" spans="1:9" ht="47.25" x14ac:dyDescent="0.2">
      <c r="A387" s="216">
        <f t="shared" si="5"/>
        <v>376</v>
      </c>
      <c r="B387" s="201" t="s">
        <v>274</v>
      </c>
      <c r="C387" s="175" t="s">
        <v>87</v>
      </c>
      <c r="D387" s="175" t="s">
        <v>156</v>
      </c>
      <c r="E387" s="175" t="s">
        <v>364</v>
      </c>
      <c r="F387" s="175" t="s">
        <v>275</v>
      </c>
      <c r="G387" s="202">
        <v>9827613.5399999991</v>
      </c>
      <c r="H387" s="202">
        <v>9477354.4499999993</v>
      </c>
      <c r="I387" s="202">
        <v>9234345.3599999994</v>
      </c>
    </row>
    <row r="388" spans="1:9" ht="15.75" x14ac:dyDescent="0.2">
      <c r="A388" s="216">
        <f t="shared" si="5"/>
        <v>377</v>
      </c>
      <c r="B388" s="209" t="s">
        <v>276</v>
      </c>
      <c r="C388" s="210" t="s">
        <v>87</v>
      </c>
      <c r="D388" s="210" t="s">
        <v>156</v>
      </c>
      <c r="E388" s="210" t="s">
        <v>364</v>
      </c>
      <c r="F388" s="210" t="s">
        <v>277</v>
      </c>
      <c r="G388" s="211">
        <v>9827613.5399999991</v>
      </c>
      <c r="H388" s="211">
        <v>9477354.4499999993</v>
      </c>
      <c r="I388" s="211">
        <v>9234345.3599999994</v>
      </c>
    </row>
    <row r="389" spans="1:9" ht="15.75" x14ac:dyDescent="0.2">
      <c r="A389" s="216">
        <f t="shared" si="5"/>
        <v>378</v>
      </c>
      <c r="B389" s="201" t="s">
        <v>836</v>
      </c>
      <c r="C389" s="175" t="s">
        <v>87</v>
      </c>
      <c r="D389" s="175" t="s">
        <v>837</v>
      </c>
      <c r="E389" s="175"/>
      <c r="F389" s="175"/>
      <c r="G389" s="202">
        <v>12877649.93</v>
      </c>
      <c r="H389" s="202">
        <v>6464235.2599999998</v>
      </c>
      <c r="I389" s="202">
        <v>6106008.71</v>
      </c>
    </row>
    <row r="390" spans="1:9" ht="31.5" x14ac:dyDescent="0.2">
      <c r="A390" s="216">
        <f t="shared" ref="A390:A453" si="6">A389+1</f>
        <v>379</v>
      </c>
      <c r="B390" s="201" t="s">
        <v>370</v>
      </c>
      <c r="C390" s="175" t="s">
        <v>87</v>
      </c>
      <c r="D390" s="175" t="s">
        <v>837</v>
      </c>
      <c r="E390" s="175" t="s">
        <v>371</v>
      </c>
      <c r="F390" s="175"/>
      <c r="G390" s="202">
        <v>12877649.93</v>
      </c>
      <c r="H390" s="202">
        <v>6464235.2599999998</v>
      </c>
      <c r="I390" s="202">
        <v>6106008.71</v>
      </c>
    </row>
    <row r="391" spans="1:9" ht="31.5" x14ac:dyDescent="0.2">
      <c r="A391" s="216">
        <f t="shared" si="6"/>
        <v>380</v>
      </c>
      <c r="B391" s="201" t="s">
        <v>372</v>
      </c>
      <c r="C391" s="175" t="s">
        <v>87</v>
      </c>
      <c r="D391" s="175" t="s">
        <v>837</v>
      </c>
      <c r="E391" s="175" t="s">
        <v>373</v>
      </c>
      <c r="F391" s="175"/>
      <c r="G391" s="202">
        <v>12877649.93</v>
      </c>
      <c r="H391" s="202">
        <v>6464235.2599999998</v>
      </c>
      <c r="I391" s="202">
        <v>6106008.71</v>
      </c>
    </row>
    <row r="392" spans="1:9" ht="110.25" x14ac:dyDescent="0.2">
      <c r="A392" s="216">
        <f t="shared" si="6"/>
        <v>381</v>
      </c>
      <c r="B392" s="201" t="s">
        <v>374</v>
      </c>
      <c r="C392" s="175" t="s">
        <v>87</v>
      </c>
      <c r="D392" s="175" t="s">
        <v>837</v>
      </c>
      <c r="E392" s="175" t="s">
        <v>375</v>
      </c>
      <c r="F392" s="175"/>
      <c r="G392" s="202">
        <v>12405549.93</v>
      </c>
      <c r="H392" s="202">
        <v>6047135.2599999998</v>
      </c>
      <c r="I392" s="202">
        <v>5688908.71</v>
      </c>
    </row>
    <row r="393" spans="1:9" ht="47.25" x14ac:dyDescent="0.2">
      <c r="A393" s="216">
        <f t="shared" si="6"/>
        <v>382</v>
      </c>
      <c r="B393" s="201" t="s">
        <v>274</v>
      </c>
      <c r="C393" s="175" t="s">
        <v>87</v>
      </c>
      <c r="D393" s="175" t="s">
        <v>837</v>
      </c>
      <c r="E393" s="175" t="s">
        <v>375</v>
      </c>
      <c r="F393" s="175" t="s">
        <v>275</v>
      </c>
      <c r="G393" s="202">
        <v>12405549.93</v>
      </c>
      <c r="H393" s="202">
        <v>6047135.2599999998</v>
      </c>
      <c r="I393" s="202">
        <v>5688908.71</v>
      </c>
    </row>
    <row r="394" spans="1:9" ht="15.75" x14ac:dyDescent="0.2">
      <c r="A394" s="216">
        <f t="shared" si="6"/>
        <v>383</v>
      </c>
      <c r="B394" s="209" t="s">
        <v>276</v>
      </c>
      <c r="C394" s="210" t="s">
        <v>87</v>
      </c>
      <c r="D394" s="210" t="s">
        <v>837</v>
      </c>
      <c r="E394" s="210" t="s">
        <v>375</v>
      </c>
      <c r="F394" s="210" t="s">
        <v>277</v>
      </c>
      <c r="G394" s="211">
        <v>12405549.93</v>
      </c>
      <c r="H394" s="211">
        <v>6047135.2599999998</v>
      </c>
      <c r="I394" s="211">
        <v>5688908.71</v>
      </c>
    </row>
    <row r="395" spans="1:9" ht="110.25" x14ac:dyDescent="0.2">
      <c r="A395" s="216">
        <f t="shared" si="6"/>
        <v>384</v>
      </c>
      <c r="B395" s="201" t="s">
        <v>474</v>
      </c>
      <c r="C395" s="175" t="s">
        <v>87</v>
      </c>
      <c r="D395" s="175" t="s">
        <v>837</v>
      </c>
      <c r="E395" s="175" t="s">
        <v>376</v>
      </c>
      <c r="F395" s="175"/>
      <c r="G395" s="202">
        <v>472100</v>
      </c>
      <c r="H395" s="202">
        <v>417100</v>
      </c>
      <c r="I395" s="202">
        <v>417100</v>
      </c>
    </row>
    <row r="396" spans="1:9" ht="47.25" x14ac:dyDescent="0.2">
      <c r="A396" s="216">
        <f t="shared" si="6"/>
        <v>385</v>
      </c>
      <c r="B396" s="201" t="s">
        <v>274</v>
      </c>
      <c r="C396" s="175" t="s">
        <v>87</v>
      </c>
      <c r="D396" s="175" t="s">
        <v>837</v>
      </c>
      <c r="E396" s="175" t="s">
        <v>376</v>
      </c>
      <c r="F396" s="175" t="s">
        <v>275</v>
      </c>
      <c r="G396" s="202">
        <v>472100</v>
      </c>
      <c r="H396" s="202">
        <v>417100</v>
      </c>
      <c r="I396" s="202">
        <v>417100</v>
      </c>
    </row>
    <row r="397" spans="1:9" ht="15.75" x14ac:dyDescent="0.2">
      <c r="A397" s="216">
        <f t="shared" si="6"/>
        <v>386</v>
      </c>
      <c r="B397" s="209" t="s">
        <v>276</v>
      </c>
      <c r="C397" s="210" t="s">
        <v>87</v>
      </c>
      <c r="D397" s="210" t="s">
        <v>837</v>
      </c>
      <c r="E397" s="210" t="s">
        <v>376</v>
      </c>
      <c r="F397" s="210" t="s">
        <v>277</v>
      </c>
      <c r="G397" s="211">
        <v>472100</v>
      </c>
      <c r="H397" s="211">
        <v>417100</v>
      </c>
      <c r="I397" s="211">
        <v>417100</v>
      </c>
    </row>
    <row r="398" spans="1:9" ht="15.75" x14ac:dyDescent="0.2">
      <c r="A398" s="216">
        <f t="shared" si="6"/>
        <v>387</v>
      </c>
      <c r="B398" s="201" t="s">
        <v>157</v>
      </c>
      <c r="C398" s="175" t="s">
        <v>87</v>
      </c>
      <c r="D398" s="175" t="s">
        <v>158</v>
      </c>
      <c r="E398" s="175"/>
      <c r="F398" s="175"/>
      <c r="G398" s="202">
        <v>14773082.539999999</v>
      </c>
      <c r="H398" s="202">
        <v>14422220.48</v>
      </c>
      <c r="I398" s="202">
        <v>14246358.41</v>
      </c>
    </row>
    <row r="399" spans="1:9" ht="31.5" x14ac:dyDescent="0.2">
      <c r="A399" s="216">
        <f t="shared" si="6"/>
        <v>388</v>
      </c>
      <c r="B399" s="201" t="s">
        <v>255</v>
      </c>
      <c r="C399" s="175" t="s">
        <v>87</v>
      </c>
      <c r="D399" s="175" t="s">
        <v>158</v>
      </c>
      <c r="E399" s="175" t="s">
        <v>256</v>
      </c>
      <c r="F399" s="175"/>
      <c r="G399" s="202">
        <v>14773082.539999999</v>
      </c>
      <c r="H399" s="202">
        <v>14422220.48</v>
      </c>
      <c r="I399" s="202">
        <v>14246358.41</v>
      </c>
    </row>
    <row r="400" spans="1:9" ht="47.25" x14ac:dyDescent="0.2">
      <c r="A400" s="216">
        <f t="shared" si="6"/>
        <v>389</v>
      </c>
      <c r="B400" s="201" t="s">
        <v>326</v>
      </c>
      <c r="C400" s="175" t="s">
        <v>87</v>
      </c>
      <c r="D400" s="175" t="s">
        <v>158</v>
      </c>
      <c r="E400" s="175" t="s">
        <v>327</v>
      </c>
      <c r="F400" s="175"/>
      <c r="G400" s="202">
        <v>2139600</v>
      </c>
      <c r="H400" s="202">
        <v>2139600</v>
      </c>
      <c r="I400" s="202">
        <v>2139600</v>
      </c>
    </row>
    <row r="401" spans="1:9" ht="173.25" x14ac:dyDescent="0.2">
      <c r="A401" s="216">
        <f t="shared" si="6"/>
        <v>390</v>
      </c>
      <c r="B401" s="213" t="s">
        <v>871</v>
      </c>
      <c r="C401" s="175" t="s">
        <v>87</v>
      </c>
      <c r="D401" s="175" t="s">
        <v>158</v>
      </c>
      <c r="E401" s="175" t="s">
        <v>328</v>
      </c>
      <c r="F401" s="175"/>
      <c r="G401" s="202">
        <v>2139600</v>
      </c>
      <c r="H401" s="202">
        <v>2139600</v>
      </c>
      <c r="I401" s="202">
        <v>2139600</v>
      </c>
    </row>
    <row r="402" spans="1:9" ht="47.25" x14ac:dyDescent="0.2">
      <c r="A402" s="216">
        <f t="shared" si="6"/>
        <v>391</v>
      </c>
      <c r="B402" s="201" t="s">
        <v>274</v>
      </c>
      <c r="C402" s="175" t="s">
        <v>87</v>
      </c>
      <c r="D402" s="175" t="s">
        <v>158</v>
      </c>
      <c r="E402" s="175" t="s">
        <v>328</v>
      </c>
      <c r="F402" s="175" t="s">
        <v>275</v>
      </c>
      <c r="G402" s="202">
        <v>2139600</v>
      </c>
      <c r="H402" s="202">
        <v>2139600</v>
      </c>
      <c r="I402" s="202">
        <v>2139600</v>
      </c>
    </row>
    <row r="403" spans="1:9" ht="15.75" x14ac:dyDescent="0.2">
      <c r="A403" s="216">
        <f t="shared" si="6"/>
        <v>392</v>
      </c>
      <c r="B403" s="209" t="s">
        <v>276</v>
      </c>
      <c r="C403" s="210" t="s">
        <v>87</v>
      </c>
      <c r="D403" s="210" t="s">
        <v>158</v>
      </c>
      <c r="E403" s="210" t="s">
        <v>328</v>
      </c>
      <c r="F403" s="210" t="s">
        <v>277</v>
      </c>
      <c r="G403" s="211">
        <v>2139600</v>
      </c>
      <c r="H403" s="211">
        <v>2139600</v>
      </c>
      <c r="I403" s="211">
        <v>2139600</v>
      </c>
    </row>
    <row r="404" spans="1:9" ht="63" x14ac:dyDescent="0.2">
      <c r="A404" s="216">
        <f t="shared" si="6"/>
        <v>393</v>
      </c>
      <c r="B404" s="201" t="s">
        <v>377</v>
      </c>
      <c r="C404" s="175" t="s">
        <v>87</v>
      </c>
      <c r="D404" s="175" t="s">
        <v>158</v>
      </c>
      <c r="E404" s="175" t="s">
        <v>378</v>
      </c>
      <c r="F404" s="175"/>
      <c r="G404" s="202">
        <v>3719700</v>
      </c>
      <c r="H404" s="202">
        <v>3719700</v>
      </c>
      <c r="I404" s="202">
        <v>3719700</v>
      </c>
    </row>
    <row r="405" spans="1:9" ht="189" x14ac:dyDescent="0.2">
      <c r="A405" s="216">
        <f t="shared" si="6"/>
        <v>394</v>
      </c>
      <c r="B405" s="213" t="s">
        <v>872</v>
      </c>
      <c r="C405" s="175" t="s">
        <v>87</v>
      </c>
      <c r="D405" s="175" t="s">
        <v>158</v>
      </c>
      <c r="E405" s="175" t="s">
        <v>379</v>
      </c>
      <c r="F405" s="175"/>
      <c r="G405" s="202">
        <v>3719700</v>
      </c>
      <c r="H405" s="202">
        <v>3719700</v>
      </c>
      <c r="I405" s="202">
        <v>3719700</v>
      </c>
    </row>
    <row r="406" spans="1:9" ht="94.5" x14ac:dyDescent="0.2">
      <c r="A406" s="216">
        <f t="shared" si="6"/>
        <v>395</v>
      </c>
      <c r="B406" s="201" t="s">
        <v>202</v>
      </c>
      <c r="C406" s="175" t="s">
        <v>87</v>
      </c>
      <c r="D406" s="175" t="s">
        <v>158</v>
      </c>
      <c r="E406" s="175" t="s">
        <v>379</v>
      </c>
      <c r="F406" s="175" t="s">
        <v>94</v>
      </c>
      <c r="G406" s="202">
        <v>2780600</v>
      </c>
      <c r="H406" s="202">
        <v>2780600</v>
      </c>
      <c r="I406" s="202">
        <v>2780600</v>
      </c>
    </row>
    <row r="407" spans="1:9" ht="47.25" x14ac:dyDescent="0.2">
      <c r="A407" s="216">
        <f t="shared" si="6"/>
        <v>396</v>
      </c>
      <c r="B407" s="209" t="s">
        <v>203</v>
      </c>
      <c r="C407" s="210" t="s">
        <v>87</v>
      </c>
      <c r="D407" s="210" t="s">
        <v>158</v>
      </c>
      <c r="E407" s="210" t="s">
        <v>379</v>
      </c>
      <c r="F407" s="210" t="s">
        <v>96</v>
      </c>
      <c r="G407" s="211">
        <v>2780600</v>
      </c>
      <c r="H407" s="211">
        <v>2780600</v>
      </c>
      <c r="I407" s="211">
        <v>2780600</v>
      </c>
    </row>
    <row r="408" spans="1:9" ht="47.25" x14ac:dyDescent="0.2">
      <c r="A408" s="216">
        <f t="shared" si="6"/>
        <v>397</v>
      </c>
      <c r="B408" s="201" t="s">
        <v>204</v>
      </c>
      <c r="C408" s="175" t="s">
        <v>87</v>
      </c>
      <c r="D408" s="175" t="s">
        <v>158</v>
      </c>
      <c r="E408" s="175" t="s">
        <v>379</v>
      </c>
      <c r="F408" s="175" t="s">
        <v>205</v>
      </c>
      <c r="G408" s="202">
        <v>939100</v>
      </c>
      <c r="H408" s="202">
        <v>939100</v>
      </c>
      <c r="I408" s="202">
        <v>939100</v>
      </c>
    </row>
    <row r="409" spans="1:9" ht="47.25" x14ac:dyDescent="0.2">
      <c r="A409" s="216">
        <f t="shared" si="6"/>
        <v>398</v>
      </c>
      <c r="B409" s="209" t="s">
        <v>206</v>
      </c>
      <c r="C409" s="210" t="s">
        <v>87</v>
      </c>
      <c r="D409" s="210" t="s">
        <v>158</v>
      </c>
      <c r="E409" s="210" t="s">
        <v>379</v>
      </c>
      <c r="F409" s="210" t="s">
        <v>95</v>
      </c>
      <c r="G409" s="211">
        <v>939100</v>
      </c>
      <c r="H409" s="211">
        <v>939100</v>
      </c>
      <c r="I409" s="211">
        <v>939100</v>
      </c>
    </row>
    <row r="410" spans="1:9" ht="47.25" x14ac:dyDescent="0.2">
      <c r="A410" s="216">
        <f t="shared" si="6"/>
        <v>399</v>
      </c>
      <c r="B410" s="201" t="s">
        <v>308</v>
      </c>
      <c r="C410" s="175" t="s">
        <v>87</v>
      </c>
      <c r="D410" s="175" t="s">
        <v>158</v>
      </c>
      <c r="E410" s="175" t="s">
        <v>309</v>
      </c>
      <c r="F410" s="175"/>
      <c r="G410" s="202">
        <v>8913782.5399999991</v>
      </c>
      <c r="H410" s="202">
        <v>8562920.4800000004</v>
      </c>
      <c r="I410" s="202">
        <v>8387058.4100000001</v>
      </c>
    </row>
    <row r="411" spans="1:9" ht="110.25" x14ac:dyDescent="0.2">
      <c r="A411" s="216">
        <f t="shared" si="6"/>
        <v>400</v>
      </c>
      <c r="B411" s="201" t="s">
        <v>633</v>
      </c>
      <c r="C411" s="175" t="s">
        <v>87</v>
      </c>
      <c r="D411" s="175" t="s">
        <v>158</v>
      </c>
      <c r="E411" s="175" t="s">
        <v>310</v>
      </c>
      <c r="F411" s="175"/>
      <c r="G411" s="202">
        <v>8913782.5399999991</v>
      </c>
      <c r="H411" s="202">
        <v>8562920.4800000004</v>
      </c>
      <c r="I411" s="202">
        <v>8387058.4100000001</v>
      </c>
    </row>
    <row r="412" spans="1:9" ht="94.5" x14ac:dyDescent="0.2">
      <c r="A412" s="216">
        <f t="shared" si="6"/>
        <v>401</v>
      </c>
      <c r="B412" s="201" t="s">
        <v>202</v>
      </c>
      <c r="C412" s="175" t="s">
        <v>87</v>
      </c>
      <c r="D412" s="175" t="s">
        <v>158</v>
      </c>
      <c r="E412" s="175" t="s">
        <v>310</v>
      </c>
      <c r="F412" s="175" t="s">
        <v>94</v>
      </c>
      <c r="G412" s="202">
        <v>8371671.8099999996</v>
      </c>
      <c r="H412" s="202">
        <v>8162380.0199999996</v>
      </c>
      <c r="I412" s="202">
        <v>7953088.2199999997</v>
      </c>
    </row>
    <row r="413" spans="1:9" ht="31.5" x14ac:dyDescent="0.2">
      <c r="A413" s="216">
        <f t="shared" si="6"/>
        <v>402</v>
      </c>
      <c r="B413" s="209" t="s">
        <v>302</v>
      </c>
      <c r="C413" s="210" t="s">
        <v>87</v>
      </c>
      <c r="D413" s="210" t="s">
        <v>158</v>
      </c>
      <c r="E413" s="210" t="s">
        <v>310</v>
      </c>
      <c r="F413" s="210" t="s">
        <v>93</v>
      </c>
      <c r="G413" s="211">
        <v>8371671.8099999996</v>
      </c>
      <c r="H413" s="211">
        <v>8162380.0199999996</v>
      </c>
      <c r="I413" s="211">
        <v>7953088.2199999997</v>
      </c>
    </row>
    <row r="414" spans="1:9" ht="47.25" x14ac:dyDescent="0.2">
      <c r="A414" s="216">
        <f t="shared" si="6"/>
        <v>403</v>
      </c>
      <c r="B414" s="201" t="s">
        <v>204</v>
      </c>
      <c r="C414" s="175" t="s">
        <v>87</v>
      </c>
      <c r="D414" s="175" t="s">
        <v>158</v>
      </c>
      <c r="E414" s="175" t="s">
        <v>310</v>
      </c>
      <c r="F414" s="175" t="s">
        <v>205</v>
      </c>
      <c r="G414" s="202">
        <v>542110.73</v>
      </c>
      <c r="H414" s="202">
        <v>400540.46</v>
      </c>
      <c r="I414" s="202">
        <v>433970.19</v>
      </c>
    </row>
    <row r="415" spans="1:9" ht="47.25" x14ac:dyDescent="0.2">
      <c r="A415" s="216">
        <f t="shared" si="6"/>
        <v>404</v>
      </c>
      <c r="B415" s="209" t="s">
        <v>206</v>
      </c>
      <c r="C415" s="210" t="s">
        <v>87</v>
      </c>
      <c r="D415" s="210" t="s">
        <v>158</v>
      </c>
      <c r="E415" s="210" t="s">
        <v>310</v>
      </c>
      <c r="F415" s="210" t="s">
        <v>95</v>
      </c>
      <c r="G415" s="211">
        <v>542110.73</v>
      </c>
      <c r="H415" s="211">
        <v>400540.46</v>
      </c>
      <c r="I415" s="211">
        <v>433970.19</v>
      </c>
    </row>
    <row r="416" spans="1:9" ht="15.75" x14ac:dyDescent="0.2">
      <c r="A416" s="216">
        <f t="shared" si="6"/>
        <v>405</v>
      </c>
      <c r="B416" s="201" t="s">
        <v>159</v>
      </c>
      <c r="C416" s="175" t="s">
        <v>87</v>
      </c>
      <c r="D416" s="175" t="s">
        <v>160</v>
      </c>
      <c r="E416" s="175"/>
      <c r="F416" s="175"/>
      <c r="G416" s="202">
        <v>92431243.879999995</v>
      </c>
      <c r="H416" s="202">
        <v>90183110.629999995</v>
      </c>
      <c r="I416" s="202">
        <v>88811369.129999995</v>
      </c>
    </row>
    <row r="417" spans="1:9" ht="15.75" x14ac:dyDescent="0.2">
      <c r="A417" s="216">
        <f t="shared" si="6"/>
        <v>406</v>
      </c>
      <c r="B417" s="201" t="s">
        <v>161</v>
      </c>
      <c r="C417" s="175" t="s">
        <v>87</v>
      </c>
      <c r="D417" s="175" t="s">
        <v>162</v>
      </c>
      <c r="E417" s="175"/>
      <c r="F417" s="175"/>
      <c r="G417" s="202">
        <v>91931243.879999995</v>
      </c>
      <c r="H417" s="202">
        <v>90183110.629999995</v>
      </c>
      <c r="I417" s="202">
        <v>88811369.129999995</v>
      </c>
    </row>
    <row r="418" spans="1:9" ht="31.5" x14ac:dyDescent="0.2">
      <c r="A418" s="216">
        <f t="shared" si="6"/>
        <v>407</v>
      </c>
      <c r="B418" s="201" t="s">
        <v>634</v>
      </c>
      <c r="C418" s="175" t="s">
        <v>87</v>
      </c>
      <c r="D418" s="175" t="s">
        <v>162</v>
      </c>
      <c r="E418" s="175" t="s">
        <v>311</v>
      </c>
      <c r="F418" s="175"/>
      <c r="G418" s="202">
        <v>91931243.879999995</v>
      </c>
      <c r="H418" s="202">
        <v>90183110.629999995</v>
      </c>
      <c r="I418" s="202">
        <v>88811369.129999995</v>
      </c>
    </row>
    <row r="419" spans="1:9" ht="31.5" x14ac:dyDescent="0.2">
      <c r="A419" s="216">
        <f t="shared" si="6"/>
        <v>408</v>
      </c>
      <c r="B419" s="201" t="s">
        <v>380</v>
      </c>
      <c r="C419" s="175" t="s">
        <v>87</v>
      </c>
      <c r="D419" s="175" t="s">
        <v>162</v>
      </c>
      <c r="E419" s="175" t="s">
        <v>381</v>
      </c>
      <c r="F419" s="175"/>
      <c r="G419" s="202">
        <v>30648991.890000001</v>
      </c>
      <c r="H419" s="202">
        <v>29380940.129999999</v>
      </c>
      <c r="I419" s="202">
        <v>28494280.120000001</v>
      </c>
    </row>
    <row r="420" spans="1:9" ht="94.5" x14ac:dyDescent="0.2">
      <c r="A420" s="216">
        <f t="shared" si="6"/>
        <v>409</v>
      </c>
      <c r="B420" s="201" t="s">
        <v>635</v>
      </c>
      <c r="C420" s="175" t="s">
        <v>87</v>
      </c>
      <c r="D420" s="175" t="s">
        <v>162</v>
      </c>
      <c r="E420" s="175" t="s">
        <v>382</v>
      </c>
      <c r="F420" s="175"/>
      <c r="G420" s="202">
        <v>29985491.890000001</v>
      </c>
      <c r="H420" s="202">
        <v>28719440.129999999</v>
      </c>
      <c r="I420" s="202">
        <v>27980480.120000001</v>
      </c>
    </row>
    <row r="421" spans="1:9" ht="47.25" x14ac:dyDescent="0.2">
      <c r="A421" s="216">
        <f t="shared" si="6"/>
        <v>410</v>
      </c>
      <c r="B421" s="201" t="s">
        <v>274</v>
      </c>
      <c r="C421" s="175" t="s">
        <v>87</v>
      </c>
      <c r="D421" s="175" t="s">
        <v>162</v>
      </c>
      <c r="E421" s="175" t="s">
        <v>382</v>
      </c>
      <c r="F421" s="175" t="s">
        <v>275</v>
      </c>
      <c r="G421" s="202">
        <v>29985491.890000001</v>
      </c>
      <c r="H421" s="202">
        <v>28719440.129999999</v>
      </c>
      <c r="I421" s="202">
        <v>27980480.120000001</v>
      </c>
    </row>
    <row r="422" spans="1:9" ht="15.75" x14ac:dyDescent="0.2">
      <c r="A422" s="216">
        <f t="shared" si="6"/>
        <v>411</v>
      </c>
      <c r="B422" s="209" t="s">
        <v>276</v>
      </c>
      <c r="C422" s="210" t="s">
        <v>87</v>
      </c>
      <c r="D422" s="210" t="s">
        <v>162</v>
      </c>
      <c r="E422" s="210" t="s">
        <v>382</v>
      </c>
      <c r="F422" s="210" t="s">
        <v>277</v>
      </c>
      <c r="G422" s="211">
        <v>29985491.890000001</v>
      </c>
      <c r="H422" s="211">
        <v>28719440.129999999</v>
      </c>
      <c r="I422" s="211">
        <v>27980480.120000001</v>
      </c>
    </row>
    <row r="423" spans="1:9" ht="110.25" x14ac:dyDescent="0.2">
      <c r="A423" s="216">
        <f t="shared" si="6"/>
        <v>412</v>
      </c>
      <c r="B423" s="201" t="s">
        <v>636</v>
      </c>
      <c r="C423" s="175" t="s">
        <v>87</v>
      </c>
      <c r="D423" s="175" t="s">
        <v>162</v>
      </c>
      <c r="E423" s="175" t="s">
        <v>691</v>
      </c>
      <c r="F423" s="175"/>
      <c r="G423" s="202">
        <v>262400</v>
      </c>
      <c r="H423" s="202">
        <v>260400</v>
      </c>
      <c r="I423" s="202">
        <v>112700</v>
      </c>
    </row>
    <row r="424" spans="1:9" ht="47.25" x14ac:dyDescent="0.2">
      <c r="A424" s="216">
        <f t="shared" si="6"/>
        <v>413</v>
      </c>
      <c r="B424" s="201" t="s">
        <v>274</v>
      </c>
      <c r="C424" s="175" t="s">
        <v>87</v>
      </c>
      <c r="D424" s="175" t="s">
        <v>162</v>
      </c>
      <c r="E424" s="175" t="s">
        <v>691</v>
      </c>
      <c r="F424" s="175" t="s">
        <v>275</v>
      </c>
      <c r="G424" s="202">
        <v>262400</v>
      </c>
      <c r="H424" s="202">
        <v>260400</v>
      </c>
      <c r="I424" s="202">
        <v>112700</v>
      </c>
    </row>
    <row r="425" spans="1:9" ht="15.75" x14ac:dyDescent="0.2">
      <c r="A425" s="216">
        <f t="shared" si="6"/>
        <v>414</v>
      </c>
      <c r="B425" s="209" t="s">
        <v>276</v>
      </c>
      <c r="C425" s="210" t="s">
        <v>87</v>
      </c>
      <c r="D425" s="210" t="s">
        <v>162</v>
      </c>
      <c r="E425" s="210" t="s">
        <v>691</v>
      </c>
      <c r="F425" s="210" t="s">
        <v>277</v>
      </c>
      <c r="G425" s="211">
        <v>262400</v>
      </c>
      <c r="H425" s="211">
        <v>260400</v>
      </c>
      <c r="I425" s="211">
        <v>112700</v>
      </c>
    </row>
    <row r="426" spans="1:9" ht="110.25" x14ac:dyDescent="0.2">
      <c r="A426" s="216">
        <f t="shared" si="6"/>
        <v>415</v>
      </c>
      <c r="B426" s="201" t="s">
        <v>637</v>
      </c>
      <c r="C426" s="175" t="s">
        <v>87</v>
      </c>
      <c r="D426" s="175" t="s">
        <v>162</v>
      </c>
      <c r="E426" s="175" t="s">
        <v>459</v>
      </c>
      <c r="F426" s="175"/>
      <c r="G426" s="202">
        <v>401100</v>
      </c>
      <c r="H426" s="202">
        <v>401100</v>
      </c>
      <c r="I426" s="202">
        <v>401100</v>
      </c>
    </row>
    <row r="427" spans="1:9" ht="47.25" x14ac:dyDescent="0.2">
      <c r="A427" s="216">
        <f t="shared" si="6"/>
        <v>416</v>
      </c>
      <c r="B427" s="201" t="s">
        <v>274</v>
      </c>
      <c r="C427" s="175" t="s">
        <v>87</v>
      </c>
      <c r="D427" s="175" t="s">
        <v>162</v>
      </c>
      <c r="E427" s="175" t="s">
        <v>459</v>
      </c>
      <c r="F427" s="175" t="s">
        <v>275</v>
      </c>
      <c r="G427" s="202">
        <v>401100</v>
      </c>
      <c r="H427" s="202">
        <v>401100</v>
      </c>
      <c r="I427" s="202">
        <v>401100</v>
      </c>
    </row>
    <row r="428" spans="1:9" ht="15.75" x14ac:dyDescent="0.2">
      <c r="A428" s="216">
        <f t="shared" si="6"/>
        <v>417</v>
      </c>
      <c r="B428" s="209" t="s">
        <v>276</v>
      </c>
      <c r="C428" s="210" t="s">
        <v>87</v>
      </c>
      <c r="D428" s="210" t="s">
        <v>162</v>
      </c>
      <c r="E428" s="210" t="s">
        <v>459</v>
      </c>
      <c r="F428" s="210" t="s">
        <v>277</v>
      </c>
      <c r="G428" s="211">
        <v>401100</v>
      </c>
      <c r="H428" s="211">
        <v>401100</v>
      </c>
      <c r="I428" s="211">
        <v>401100</v>
      </c>
    </row>
    <row r="429" spans="1:9" ht="31.5" x14ac:dyDescent="0.2">
      <c r="A429" s="216">
        <f t="shared" si="6"/>
        <v>418</v>
      </c>
      <c r="B429" s="201" t="s">
        <v>383</v>
      </c>
      <c r="C429" s="175" t="s">
        <v>87</v>
      </c>
      <c r="D429" s="175" t="s">
        <v>162</v>
      </c>
      <c r="E429" s="175" t="s">
        <v>384</v>
      </c>
      <c r="F429" s="175"/>
      <c r="G429" s="202">
        <v>61282251.990000002</v>
      </c>
      <c r="H429" s="202">
        <v>60802170.5</v>
      </c>
      <c r="I429" s="202">
        <v>60317089.009999998</v>
      </c>
    </row>
    <row r="430" spans="1:9" ht="110.25" x14ac:dyDescent="0.2">
      <c r="A430" s="216">
        <f t="shared" si="6"/>
        <v>419</v>
      </c>
      <c r="B430" s="201" t="s">
        <v>638</v>
      </c>
      <c r="C430" s="175" t="s">
        <v>87</v>
      </c>
      <c r="D430" s="175" t="s">
        <v>162</v>
      </c>
      <c r="E430" s="175" t="s">
        <v>385</v>
      </c>
      <c r="F430" s="175"/>
      <c r="G430" s="202">
        <v>41858992.329999998</v>
      </c>
      <c r="H430" s="202">
        <v>41858992.329999998</v>
      </c>
      <c r="I430" s="202">
        <v>41858992.329999998</v>
      </c>
    </row>
    <row r="431" spans="1:9" ht="47.25" x14ac:dyDescent="0.2">
      <c r="A431" s="216">
        <f t="shared" si="6"/>
        <v>420</v>
      </c>
      <c r="B431" s="201" t="s">
        <v>274</v>
      </c>
      <c r="C431" s="175" t="s">
        <v>87</v>
      </c>
      <c r="D431" s="175" t="s">
        <v>162</v>
      </c>
      <c r="E431" s="175" t="s">
        <v>385</v>
      </c>
      <c r="F431" s="175" t="s">
        <v>275</v>
      </c>
      <c r="G431" s="202">
        <v>41858992.329999998</v>
      </c>
      <c r="H431" s="202">
        <v>41858992.329999998</v>
      </c>
      <c r="I431" s="202">
        <v>41858992.329999998</v>
      </c>
    </row>
    <row r="432" spans="1:9" ht="15.75" x14ac:dyDescent="0.2">
      <c r="A432" s="216">
        <f t="shared" si="6"/>
        <v>421</v>
      </c>
      <c r="B432" s="209" t="s">
        <v>276</v>
      </c>
      <c r="C432" s="210" t="s">
        <v>87</v>
      </c>
      <c r="D432" s="210" t="s">
        <v>162</v>
      </c>
      <c r="E432" s="210" t="s">
        <v>385</v>
      </c>
      <c r="F432" s="210" t="s">
        <v>277</v>
      </c>
      <c r="G432" s="211">
        <v>41858992.329999998</v>
      </c>
      <c r="H432" s="211">
        <v>41858992.329999998</v>
      </c>
      <c r="I432" s="211">
        <v>41858992.329999998</v>
      </c>
    </row>
    <row r="433" spans="1:9" ht="94.5" x14ac:dyDescent="0.2">
      <c r="A433" s="216">
        <f t="shared" si="6"/>
        <v>422</v>
      </c>
      <c r="B433" s="201" t="s">
        <v>639</v>
      </c>
      <c r="C433" s="175" t="s">
        <v>87</v>
      </c>
      <c r="D433" s="175" t="s">
        <v>162</v>
      </c>
      <c r="E433" s="175" t="s">
        <v>386</v>
      </c>
      <c r="F433" s="175"/>
      <c r="G433" s="202">
        <v>19403259.66</v>
      </c>
      <c r="H433" s="202">
        <v>18918178.170000002</v>
      </c>
      <c r="I433" s="202">
        <v>18433096.68</v>
      </c>
    </row>
    <row r="434" spans="1:9" ht="47.25" x14ac:dyDescent="0.2">
      <c r="A434" s="216">
        <f t="shared" si="6"/>
        <v>423</v>
      </c>
      <c r="B434" s="201" t="s">
        <v>274</v>
      </c>
      <c r="C434" s="175" t="s">
        <v>87</v>
      </c>
      <c r="D434" s="175" t="s">
        <v>162</v>
      </c>
      <c r="E434" s="175" t="s">
        <v>386</v>
      </c>
      <c r="F434" s="175" t="s">
        <v>275</v>
      </c>
      <c r="G434" s="202">
        <v>19403259.66</v>
      </c>
      <c r="H434" s="202">
        <v>18918178.170000002</v>
      </c>
      <c r="I434" s="202">
        <v>18433096.68</v>
      </c>
    </row>
    <row r="435" spans="1:9" ht="15.75" x14ac:dyDescent="0.2">
      <c r="A435" s="216">
        <f t="shared" si="6"/>
        <v>424</v>
      </c>
      <c r="B435" s="209" t="s">
        <v>276</v>
      </c>
      <c r="C435" s="210" t="s">
        <v>87</v>
      </c>
      <c r="D435" s="210" t="s">
        <v>162</v>
      </c>
      <c r="E435" s="210" t="s">
        <v>386</v>
      </c>
      <c r="F435" s="210" t="s">
        <v>277</v>
      </c>
      <c r="G435" s="211">
        <v>19403259.66</v>
      </c>
      <c r="H435" s="211">
        <v>18918178.170000002</v>
      </c>
      <c r="I435" s="211">
        <v>18433096.68</v>
      </c>
    </row>
    <row r="436" spans="1:9" ht="141.75" x14ac:dyDescent="0.2">
      <c r="A436" s="216">
        <f t="shared" si="6"/>
        <v>425</v>
      </c>
      <c r="B436" s="213" t="s">
        <v>873</v>
      </c>
      <c r="C436" s="175" t="s">
        <v>87</v>
      </c>
      <c r="D436" s="175" t="s">
        <v>162</v>
      </c>
      <c r="E436" s="175" t="s">
        <v>874</v>
      </c>
      <c r="F436" s="175"/>
      <c r="G436" s="202">
        <v>20000</v>
      </c>
      <c r="H436" s="202">
        <v>25000</v>
      </c>
      <c r="I436" s="202">
        <v>25000</v>
      </c>
    </row>
    <row r="437" spans="1:9" ht="47.25" x14ac:dyDescent="0.2">
      <c r="A437" s="216">
        <f t="shared" si="6"/>
        <v>426</v>
      </c>
      <c r="B437" s="201" t="s">
        <v>274</v>
      </c>
      <c r="C437" s="175" t="s">
        <v>87</v>
      </c>
      <c r="D437" s="175" t="s">
        <v>162</v>
      </c>
      <c r="E437" s="175" t="s">
        <v>874</v>
      </c>
      <c r="F437" s="175" t="s">
        <v>275</v>
      </c>
      <c r="G437" s="202">
        <v>20000</v>
      </c>
      <c r="H437" s="202">
        <v>25000</v>
      </c>
      <c r="I437" s="202">
        <v>25000</v>
      </c>
    </row>
    <row r="438" spans="1:9" ht="15.75" x14ac:dyDescent="0.2">
      <c r="A438" s="216">
        <f t="shared" si="6"/>
        <v>427</v>
      </c>
      <c r="B438" s="209" t="s">
        <v>276</v>
      </c>
      <c r="C438" s="210" t="s">
        <v>87</v>
      </c>
      <c r="D438" s="210" t="s">
        <v>162</v>
      </c>
      <c r="E438" s="210" t="s">
        <v>874</v>
      </c>
      <c r="F438" s="210" t="s">
        <v>277</v>
      </c>
      <c r="G438" s="211">
        <v>20000</v>
      </c>
      <c r="H438" s="211">
        <v>25000</v>
      </c>
      <c r="I438" s="211">
        <v>25000</v>
      </c>
    </row>
    <row r="439" spans="1:9" ht="31.5" x14ac:dyDescent="0.2">
      <c r="A439" s="216">
        <f t="shared" si="6"/>
        <v>428</v>
      </c>
      <c r="B439" s="201" t="s">
        <v>163</v>
      </c>
      <c r="C439" s="175" t="s">
        <v>87</v>
      </c>
      <c r="D439" s="175" t="s">
        <v>164</v>
      </c>
      <c r="E439" s="175"/>
      <c r="F439" s="175"/>
      <c r="G439" s="202">
        <v>500000</v>
      </c>
      <c r="H439" s="202">
        <v>0</v>
      </c>
      <c r="I439" s="202">
        <v>0</v>
      </c>
    </row>
    <row r="440" spans="1:9" ht="31.5" x14ac:dyDescent="0.2">
      <c r="A440" s="216">
        <f t="shared" si="6"/>
        <v>429</v>
      </c>
      <c r="B440" s="201" t="s">
        <v>634</v>
      </c>
      <c r="C440" s="175" t="s">
        <v>87</v>
      </c>
      <c r="D440" s="175" t="s">
        <v>164</v>
      </c>
      <c r="E440" s="175" t="s">
        <v>311</v>
      </c>
      <c r="F440" s="175"/>
      <c r="G440" s="202">
        <v>500000</v>
      </c>
      <c r="H440" s="202">
        <v>0</v>
      </c>
      <c r="I440" s="202">
        <v>0</v>
      </c>
    </row>
    <row r="441" spans="1:9" ht="31.5" x14ac:dyDescent="0.2">
      <c r="A441" s="216">
        <f t="shared" si="6"/>
        <v>430</v>
      </c>
      <c r="B441" s="201" t="s">
        <v>383</v>
      </c>
      <c r="C441" s="175" t="s">
        <v>87</v>
      </c>
      <c r="D441" s="175" t="s">
        <v>164</v>
      </c>
      <c r="E441" s="175" t="s">
        <v>384</v>
      </c>
      <c r="F441" s="175"/>
      <c r="G441" s="202">
        <v>500000</v>
      </c>
      <c r="H441" s="202">
        <v>0</v>
      </c>
      <c r="I441" s="202">
        <v>0</v>
      </c>
    </row>
    <row r="442" spans="1:9" ht="110.25" x14ac:dyDescent="0.2">
      <c r="A442" s="216">
        <f t="shared" si="6"/>
        <v>431</v>
      </c>
      <c r="B442" s="201" t="s">
        <v>640</v>
      </c>
      <c r="C442" s="175" t="s">
        <v>87</v>
      </c>
      <c r="D442" s="175" t="s">
        <v>164</v>
      </c>
      <c r="E442" s="175" t="s">
        <v>387</v>
      </c>
      <c r="F442" s="175"/>
      <c r="G442" s="202">
        <v>500000</v>
      </c>
      <c r="H442" s="202">
        <v>0</v>
      </c>
      <c r="I442" s="202">
        <v>0</v>
      </c>
    </row>
    <row r="443" spans="1:9" ht="47.25" x14ac:dyDescent="0.2">
      <c r="A443" s="216">
        <f t="shared" si="6"/>
        <v>432</v>
      </c>
      <c r="B443" s="201" t="s">
        <v>274</v>
      </c>
      <c r="C443" s="175" t="s">
        <v>87</v>
      </c>
      <c r="D443" s="175" t="s">
        <v>164</v>
      </c>
      <c r="E443" s="175" t="s">
        <v>387</v>
      </c>
      <c r="F443" s="175" t="s">
        <v>275</v>
      </c>
      <c r="G443" s="202">
        <v>500000</v>
      </c>
      <c r="H443" s="202">
        <v>0</v>
      </c>
      <c r="I443" s="202">
        <v>0</v>
      </c>
    </row>
    <row r="444" spans="1:9" ht="15.75" x14ac:dyDescent="0.2">
      <c r="A444" s="216">
        <f t="shared" si="6"/>
        <v>433</v>
      </c>
      <c r="B444" s="209" t="s">
        <v>276</v>
      </c>
      <c r="C444" s="210" t="s">
        <v>87</v>
      </c>
      <c r="D444" s="210" t="s">
        <v>164</v>
      </c>
      <c r="E444" s="210" t="s">
        <v>387</v>
      </c>
      <c r="F444" s="210" t="s">
        <v>277</v>
      </c>
      <c r="G444" s="211">
        <v>500000</v>
      </c>
      <c r="H444" s="211">
        <v>0</v>
      </c>
      <c r="I444" s="211">
        <v>0</v>
      </c>
    </row>
    <row r="445" spans="1:9" ht="15.75" x14ac:dyDescent="0.2">
      <c r="A445" s="216">
        <f t="shared" si="6"/>
        <v>434</v>
      </c>
      <c r="B445" s="201" t="s">
        <v>165</v>
      </c>
      <c r="C445" s="175" t="s">
        <v>87</v>
      </c>
      <c r="D445" s="175" t="s">
        <v>166</v>
      </c>
      <c r="E445" s="175"/>
      <c r="F445" s="175"/>
      <c r="G445" s="202">
        <v>39042123.799999997</v>
      </c>
      <c r="H445" s="202">
        <v>38423530</v>
      </c>
      <c r="I445" s="202">
        <v>31863930</v>
      </c>
    </row>
    <row r="446" spans="1:9" ht="15.75" x14ac:dyDescent="0.2">
      <c r="A446" s="216">
        <f t="shared" si="6"/>
        <v>435</v>
      </c>
      <c r="B446" s="201" t="s">
        <v>167</v>
      </c>
      <c r="C446" s="175" t="s">
        <v>87</v>
      </c>
      <c r="D446" s="175" t="s">
        <v>168</v>
      </c>
      <c r="E446" s="175"/>
      <c r="F446" s="175"/>
      <c r="G446" s="202">
        <v>3555593.8</v>
      </c>
      <c r="H446" s="202">
        <v>3000000</v>
      </c>
      <c r="I446" s="202">
        <v>2000000</v>
      </c>
    </row>
    <row r="447" spans="1:9" ht="15.75" x14ac:dyDescent="0.2">
      <c r="A447" s="216">
        <f t="shared" si="6"/>
        <v>436</v>
      </c>
      <c r="B447" s="201" t="s">
        <v>209</v>
      </c>
      <c r="C447" s="175" t="s">
        <v>87</v>
      </c>
      <c r="D447" s="175" t="s">
        <v>168</v>
      </c>
      <c r="E447" s="175" t="s">
        <v>210</v>
      </c>
      <c r="F447" s="175"/>
      <c r="G447" s="202">
        <v>3555593.8</v>
      </c>
      <c r="H447" s="202">
        <v>3000000</v>
      </c>
      <c r="I447" s="202">
        <v>2000000</v>
      </c>
    </row>
    <row r="448" spans="1:9" ht="47.25" x14ac:dyDescent="0.2">
      <c r="A448" s="216">
        <f t="shared" si="6"/>
        <v>437</v>
      </c>
      <c r="B448" s="201" t="s">
        <v>333</v>
      </c>
      <c r="C448" s="175" t="s">
        <v>87</v>
      </c>
      <c r="D448" s="175" t="s">
        <v>168</v>
      </c>
      <c r="E448" s="175" t="s">
        <v>334</v>
      </c>
      <c r="F448" s="175"/>
      <c r="G448" s="202">
        <v>3555593.8</v>
      </c>
      <c r="H448" s="202">
        <v>3000000</v>
      </c>
      <c r="I448" s="202">
        <v>2000000</v>
      </c>
    </row>
    <row r="449" spans="1:9" ht="63" x14ac:dyDescent="0.2">
      <c r="A449" s="216">
        <f t="shared" si="6"/>
        <v>438</v>
      </c>
      <c r="B449" s="201" t="s">
        <v>388</v>
      </c>
      <c r="C449" s="175" t="s">
        <v>87</v>
      </c>
      <c r="D449" s="175" t="s">
        <v>168</v>
      </c>
      <c r="E449" s="175" t="s">
        <v>389</v>
      </c>
      <c r="F449" s="175"/>
      <c r="G449" s="202">
        <v>3555593.8</v>
      </c>
      <c r="H449" s="202">
        <v>3000000</v>
      </c>
      <c r="I449" s="202">
        <v>2000000</v>
      </c>
    </row>
    <row r="450" spans="1:9" ht="31.5" x14ac:dyDescent="0.2">
      <c r="A450" s="216">
        <f t="shared" si="6"/>
        <v>439</v>
      </c>
      <c r="B450" s="201" t="s">
        <v>278</v>
      </c>
      <c r="C450" s="175" t="s">
        <v>87</v>
      </c>
      <c r="D450" s="175" t="s">
        <v>168</v>
      </c>
      <c r="E450" s="175" t="s">
        <v>389</v>
      </c>
      <c r="F450" s="175" t="s">
        <v>279</v>
      </c>
      <c r="G450" s="202">
        <v>3555593.8</v>
      </c>
      <c r="H450" s="202">
        <v>3000000</v>
      </c>
      <c r="I450" s="202">
        <v>2000000</v>
      </c>
    </row>
    <row r="451" spans="1:9" ht="31.5" x14ac:dyDescent="0.2">
      <c r="A451" s="216">
        <f t="shared" si="6"/>
        <v>440</v>
      </c>
      <c r="B451" s="209" t="s">
        <v>390</v>
      </c>
      <c r="C451" s="210" t="s">
        <v>87</v>
      </c>
      <c r="D451" s="210" t="s">
        <v>168</v>
      </c>
      <c r="E451" s="210" t="s">
        <v>389</v>
      </c>
      <c r="F451" s="210" t="s">
        <v>391</v>
      </c>
      <c r="G451" s="211">
        <v>3555593.8</v>
      </c>
      <c r="H451" s="211">
        <v>3000000</v>
      </c>
      <c r="I451" s="211">
        <v>2000000</v>
      </c>
    </row>
    <row r="452" spans="1:9" ht="15.75" x14ac:dyDescent="0.2">
      <c r="A452" s="216">
        <f t="shared" si="6"/>
        <v>441</v>
      </c>
      <c r="B452" s="201" t="s">
        <v>169</v>
      </c>
      <c r="C452" s="175" t="s">
        <v>87</v>
      </c>
      <c r="D452" s="175" t="s">
        <v>170</v>
      </c>
      <c r="E452" s="175"/>
      <c r="F452" s="175"/>
      <c r="G452" s="202">
        <v>32665130</v>
      </c>
      <c r="H452" s="202">
        <v>32602130</v>
      </c>
      <c r="I452" s="202">
        <v>27042530</v>
      </c>
    </row>
    <row r="453" spans="1:9" ht="31.5" x14ac:dyDescent="0.2">
      <c r="A453" s="216">
        <f t="shared" si="6"/>
        <v>442</v>
      </c>
      <c r="B453" s="201" t="s">
        <v>255</v>
      </c>
      <c r="C453" s="175" t="s">
        <v>87</v>
      </c>
      <c r="D453" s="175" t="s">
        <v>170</v>
      </c>
      <c r="E453" s="175" t="s">
        <v>256</v>
      </c>
      <c r="F453" s="175"/>
      <c r="G453" s="202">
        <v>32041430</v>
      </c>
      <c r="H453" s="202">
        <v>31978430</v>
      </c>
      <c r="I453" s="202">
        <v>26418830</v>
      </c>
    </row>
    <row r="454" spans="1:9" ht="31.5" x14ac:dyDescent="0.2">
      <c r="A454" s="216">
        <f t="shared" ref="A454:A517" si="7">A453+1</f>
        <v>443</v>
      </c>
      <c r="B454" s="201" t="s">
        <v>316</v>
      </c>
      <c r="C454" s="175" t="s">
        <v>87</v>
      </c>
      <c r="D454" s="175" t="s">
        <v>170</v>
      </c>
      <c r="E454" s="175" t="s">
        <v>317</v>
      </c>
      <c r="F454" s="175"/>
      <c r="G454" s="202">
        <v>28912630</v>
      </c>
      <c r="H454" s="202">
        <v>28849630</v>
      </c>
      <c r="I454" s="202">
        <v>23439030</v>
      </c>
    </row>
    <row r="455" spans="1:9" ht="283.5" x14ac:dyDescent="0.2">
      <c r="A455" s="216">
        <f t="shared" si="7"/>
        <v>444</v>
      </c>
      <c r="B455" s="213" t="s">
        <v>875</v>
      </c>
      <c r="C455" s="175" t="s">
        <v>87</v>
      </c>
      <c r="D455" s="175" t="s">
        <v>170</v>
      </c>
      <c r="E455" s="175" t="s">
        <v>330</v>
      </c>
      <c r="F455" s="175"/>
      <c r="G455" s="202">
        <v>207100</v>
      </c>
      <c r="H455" s="202">
        <v>207100</v>
      </c>
      <c r="I455" s="202">
        <v>207100</v>
      </c>
    </row>
    <row r="456" spans="1:9" ht="47.25" x14ac:dyDescent="0.2">
      <c r="A456" s="216">
        <f t="shared" si="7"/>
        <v>445</v>
      </c>
      <c r="B456" s="201" t="s">
        <v>274</v>
      </c>
      <c r="C456" s="175" t="s">
        <v>87</v>
      </c>
      <c r="D456" s="175" t="s">
        <v>170</v>
      </c>
      <c r="E456" s="175" t="s">
        <v>330</v>
      </c>
      <c r="F456" s="175" t="s">
        <v>275</v>
      </c>
      <c r="G456" s="202">
        <v>207100</v>
      </c>
      <c r="H456" s="202">
        <v>207100</v>
      </c>
      <c r="I456" s="202">
        <v>207100</v>
      </c>
    </row>
    <row r="457" spans="1:9" ht="15.75" x14ac:dyDescent="0.2">
      <c r="A457" s="216">
        <f t="shared" si="7"/>
        <v>446</v>
      </c>
      <c r="B457" s="209" t="s">
        <v>276</v>
      </c>
      <c r="C457" s="210" t="s">
        <v>87</v>
      </c>
      <c r="D457" s="210" t="s">
        <v>170</v>
      </c>
      <c r="E457" s="210" t="s">
        <v>330</v>
      </c>
      <c r="F457" s="210" t="s">
        <v>277</v>
      </c>
      <c r="G457" s="211">
        <v>207100</v>
      </c>
      <c r="H457" s="211">
        <v>207100</v>
      </c>
      <c r="I457" s="211">
        <v>207100</v>
      </c>
    </row>
    <row r="458" spans="1:9" ht="220.5" x14ac:dyDescent="0.2">
      <c r="A458" s="216">
        <f t="shared" si="7"/>
        <v>447</v>
      </c>
      <c r="B458" s="213" t="s">
        <v>876</v>
      </c>
      <c r="C458" s="175" t="s">
        <v>87</v>
      </c>
      <c r="D458" s="175" t="s">
        <v>170</v>
      </c>
      <c r="E458" s="175" t="s">
        <v>329</v>
      </c>
      <c r="F458" s="175"/>
      <c r="G458" s="202">
        <v>16978100</v>
      </c>
      <c r="H458" s="202">
        <v>16978100</v>
      </c>
      <c r="I458" s="202">
        <v>16978100</v>
      </c>
    </row>
    <row r="459" spans="1:9" ht="47.25" x14ac:dyDescent="0.2">
      <c r="A459" s="216">
        <f t="shared" si="7"/>
        <v>448</v>
      </c>
      <c r="B459" s="201" t="s">
        <v>274</v>
      </c>
      <c r="C459" s="175" t="s">
        <v>87</v>
      </c>
      <c r="D459" s="175" t="s">
        <v>170</v>
      </c>
      <c r="E459" s="175" t="s">
        <v>329</v>
      </c>
      <c r="F459" s="175" t="s">
        <v>275</v>
      </c>
      <c r="G459" s="202">
        <v>16978100</v>
      </c>
      <c r="H459" s="202">
        <v>16978100</v>
      </c>
      <c r="I459" s="202">
        <v>16978100</v>
      </c>
    </row>
    <row r="460" spans="1:9" ht="15.75" x14ac:dyDescent="0.2">
      <c r="A460" s="216">
        <f t="shared" si="7"/>
        <v>449</v>
      </c>
      <c r="B460" s="209" t="s">
        <v>276</v>
      </c>
      <c r="C460" s="210" t="s">
        <v>87</v>
      </c>
      <c r="D460" s="210" t="s">
        <v>170</v>
      </c>
      <c r="E460" s="210" t="s">
        <v>329</v>
      </c>
      <c r="F460" s="210" t="s">
        <v>277</v>
      </c>
      <c r="G460" s="211">
        <v>16978100</v>
      </c>
      <c r="H460" s="211">
        <v>16978100</v>
      </c>
      <c r="I460" s="211">
        <v>16978100</v>
      </c>
    </row>
    <row r="461" spans="1:9" ht="189" x14ac:dyDescent="0.2">
      <c r="A461" s="216">
        <f t="shared" si="7"/>
        <v>450</v>
      </c>
      <c r="B461" s="213" t="s">
        <v>877</v>
      </c>
      <c r="C461" s="175" t="s">
        <v>87</v>
      </c>
      <c r="D461" s="175" t="s">
        <v>170</v>
      </c>
      <c r="E461" s="175" t="s">
        <v>458</v>
      </c>
      <c r="F461" s="175"/>
      <c r="G461" s="202">
        <v>9194695</v>
      </c>
      <c r="H461" s="202">
        <v>9131695</v>
      </c>
      <c r="I461" s="202">
        <v>3721095</v>
      </c>
    </row>
    <row r="462" spans="1:9" ht="47.25" x14ac:dyDescent="0.2">
      <c r="A462" s="216">
        <f t="shared" si="7"/>
        <v>451</v>
      </c>
      <c r="B462" s="201" t="s">
        <v>274</v>
      </c>
      <c r="C462" s="175" t="s">
        <v>87</v>
      </c>
      <c r="D462" s="175" t="s">
        <v>170</v>
      </c>
      <c r="E462" s="175" t="s">
        <v>458</v>
      </c>
      <c r="F462" s="175" t="s">
        <v>275</v>
      </c>
      <c r="G462" s="202">
        <v>9194695</v>
      </c>
      <c r="H462" s="202">
        <v>9131695</v>
      </c>
      <c r="I462" s="202">
        <v>3721095</v>
      </c>
    </row>
    <row r="463" spans="1:9" ht="15.75" x14ac:dyDescent="0.2">
      <c r="A463" s="216">
        <f t="shared" si="7"/>
        <v>452</v>
      </c>
      <c r="B463" s="209" t="s">
        <v>276</v>
      </c>
      <c r="C463" s="210" t="s">
        <v>87</v>
      </c>
      <c r="D463" s="210" t="s">
        <v>170</v>
      </c>
      <c r="E463" s="210" t="s">
        <v>458</v>
      </c>
      <c r="F463" s="210" t="s">
        <v>277</v>
      </c>
      <c r="G463" s="211">
        <v>9194695</v>
      </c>
      <c r="H463" s="211">
        <v>9131695</v>
      </c>
      <c r="I463" s="211">
        <v>3721095</v>
      </c>
    </row>
    <row r="464" spans="1:9" ht="141.75" x14ac:dyDescent="0.2">
      <c r="A464" s="216">
        <f t="shared" si="7"/>
        <v>453</v>
      </c>
      <c r="B464" s="213" t="s">
        <v>878</v>
      </c>
      <c r="C464" s="175" t="s">
        <v>87</v>
      </c>
      <c r="D464" s="175" t="s">
        <v>170</v>
      </c>
      <c r="E464" s="175" t="s">
        <v>879</v>
      </c>
      <c r="F464" s="175"/>
      <c r="G464" s="202">
        <v>2532735</v>
      </c>
      <c r="H464" s="202">
        <v>2532735</v>
      </c>
      <c r="I464" s="202">
        <v>2532735</v>
      </c>
    </row>
    <row r="465" spans="1:9" ht="47.25" x14ac:dyDescent="0.2">
      <c r="A465" s="216">
        <f t="shared" si="7"/>
        <v>454</v>
      </c>
      <c r="B465" s="201" t="s">
        <v>274</v>
      </c>
      <c r="C465" s="175" t="s">
        <v>87</v>
      </c>
      <c r="D465" s="175" t="s">
        <v>170</v>
      </c>
      <c r="E465" s="175" t="s">
        <v>879</v>
      </c>
      <c r="F465" s="175" t="s">
        <v>275</v>
      </c>
      <c r="G465" s="202">
        <v>2532735</v>
      </c>
      <c r="H465" s="202">
        <v>2532735</v>
      </c>
      <c r="I465" s="202">
        <v>2532735</v>
      </c>
    </row>
    <row r="466" spans="1:9" ht="15.75" x14ac:dyDescent="0.2">
      <c r="A466" s="216">
        <f t="shared" si="7"/>
        <v>455</v>
      </c>
      <c r="B466" s="209" t="s">
        <v>276</v>
      </c>
      <c r="C466" s="210" t="s">
        <v>87</v>
      </c>
      <c r="D466" s="210" t="s">
        <v>170</v>
      </c>
      <c r="E466" s="210" t="s">
        <v>879</v>
      </c>
      <c r="F466" s="210" t="s">
        <v>277</v>
      </c>
      <c r="G466" s="211">
        <v>2532735</v>
      </c>
      <c r="H466" s="211">
        <v>2532735</v>
      </c>
      <c r="I466" s="211">
        <v>2532735</v>
      </c>
    </row>
    <row r="467" spans="1:9" ht="31.5" x14ac:dyDescent="0.2">
      <c r="A467" s="216">
        <f t="shared" si="7"/>
        <v>456</v>
      </c>
      <c r="B467" s="201" t="s">
        <v>257</v>
      </c>
      <c r="C467" s="175" t="s">
        <v>87</v>
      </c>
      <c r="D467" s="175" t="s">
        <v>170</v>
      </c>
      <c r="E467" s="175" t="s">
        <v>258</v>
      </c>
      <c r="F467" s="175"/>
      <c r="G467" s="202">
        <v>3128800</v>
      </c>
      <c r="H467" s="202">
        <v>3128800</v>
      </c>
      <c r="I467" s="202">
        <v>2979800</v>
      </c>
    </row>
    <row r="468" spans="1:9" ht="267.75" x14ac:dyDescent="0.2">
      <c r="A468" s="216">
        <f t="shared" si="7"/>
        <v>457</v>
      </c>
      <c r="B468" s="213" t="s">
        <v>880</v>
      </c>
      <c r="C468" s="175" t="s">
        <v>87</v>
      </c>
      <c r="D468" s="175" t="s">
        <v>170</v>
      </c>
      <c r="E468" s="175" t="s">
        <v>460</v>
      </c>
      <c r="F468" s="175"/>
      <c r="G468" s="202">
        <v>3128800</v>
      </c>
      <c r="H468" s="202">
        <v>3128800</v>
      </c>
      <c r="I468" s="202">
        <v>2979800</v>
      </c>
    </row>
    <row r="469" spans="1:9" ht="47.25" x14ac:dyDescent="0.2">
      <c r="A469" s="216">
        <f t="shared" si="7"/>
        <v>458</v>
      </c>
      <c r="B469" s="201" t="s">
        <v>259</v>
      </c>
      <c r="C469" s="175" t="s">
        <v>87</v>
      </c>
      <c r="D469" s="175" t="s">
        <v>170</v>
      </c>
      <c r="E469" s="175" t="s">
        <v>460</v>
      </c>
      <c r="F469" s="175" t="s">
        <v>260</v>
      </c>
      <c r="G469" s="202">
        <v>3128800</v>
      </c>
      <c r="H469" s="202">
        <v>3128800</v>
      </c>
      <c r="I469" s="202">
        <v>2979800</v>
      </c>
    </row>
    <row r="470" spans="1:9" ht="15.75" x14ac:dyDescent="0.2">
      <c r="A470" s="216">
        <f t="shared" si="7"/>
        <v>459</v>
      </c>
      <c r="B470" s="209" t="s">
        <v>261</v>
      </c>
      <c r="C470" s="210" t="s">
        <v>87</v>
      </c>
      <c r="D470" s="210" t="s">
        <v>170</v>
      </c>
      <c r="E470" s="210" t="s">
        <v>460</v>
      </c>
      <c r="F470" s="210" t="s">
        <v>97</v>
      </c>
      <c r="G470" s="211">
        <v>3128800</v>
      </c>
      <c r="H470" s="211">
        <v>3128800</v>
      </c>
      <c r="I470" s="211">
        <v>2979800</v>
      </c>
    </row>
    <row r="471" spans="1:9" ht="31.5" x14ac:dyDescent="0.2">
      <c r="A471" s="216">
        <f t="shared" si="7"/>
        <v>460</v>
      </c>
      <c r="B471" s="201" t="s">
        <v>370</v>
      </c>
      <c r="C471" s="175" t="s">
        <v>87</v>
      </c>
      <c r="D471" s="175" t="s">
        <v>170</v>
      </c>
      <c r="E471" s="175" t="s">
        <v>371</v>
      </c>
      <c r="F471" s="175"/>
      <c r="G471" s="202">
        <v>623700</v>
      </c>
      <c r="H471" s="202">
        <v>623700</v>
      </c>
      <c r="I471" s="202">
        <v>623700</v>
      </c>
    </row>
    <row r="472" spans="1:9" ht="31.5" x14ac:dyDescent="0.2">
      <c r="A472" s="216">
        <f t="shared" si="7"/>
        <v>461</v>
      </c>
      <c r="B472" s="201" t="s">
        <v>621</v>
      </c>
      <c r="C472" s="175" t="s">
        <v>87</v>
      </c>
      <c r="D472" s="175" t="s">
        <v>170</v>
      </c>
      <c r="E472" s="175" t="s">
        <v>622</v>
      </c>
      <c r="F472" s="175"/>
      <c r="G472" s="202">
        <v>623700</v>
      </c>
      <c r="H472" s="202">
        <v>623700</v>
      </c>
      <c r="I472" s="202">
        <v>623700</v>
      </c>
    </row>
    <row r="473" spans="1:9" ht="110.25" x14ac:dyDescent="0.2">
      <c r="A473" s="216">
        <f t="shared" si="7"/>
        <v>462</v>
      </c>
      <c r="B473" s="201" t="s">
        <v>623</v>
      </c>
      <c r="C473" s="175" t="s">
        <v>87</v>
      </c>
      <c r="D473" s="175" t="s">
        <v>170</v>
      </c>
      <c r="E473" s="175" t="s">
        <v>624</v>
      </c>
      <c r="F473" s="175"/>
      <c r="G473" s="202">
        <v>623700</v>
      </c>
      <c r="H473" s="202">
        <v>623700</v>
      </c>
      <c r="I473" s="202">
        <v>623700</v>
      </c>
    </row>
    <row r="474" spans="1:9" ht="31.5" x14ac:dyDescent="0.2">
      <c r="A474" s="216">
        <f t="shared" si="7"/>
        <v>463</v>
      </c>
      <c r="B474" s="201" t="s">
        <v>278</v>
      </c>
      <c r="C474" s="175" t="s">
        <v>87</v>
      </c>
      <c r="D474" s="175" t="s">
        <v>170</v>
      </c>
      <c r="E474" s="175" t="s">
        <v>624</v>
      </c>
      <c r="F474" s="175" t="s">
        <v>279</v>
      </c>
      <c r="G474" s="202">
        <v>623700</v>
      </c>
      <c r="H474" s="202">
        <v>623700</v>
      </c>
      <c r="I474" s="202">
        <v>623700</v>
      </c>
    </row>
    <row r="475" spans="1:9" ht="47.25" x14ac:dyDescent="0.2">
      <c r="A475" s="216">
        <f t="shared" si="7"/>
        <v>464</v>
      </c>
      <c r="B475" s="209" t="s">
        <v>280</v>
      </c>
      <c r="C475" s="210" t="s">
        <v>87</v>
      </c>
      <c r="D475" s="210" t="s">
        <v>170</v>
      </c>
      <c r="E475" s="210" t="s">
        <v>624</v>
      </c>
      <c r="F475" s="210" t="s">
        <v>281</v>
      </c>
      <c r="G475" s="211">
        <v>623700</v>
      </c>
      <c r="H475" s="211">
        <v>623700</v>
      </c>
      <c r="I475" s="211">
        <v>623700</v>
      </c>
    </row>
    <row r="476" spans="1:9" ht="15.75" x14ac:dyDescent="0.2">
      <c r="A476" s="216">
        <f t="shared" si="7"/>
        <v>465</v>
      </c>
      <c r="B476" s="201" t="s">
        <v>171</v>
      </c>
      <c r="C476" s="175" t="s">
        <v>87</v>
      </c>
      <c r="D476" s="175" t="s">
        <v>172</v>
      </c>
      <c r="E476" s="175"/>
      <c r="F476" s="175"/>
      <c r="G476" s="202">
        <v>1817500</v>
      </c>
      <c r="H476" s="202">
        <v>1817500</v>
      </c>
      <c r="I476" s="202">
        <v>1817500</v>
      </c>
    </row>
    <row r="477" spans="1:9" ht="31.5" x14ac:dyDescent="0.2">
      <c r="A477" s="216">
        <f t="shared" si="7"/>
        <v>466</v>
      </c>
      <c r="B477" s="201" t="s">
        <v>255</v>
      </c>
      <c r="C477" s="175" t="s">
        <v>87</v>
      </c>
      <c r="D477" s="175" t="s">
        <v>172</v>
      </c>
      <c r="E477" s="175" t="s">
        <v>256</v>
      </c>
      <c r="F477" s="175"/>
      <c r="G477" s="202">
        <v>1817500</v>
      </c>
      <c r="H477" s="202">
        <v>1817500</v>
      </c>
      <c r="I477" s="202">
        <v>1817500</v>
      </c>
    </row>
    <row r="478" spans="1:9" ht="47.25" x14ac:dyDescent="0.2">
      <c r="A478" s="216">
        <f t="shared" si="7"/>
        <v>467</v>
      </c>
      <c r="B478" s="201" t="s">
        <v>308</v>
      </c>
      <c r="C478" s="175" t="s">
        <v>87</v>
      </c>
      <c r="D478" s="175" t="s">
        <v>172</v>
      </c>
      <c r="E478" s="175" t="s">
        <v>309</v>
      </c>
      <c r="F478" s="175"/>
      <c r="G478" s="202">
        <v>1817500</v>
      </c>
      <c r="H478" s="202">
        <v>1817500</v>
      </c>
      <c r="I478" s="202">
        <v>1817500</v>
      </c>
    </row>
    <row r="479" spans="1:9" ht="204.75" x14ac:dyDescent="0.2">
      <c r="A479" s="216">
        <f t="shared" si="7"/>
        <v>468</v>
      </c>
      <c r="B479" s="213" t="s">
        <v>881</v>
      </c>
      <c r="C479" s="175" t="s">
        <v>87</v>
      </c>
      <c r="D479" s="175" t="s">
        <v>172</v>
      </c>
      <c r="E479" s="175" t="s">
        <v>331</v>
      </c>
      <c r="F479" s="175"/>
      <c r="G479" s="202">
        <v>1817500</v>
      </c>
      <c r="H479" s="202">
        <v>1817500</v>
      </c>
      <c r="I479" s="202">
        <v>1817500</v>
      </c>
    </row>
    <row r="480" spans="1:9" ht="47.25" x14ac:dyDescent="0.2">
      <c r="A480" s="216">
        <f t="shared" si="7"/>
        <v>469</v>
      </c>
      <c r="B480" s="201" t="s">
        <v>204</v>
      </c>
      <c r="C480" s="175" t="s">
        <v>87</v>
      </c>
      <c r="D480" s="175" t="s">
        <v>172</v>
      </c>
      <c r="E480" s="175" t="s">
        <v>331</v>
      </c>
      <c r="F480" s="175" t="s">
        <v>205</v>
      </c>
      <c r="G480" s="202">
        <v>35600</v>
      </c>
      <c r="H480" s="202">
        <v>35600</v>
      </c>
      <c r="I480" s="202">
        <v>35600</v>
      </c>
    </row>
    <row r="481" spans="1:9" ht="47.25" x14ac:dyDescent="0.2">
      <c r="A481" s="216">
        <f t="shared" si="7"/>
        <v>470</v>
      </c>
      <c r="B481" s="209" t="s">
        <v>206</v>
      </c>
      <c r="C481" s="210" t="s">
        <v>87</v>
      </c>
      <c r="D481" s="210" t="s">
        <v>172</v>
      </c>
      <c r="E481" s="210" t="s">
        <v>331</v>
      </c>
      <c r="F481" s="210" t="s">
        <v>95</v>
      </c>
      <c r="G481" s="211">
        <v>35600</v>
      </c>
      <c r="H481" s="211">
        <v>35600</v>
      </c>
      <c r="I481" s="211">
        <v>35600</v>
      </c>
    </row>
    <row r="482" spans="1:9" ht="31.5" x14ac:dyDescent="0.2">
      <c r="A482" s="216">
        <f t="shared" si="7"/>
        <v>471</v>
      </c>
      <c r="B482" s="201" t="s">
        <v>278</v>
      </c>
      <c r="C482" s="175" t="s">
        <v>87</v>
      </c>
      <c r="D482" s="175" t="s">
        <v>172</v>
      </c>
      <c r="E482" s="175" t="s">
        <v>331</v>
      </c>
      <c r="F482" s="175" t="s">
        <v>279</v>
      </c>
      <c r="G482" s="202">
        <v>1781900</v>
      </c>
      <c r="H482" s="202">
        <v>1781900</v>
      </c>
      <c r="I482" s="202">
        <v>1781900</v>
      </c>
    </row>
    <row r="483" spans="1:9" ht="47.25" x14ac:dyDescent="0.2">
      <c r="A483" s="216">
        <f t="shared" si="7"/>
        <v>472</v>
      </c>
      <c r="B483" s="209" t="s">
        <v>280</v>
      </c>
      <c r="C483" s="210" t="s">
        <v>87</v>
      </c>
      <c r="D483" s="210" t="s">
        <v>172</v>
      </c>
      <c r="E483" s="210" t="s">
        <v>331</v>
      </c>
      <c r="F483" s="210" t="s">
        <v>281</v>
      </c>
      <c r="G483" s="211">
        <v>1781900</v>
      </c>
      <c r="H483" s="211">
        <v>1781900</v>
      </c>
      <c r="I483" s="211">
        <v>1781900</v>
      </c>
    </row>
    <row r="484" spans="1:9" ht="31.5" x14ac:dyDescent="0.2">
      <c r="A484" s="216">
        <f t="shared" si="7"/>
        <v>473</v>
      </c>
      <c r="B484" s="201" t="s">
        <v>173</v>
      </c>
      <c r="C484" s="175" t="s">
        <v>87</v>
      </c>
      <c r="D484" s="175" t="s">
        <v>174</v>
      </c>
      <c r="E484" s="175"/>
      <c r="F484" s="175"/>
      <c r="G484" s="202">
        <v>1003900</v>
      </c>
      <c r="H484" s="202">
        <v>1003900</v>
      </c>
      <c r="I484" s="202">
        <v>1003900</v>
      </c>
    </row>
    <row r="485" spans="1:9" ht="15.75" x14ac:dyDescent="0.2">
      <c r="A485" s="216">
        <f t="shared" si="7"/>
        <v>474</v>
      </c>
      <c r="B485" s="201" t="s">
        <v>209</v>
      </c>
      <c r="C485" s="175" t="s">
        <v>87</v>
      </c>
      <c r="D485" s="175" t="s">
        <v>174</v>
      </c>
      <c r="E485" s="175" t="s">
        <v>210</v>
      </c>
      <c r="F485" s="175"/>
      <c r="G485" s="202">
        <v>1003900</v>
      </c>
      <c r="H485" s="202">
        <v>1003900</v>
      </c>
      <c r="I485" s="202">
        <v>1003900</v>
      </c>
    </row>
    <row r="486" spans="1:9" ht="47.25" x14ac:dyDescent="0.2">
      <c r="A486" s="216">
        <f t="shared" si="7"/>
        <v>475</v>
      </c>
      <c r="B486" s="201" t="s">
        <v>333</v>
      </c>
      <c r="C486" s="175" t="s">
        <v>87</v>
      </c>
      <c r="D486" s="175" t="s">
        <v>174</v>
      </c>
      <c r="E486" s="175" t="s">
        <v>334</v>
      </c>
      <c r="F486" s="175"/>
      <c r="G486" s="202">
        <v>1003900</v>
      </c>
      <c r="H486" s="202">
        <v>1003900</v>
      </c>
      <c r="I486" s="202">
        <v>1003900</v>
      </c>
    </row>
    <row r="487" spans="1:9" ht="141.75" x14ac:dyDescent="0.2">
      <c r="A487" s="216">
        <f t="shared" si="7"/>
        <v>476</v>
      </c>
      <c r="B487" s="213" t="s">
        <v>692</v>
      </c>
      <c r="C487" s="175" t="s">
        <v>87</v>
      </c>
      <c r="D487" s="175" t="s">
        <v>174</v>
      </c>
      <c r="E487" s="175" t="s">
        <v>455</v>
      </c>
      <c r="F487" s="175"/>
      <c r="G487" s="202">
        <v>1003900</v>
      </c>
      <c r="H487" s="202">
        <v>1003900</v>
      </c>
      <c r="I487" s="202">
        <v>1003900</v>
      </c>
    </row>
    <row r="488" spans="1:9" ht="94.5" x14ac:dyDescent="0.2">
      <c r="A488" s="216">
        <f t="shared" si="7"/>
        <v>477</v>
      </c>
      <c r="B488" s="201" t="s">
        <v>202</v>
      </c>
      <c r="C488" s="175" t="s">
        <v>87</v>
      </c>
      <c r="D488" s="175" t="s">
        <v>174</v>
      </c>
      <c r="E488" s="175" t="s">
        <v>455</v>
      </c>
      <c r="F488" s="175" t="s">
        <v>94</v>
      </c>
      <c r="G488" s="202">
        <v>926900</v>
      </c>
      <c r="H488" s="202">
        <v>926900</v>
      </c>
      <c r="I488" s="202">
        <v>926900</v>
      </c>
    </row>
    <row r="489" spans="1:9" ht="47.25" x14ac:dyDescent="0.2">
      <c r="A489" s="216">
        <f t="shared" si="7"/>
        <v>478</v>
      </c>
      <c r="B489" s="209" t="s">
        <v>203</v>
      </c>
      <c r="C489" s="210" t="s">
        <v>87</v>
      </c>
      <c r="D489" s="210" t="s">
        <v>174</v>
      </c>
      <c r="E489" s="210" t="s">
        <v>455</v>
      </c>
      <c r="F489" s="210" t="s">
        <v>96</v>
      </c>
      <c r="G489" s="211">
        <v>926900</v>
      </c>
      <c r="H489" s="211">
        <v>926900</v>
      </c>
      <c r="I489" s="211">
        <v>926900</v>
      </c>
    </row>
    <row r="490" spans="1:9" ht="47.25" x14ac:dyDescent="0.2">
      <c r="A490" s="216">
        <f t="shared" si="7"/>
        <v>479</v>
      </c>
      <c r="B490" s="201" t="s">
        <v>204</v>
      </c>
      <c r="C490" s="175" t="s">
        <v>87</v>
      </c>
      <c r="D490" s="175" t="s">
        <v>174</v>
      </c>
      <c r="E490" s="175" t="s">
        <v>455</v>
      </c>
      <c r="F490" s="175" t="s">
        <v>205</v>
      </c>
      <c r="G490" s="202">
        <v>77000</v>
      </c>
      <c r="H490" s="202">
        <v>77000</v>
      </c>
      <c r="I490" s="202">
        <v>77000</v>
      </c>
    </row>
    <row r="491" spans="1:9" ht="47.25" x14ac:dyDescent="0.2">
      <c r="A491" s="216">
        <f t="shared" si="7"/>
        <v>480</v>
      </c>
      <c r="B491" s="209" t="s">
        <v>206</v>
      </c>
      <c r="C491" s="210" t="s">
        <v>87</v>
      </c>
      <c r="D491" s="210" t="s">
        <v>174</v>
      </c>
      <c r="E491" s="210" t="s">
        <v>455</v>
      </c>
      <c r="F491" s="210" t="s">
        <v>95</v>
      </c>
      <c r="G491" s="211">
        <v>77000</v>
      </c>
      <c r="H491" s="211">
        <v>77000</v>
      </c>
      <c r="I491" s="211">
        <v>77000</v>
      </c>
    </row>
    <row r="492" spans="1:9" ht="15.75" x14ac:dyDescent="0.2">
      <c r="A492" s="216">
        <f t="shared" si="7"/>
        <v>481</v>
      </c>
      <c r="B492" s="201" t="s">
        <v>175</v>
      </c>
      <c r="C492" s="175" t="s">
        <v>87</v>
      </c>
      <c r="D492" s="175" t="s">
        <v>176</v>
      </c>
      <c r="E492" s="175"/>
      <c r="F492" s="175"/>
      <c r="G492" s="202">
        <v>36160884.270000003</v>
      </c>
      <c r="H492" s="202">
        <v>30711170.289999999</v>
      </c>
      <c r="I492" s="202">
        <v>29600400.059999999</v>
      </c>
    </row>
    <row r="493" spans="1:9" ht="15.75" x14ac:dyDescent="0.2">
      <c r="A493" s="216">
        <f t="shared" si="7"/>
        <v>482</v>
      </c>
      <c r="B493" s="201" t="s">
        <v>177</v>
      </c>
      <c r="C493" s="175" t="s">
        <v>87</v>
      </c>
      <c r="D493" s="175" t="s">
        <v>178</v>
      </c>
      <c r="E493" s="175"/>
      <c r="F493" s="175"/>
      <c r="G493" s="202">
        <v>26161273.579999998</v>
      </c>
      <c r="H493" s="202">
        <v>21798099.870000001</v>
      </c>
      <c r="I493" s="202">
        <v>20915869.899999999</v>
      </c>
    </row>
    <row r="494" spans="1:9" ht="47.25" x14ac:dyDescent="0.2">
      <c r="A494" s="216">
        <f t="shared" si="7"/>
        <v>483</v>
      </c>
      <c r="B494" s="201" t="s">
        <v>365</v>
      </c>
      <c r="C494" s="175" t="s">
        <v>87</v>
      </c>
      <c r="D494" s="175" t="s">
        <v>178</v>
      </c>
      <c r="E494" s="175" t="s">
        <v>366</v>
      </c>
      <c r="F494" s="175"/>
      <c r="G494" s="202">
        <v>26161273.579999998</v>
      </c>
      <c r="H494" s="202">
        <v>21798099.870000001</v>
      </c>
      <c r="I494" s="202">
        <v>20915869.899999999</v>
      </c>
    </row>
    <row r="495" spans="1:9" ht="31.5" x14ac:dyDescent="0.2">
      <c r="A495" s="216">
        <f t="shared" si="7"/>
        <v>484</v>
      </c>
      <c r="B495" s="201" t="s">
        <v>392</v>
      </c>
      <c r="C495" s="175" t="s">
        <v>87</v>
      </c>
      <c r="D495" s="175" t="s">
        <v>178</v>
      </c>
      <c r="E495" s="175" t="s">
        <v>393</v>
      </c>
      <c r="F495" s="175"/>
      <c r="G495" s="202">
        <v>1180000</v>
      </c>
      <c r="H495" s="202">
        <v>50000</v>
      </c>
      <c r="I495" s="202">
        <v>50000</v>
      </c>
    </row>
    <row r="496" spans="1:9" ht="94.5" x14ac:dyDescent="0.2">
      <c r="A496" s="216">
        <f t="shared" si="7"/>
        <v>485</v>
      </c>
      <c r="B496" s="201" t="s">
        <v>394</v>
      </c>
      <c r="C496" s="175" t="s">
        <v>87</v>
      </c>
      <c r="D496" s="175" t="s">
        <v>178</v>
      </c>
      <c r="E496" s="175" t="s">
        <v>395</v>
      </c>
      <c r="F496" s="175"/>
      <c r="G496" s="202">
        <v>1080000</v>
      </c>
      <c r="H496" s="202">
        <v>0</v>
      </c>
      <c r="I496" s="202">
        <v>0</v>
      </c>
    </row>
    <row r="497" spans="1:9" ht="47.25" x14ac:dyDescent="0.2">
      <c r="A497" s="216">
        <f t="shared" si="7"/>
        <v>486</v>
      </c>
      <c r="B497" s="201" t="s">
        <v>204</v>
      </c>
      <c r="C497" s="175" t="s">
        <v>87</v>
      </c>
      <c r="D497" s="175" t="s">
        <v>178</v>
      </c>
      <c r="E497" s="175" t="s">
        <v>395</v>
      </c>
      <c r="F497" s="175" t="s">
        <v>205</v>
      </c>
      <c r="G497" s="202">
        <v>1080000</v>
      </c>
      <c r="H497" s="202">
        <v>0</v>
      </c>
      <c r="I497" s="202">
        <v>0</v>
      </c>
    </row>
    <row r="498" spans="1:9" ht="47.25" x14ac:dyDescent="0.2">
      <c r="A498" s="216">
        <f t="shared" si="7"/>
        <v>487</v>
      </c>
      <c r="B498" s="209" t="s">
        <v>206</v>
      </c>
      <c r="C498" s="210" t="s">
        <v>87</v>
      </c>
      <c r="D498" s="210" t="s">
        <v>178</v>
      </c>
      <c r="E498" s="210" t="s">
        <v>395</v>
      </c>
      <c r="F498" s="210" t="s">
        <v>95</v>
      </c>
      <c r="G498" s="211">
        <v>1080000</v>
      </c>
      <c r="H498" s="211">
        <v>0</v>
      </c>
      <c r="I498" s="211">
        <v>0</v>
      </c>
    </row>
    <row r="499" spans="1:9" ht="141.75" x14ac:dyDescent="0.2">
      <c r="A499" s="216">
        <f t="shared" si="7"/>
        <v>488</v>
      </c>
      <c r="B499" s="213" t="s">
        <v>882</v>
      </c>
      <c r="C499" s="175" t="s">
        <v>87</v>
      </c>
      <c r="D499" s="175" t="s">
        <v>178</v>
      </c>
      <c r="E499" s="175" t="s">
        <v>883</v>
      </c>
      <c r="F499" s="175"/>
      <c r="G499" s="202">
        <v>100000</v>
      </c>
      <c r="H499" s="202">
        <v>50000</v>
      </c>
      <c r="I499" s="202">
        <v>50000</v>
      </c>
    </row>
    <row r="500" spans="1:9" ht="47.25" x14ac:dyDescent="0.2">
      <c r="A500" s="216">
        <f>A499+1</f>
        <v>489</v>
      </c>
      <c r="B500" s="201" t="s">
        <v>204</v>
      </c>
      <c r="C500" s="175" t="s">
        <v>87</v>
      </c>
      <c r="D500" s="175" t="s">
        <v>178</v>
      </c>
      <c r="E500" s="175" t="s">
        <v>883</v>
      </c>
      <c r="F500" s="175" t="s">
        <v>205</v>
      </c>
      <c r="G500" s="202">
        <v>100000</v>
      </c>
      <c r="H500" s="202">
        <v>50000</v>
      </c>
      <c r="I500" s="202">
        <v>50000</v>
      </c>
    </row>
    <row r="501" spans="1:9" ht="22.5" hidden="1" x14ac:dyDescent="0.2">
      <c r="A501" s="207" t="e">
        <f>#REF!+1</f>
        <v>#REF!</v>
      </c>
      <c r="B501" s="198" t="s">
        <v>206</v>
      </c>
      <c r="C501" s="199" t="s">
        <v>87</v>
      </c>
      <c r="D501" s="199" t="s">
        <v>178</v>
      </c>
      <c r="E501" s="199" t="s">
        <v>883</v>
      </c>
      <c r="F501" s="199" t="s">
        <v>95</v>
      </c>
      <c r="G501" s="200">
        <v>100000</v>
      </c>
      <c r="H501" s="200">
        <v>50000</v>
      </c>
      <c r="I501" s="200">
        <v>50000</v>
      </c>
    </row>
    <row r="502" spans="1:9" ht="21" hidden="1" x14ac:dyDescent="0.2">
      <c r="A502" s="131" t="e">
        <f t="shared" si="7"/>
        <v>#REF!</v>
      </c>
      <c r="B502" s="195" t="s">
        <v>266</v>
      </c>
      <c r="C502" s="196" t="s">
        <v>87</v>
      </c>
      <c r="D502" s="196" t="s">
        <v>178</v>
      </c>
      <c r="E502" s="196" t="s">
        <v>398</v>
      </c>
      <c r="F502" s="196"/>
      <c r="G502" s="197">
        <v>24981273.579999998</v>
      </c>
      <c r="H502" s="197">
        <v>21748099.870000001</v>
      </c>
      <c r="I502" s="197">
        <v>20865869.899999999</v>
      </c>
    </row>
    <row r="503" spans="1:9" ht="94.5" x14ac:dyDescent="0.2">
      <c r="A503" s="216">
        <f>A500+1</f>
        <v>490</v>
      </c>
      <c r="B503" s="201" t="s">
        <v>399</v>
      </c>
      <c r="C503" s="175" t="s">
        <v>87</v>
      </c>
      <c r="D503" s="175" t="s">
        <v>178</v>
      </c>
      <c r="E503" s="175" t="s">
        <v>400</v>
      </c>
      <c r="F503" s="175"/>
      <c r="G503" s="202">
        <v>24981273.579999998</v>
      </c>
      <c r="H503" s="202">
        <v>21748099.870000001</v>
      </c>
      <c r="I503" s="202">
        <v>20865869.899999999</v>
      </c>
    </row>
    <row r="504" spans="1:9" ht="94.5" x14ac:dyDescent="0.2">
      <c r="A504" s="216">
        <f t="shared" si="7"/>
        <v>491</v>
      </c>
      <c r="B504" s="201" t="s">
        <v>202</v>
      </c>
      <c r="C504" s="175" t="s">
        <v>87</v>
      </c>
      <c r="D504" s="175" t="s">
        <v>178</v>
      </c>
      <c r="E504" s="175" t="s">
        <v>400</v>
      </c>
      <c r="F504" s="175" t="s">
        <v>94</v>
      </c>
      <c r="G504" s="202">
        <v>19264749.18</v>
      </c>
      <c r="H504" s="202">
        <v>18783130.449999999</v>
      </c>
      <c r="I504" s="202">
        <v>18301511.719999999</v>
      </c>
    </row>
    <row r="505" spans="1:9" ht="31.5" x14ac:dyDescent="0.2">
      <c r="A505" s="216">
        <f t="shared" si="7"/>
        <v>492</v>
      </c>
      <c r="B505" s="209" t="s">
        <v>302</v>
      </c>
      <c r="C505" s="210" t="s">
        <v>87</v>
      </c>
      <c r="D505" s="210" t="s">
        <v>178</v>
      </c>
      <c r="E505" s="210" t="s">
        <v>400</v>
      </c>
      <c r="F505" s="210" t="s">
        <v>93</v>
      </c>
      <c r="G505" s="211">
        <v>19264749.18</v>
      </c>
      <c r="H505" s="211">
        <v>18783130.449999999</v>
      </c>
      <c r="I505" s="211">
        <v>18301511.719999999</v>
      </c>
    </row>
    <row r="506" spans="1:9" ht="47.25" x14ac:dyDescent="0.2">
      <c r="A506" s="216">
        <f t="shared" si="7"/>
        <v>493</v>
      </c>
      <c r="B506" s="201" t="s">
        <v>204</v>
      </c>
      <c r="C506" s="175" t="s">
        <v>87</v>
      </c>
      <c r="D506" s="175" t="s">
        <v>178</v>
      </c>
      <c r="E506" s="175" t="s">
        <v>400</v>
      </c>
      <c r="F506" s="175" t="s">
        <v>205</v>
      </c>
      <c r="G506" s="202">
        <v>5716524.4000000004</v>
      </c>
      <c r="H506" s="202">
        <v>2964969.42</v>
      </c>
      <c r="I506" s="202">
        <v>2564358.1800000002</v>
      </c>
    </row>
    <row r="507" spans="1:9" ht="47.25" x14ac:dyDescent="0.2">
      <c r="A507" s="216">
        <f t="shared" si="7"/>
        <v>494</v>
      </c>
      <c r="B507" s="209" t="s">
        <v>206</v>
      </c>
      <c r="C507" s="210" t="s">
        <v>87</v>
      </c>
      <c r="D507" s="210" t="s">
        <v>178</v>
      </c>
      <c r="E507" s="210" t="s">
        <v>400</v>
      </c>
      <c r="F507" s="210" t="s">
        <v>95</v>
      </c>
      <c r="G507" s="211">
        <v>5716524.4000000004</v>
      </c>
      <c r="H507" s="211">
        <v>2964969.42</v>
      </c>
      <c r="I507" s="211">
        <v>2564358.1800000002</v>
      </c>
    </row>
    <row r="508" spans="1:9" ht="15.75" x14ac:dyDescent="0.2">
      <c r="A508" s="216">
        <f t="shared" si="7"/>
        <v>495</v>
      </c>
      <c r="B508" s="201" t="s">
        <v>631</v>
      </c>
      <c r="C508" s="175" t="s">
        <v>87</v>
      </c>
      <c r="D508" s="175" t="s">
        <v>632</v>
      </c>
      <c r="E508" s="175"/>
      <c r="F508" s="175"/>
      <c r="G508" s="202">
        <v>9999610.6899999995</v>
      </c>
      <c r="H508" s="202">
        <v>8913070.4199999999</v>
      </c>
      <c r="I508" s="202">
        <v>8684530.1600000001</v>
      </c>
    </row>
    <row r="509" spans="1:9" ht="47.25" x14ac:dyDescent="0.2">
      <c r="A509" s="216">
        <f t="shared" si="7"/>
        <v>496</v>
      </c>
      <c r="B509" s="201" t="s">
        <v>365</v>
      </c>
      <c r="C509" s="175" t="s">
        <v>87</v>
      </c>
      <c r="D509" s="175" t="s">
        <v>632</v>
      </c>
      <c r="E509" s="175" t="s">
        <v>366</v>
      </c>
      <c r="F509" s="175"/>
      <c r="G509" s="202">
        <v>9999610.6899999995</v>
      </c>
      <c r="H509" s="202">
        <v>8913070.4199999999</v>
      </c>
      <c r="I509" s="202">
        <v>8684530.1600000001</v>
      </c>
    </row>
    <row r="510" spans="1:9" ht="63" x14ac:dyDescent="0.2">
      <c r="A510" s="216">
        <f t="shared" si="7"/>
        <v>497</v>
      </c>
      <c r="B510" s="201" t="s">
        <v>367</v>
      </c>
      <c r="C510" s="175" t="s">
        <v>87</v>
      </c>
      <c r="D510" s="175" t="s">
        <v>632</v>
      </c>
      <c r="E510" s="175" t="s">
        <v>368</v>
      </c>
      <c r="F510" s="175"/>
      <c r="G510" s="202">
        <v>9999610.6899999995</v>
      </c>
      <c r="H510" s="202">
        <v>8913070.4199999999</v>
      </c>
      <c r="I510" s="202">
        <v>8684530.1600000001</v>
      </c>
    </row>
    <row r="511" spans="1:9" ht="157.5" x14ac:dyDescent="0.2">
      <c r="A511" s="216">
        <f t="shared" si="7"/>
        <v>498</v>
      </c>
      <c r="B511" s="213" t="s">
        <v>693</v>
      </c>
      <c r="C511" s="175" t="s">
        <v>87</v>
      </c>
      <c r="D511" s="175" t="s">
        <v>632</v>
      </c>
      <c r="E511" s="175" t="s">
        <v>369</v>
      </c>
      <c r="F511" s="175"/>
      <c r="G511" s="202">
        <v>9499610.6899999995</v>
      </c>
      <c r="H511" s="202">
        <v>8913070.4199999999</v>
      </c>
      <c r="I511" s="202">
        <v>8684530.1600000001</v>
      </c>
    </row>
    <row r="512" spans="1:9" ht="47.25" x14ac:dyDescent="0.2">
      <c r="A512" s="216">
        <f t="shared" si="7"/>
        <v>499</v>
      </c>
      <c r="B512" s="201" t="s">
        <v>274</v>
      </c>
      <c r="C512" s="175" t="s">
        <v>87</v>
      </c>
      <c r="D512" s="175" t="s">
        <v>632</v>
      </c>
      <c r="E512" s="175" t="s">
        <v>369</v>
      </c>
      <c r="F512" s="175" t="s">
        <v>275</v>
      </c>
      <c r="G512" s="202">
        <v>9499610.6899999995</v>
      </c>
      <c r="H512" s="202">
        <v>8913070.4199999999</v>
      </c>
      <c r="I512" s="202">
        <v>8684530.1600000001</v>
      </c>
    </row>
    <row r="513" spans="1:9" ht="15.75" x14ac:dyDescent="0.2">
      <c r="A513" s="216">
        <f t="shared" si="7"/>
        <v>500</v>
      </c>
      <c r="B513" s="209" t="s">
        <v>276</v>
      </c>
      <c r="C513" s="210" t="s">
        <v>87</v>
      </c>
      <c r="D513" s="210" t="s">
        <v>632</v>
      </c>
      <c r="E513" s="210" t="s">
        <v>369</v>
      </c>
      <c r="F513" s="210" t="s">
        <v>277</v>
      </c>
      <c r="G513" s="211">
        <v>9499610.6899999995</v>
      </c>
      <c r="H513" s="211">
        <v>8913070.4199999999</v>
      </c>
      <c r="I513" s="211">
        <v>8684530.1600000001</v>
      </c>
    </row>
    <row r="514" spans="1:9" ht="110.25" x14ac:dyDescent="0.2">
      <c r="A514" s="216">
        <f t="shared" si="7"/>
        <v>501</v>
      </c>
      <c r="B514" s="201" t="s">
        <v>396</v>
      </c>
      <c r="C514" s="175" t="s">
        <v>87</v>
      </c>
      <c r="D514" s="175" t="s">
        <v>632</v>
      </c>
      <c r="E514" s="175" t="s">
        <v>397</v>
      </c>
      <c r="F514" s="175"/>
      <c r="G514" s="202">
        <v>500000</v>
      </c>
      <c r="H514" s="202">
        <v>0</v>
      </c>
      <c r="I514" s="202">
        <v>0</v>
      </c>
    </row>
    <row r="515" spans="1:9" ht="47.25" x14ac:dyDescent="0.2">
      <c r="A515" s="216">
        <f t="shared" si="7"/>
        <v>502</v>
      </c>
      <c r="B515" s="201" t="s">
        <v>274</v>
      </c>
      <c r="C515" s="175" t="s">
        <v>87</v>
      </c>
      <c r="D515" s="175" t="s">
        <v>632</v>
      </c>
      <c r="E515" s="175" t="s">
        <v>397</v>
      </c>
      <c r="F515" s="175" t="s">
        <v>275</v>
      </c>
      <c r="G515" s="202">
        <v>500000</v>
      </c>
      <c r="H515" s="202">
        <v>0</v>
      </c>
      <c r="I515" s="202">
        <v>0</v>
      </c>
    </row>
    <row r="516" spans="1:9" ht="15.75" x14ac:dyDescent="0.2">
      <c r="A516" s="216">
        <f t="shared" si="7"/>
        <v>503</v>
      </c>
      <c r="B516" s="201" t="s">
        <v>276</v>
      </c>
      <c r="C516" s="175" t="s">
        <v>87</v>
      </c>
      <c r="D516" s="175" t="s">
        <v>632</v>
      </c>
      <c r="E516" s="175" t="s">
        <v>397</v>
      </c>
      <c r="F516" s="175" t="s">
        <v>277</v>
      </c>
      <c r="G516" s="202">
        <v>500000</v>
      </c>
      <c r="H516" s="202">
        <v>0</v>
      </c>
      <c r="I516" s="202">
        <v>0</v>
      </c>
    </row>
    <row r="517" spans="1:9" ht="15.75" x14ac:dyDescent="0.2">
      <c r="A517" s="216">
        <f t="shared" si="7"/>
        <v>504</v>
      </c>
      <c r="B517" s="201" t="s">
        <v>187</v>
      </c>
      <c r="C517" s="217"/>
      <c r="D517" s="217"/>
      <c r="E517" s="217"/>
      <c r="F517" s="217"/>
      <c r="G517" s="202"/>
      <c r="H517" s="202">
        <v>14957256.32</v>
      </c>
      <c r="I517" s="202">
        <v>30295569.079999998</v>
      </c>
    </row>
    <row r="518" spans="1:9" ht="15.75" x14ac:dyDescent="0.2">
      <c r="A518" s="216">
        <f t="shared" ref="A518" si="8">A517+1</f>
        <v>505</v>
      </c>
      <c r="B518" s="203" t="s">
        <v>188</v>
      </c>
      <c r="C518" s="217"/>
      <c r="D518" s="217"/>
      <c r="E518" s="217"/>
      <c r="F518" s="217"/>
      <c r="G518" s="205">
        <v>1099903049.6500001</v>
      </c>
      <c r="H518" s="205">
        <f>1005578496.33+H517</f>
        <v>1020535752.6500001</v>
      </c>
      <c r="I518" s="205">
        <v>1018593981.65</v>
      </c>
    </row>
  </sheetData>
  <autoFilter ref="A9:I502">
    <filterColumn colId="2">
      <customFilters>
        <customFilter operator="notEqual" val=" "/>
      </customFilters>
    </filterColumn>
  </autoFilter>
  <mergeCells count="16">
    <mergeCell ref="E1:I1"/>
    <mergeCell ref="F2:I2"/>
    <mergeCell ref="E3:I3"/>
    <mergeCell ref="G4:I4"/>
    <mergeCell ref="C9:C10"/>
    <mergeCell ref="D9:D10"/>
    <mergeCell ref="E9:E10"/>
    <mergeCell ref="F9:F10"/>
    <mergeCell ref="A6:I6"/>
    <mergeCell ref="A5:I5"/>
    <mergeCell ref="A8:B8"/>
    <mergeCell ref="A9:A10"/>
    <mergeCell ref="B9:B10"/>
    <mergeCell ref="G9:G10"/>
    <mergeCell ref="H9:H10"/>
    <mergeCell ref="I9:I10"/>
  </mergeCells>
  <printOptions horizontalCentered="1"/>
  <pageMargins left="0.55000000000000004" right="0.53" top="0.49" bottom="0.39370078740157483" header="0.19685039370078741" footer="0.19685039370078741"/>
  <pageSetup paperSize="9" scale="60" fitToHeight="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I615"/>
  <sheetViews>
    <sheetView zoomScale="85" zoomScaleNormal="85" workbookViewId="0">
      <selection activeCell="L6" sqref="L6"/>
    </sheetView>
  </sheetViews>
  <sheetFormatPr defaultColWidth="9.140625" defaultRowHeight="12.75" x14ac:dyDescent="0.2"/>
  <cols>
    <col min="1" max="1" width="6" style="77" customWidth="1"/>
    <col min="2" max="2" width="47.7109375" style="81" customWidth="1"/>
    <col min="3" max="3" width="16.5703125" style="77" customWidth="1"/>
    <col min="4" max="4" width="10.140625" style="77" customWidth="1"/>
    <col min="5" max="5" width="11" style="77" customWidth="1"/>
    <col min="6" max="6" width="17.5703125" style="77" customWidth="1"/>
    <col min="7" max="8" width="17.7109375" style="77" customWidth="1"/>
    <col min="9" max="9" width="8.85546875" style="74" customWidth="1"/>
    <col min="10" max="16384" width="9.140625" style="74"/>
  </cols>
  <sheetData>
    <row r="1" spans="1:9" ht="15.75" x14ac:dyDescent="0.25">
      <c r="A1" s="86"/>
      <c r="B1" s="87"/>
      <c r="C1" s="221" t="s">
        <v>446</v>
      </c>
      <c r="D1" s="221"/>
      <c r="E1" s="221"/>
      <c r="F1" s="221"/>
      <c r="G1" s="221"/>
      <c r="H1" s="221"/>
      <c r="I1" s="4"/>
    </row>
    <row r="2" spans="1:9" ht="15.75" x14ac:dyDescent="0.25">
      <c r="A2" s="86"/>
      <c r="B2" s="87"/>
      <c r="C2" s="86"/>
      <c r="D2" s="86"/>
      <c r="E2" s="4"/>
      <c r="F2" s="221" t="s">
        <v>888</v>
      </c>
      <c r="G2" s="221"/>
      <c r="H2" s="221"/>
      <c r="I2" s="4"/>
    </row>
    <row r="3" spans="1:9" ht="15.75" x14ac:dyDescent="0.25">
      <c r="A3" s="86"/>
      <c r="B3" s="87"/>
      <c r="C3" s="222" t="s">
        <v>739</v>
      </c>
      <c r="D3" s="222"/>
      <c r="E3" s="222"/>
      <c r="F3" s="222"/>
      <c r="G3" s="222"/>
      <c r="H3" s="222"/>
      <c r="I3" s="75"/>
    </row>
    <row r="4" spans="1:9" ht="15.75" x14ac:dyDescent="0.25">
      <c r="A4" s="88"/>
      <c r="B4" s="87"/>
      <c r="C4" s="88"/>
      <c r="D4" s="223" t="s">
        <v>889</v>
      </c>
      <c r="E4" s="223"/>
      <c r="F4" s="223"/>
      <c r="G4" s="223"/>
      <c r="H4" s="223"/>
      <c r="I4" s="55"/>
    </row>
    <row r="5" spans="1:9" ht="15.75" x14ac:dyDescent="0.2">
      <c r="A5" s="88"/>
      <c r="B5" s="87"/>
      <c r="C5" s="88"/>
      <c r="D5" s="88"/>
      <c r="E5" s="122"/>
      <c r="F5" s="122"/>
      <c r="G5" s="122"/>
      <c r="H5" s="122"/>
    </row>
    <row r="6" spans="1:9" ht="51.6" customHeight="1" x14ac:dyDescent="0.25">
      <c r="A6" s="251" t="s">
        <v>884</v>
      </c>
      <c r="B6" s="251"/>
      <c r="C6" s="251"/>
      <c r="D6" s="251"/>
      <c r="E6" s="251"/>
      <c r="F6" s="251"/>
      <c r="G6" s="251"/>
      <c r="H6" s="251"/>
    </row>
    <row r="7" spans="1:9" ht="15.75" x14ac:dyDescent="0.25">
      <c r="A7" s="248"/>
      <c r="B7" s="248"/>
      <c r="C7" s="133"/>
      <c r="D7" s="88"/>
      <c r="E7" s="88"/>
      <c r="F7" s="88"/>
      <c r="G7" s="88"/>
      <c r="H7" s="88"/>
    </row>
    <row r="8" spans="1:9" ht="15.75" x14ac:dyDescent="0.25">
      <c r="A8" s="248" t="s">
        <v>191</v>
      </c>
      <c r="B8" s="248"/>
      <c r="C8" s="133"/>
      <c r="D8" s="86"/>
      <c r="E8" s="86"/>
      <c r="F8" s="86"/>
      <c r="G8" s="86"/>
      <c r="H8" s="134" t="s">
        <v>192</v>
      </c>
    </row>
    <row r="9" spans="1:9" x14ac:dyDescent="0.2">
      <c r="A9" s="249" t="s">
        <v>27</v>
      </c>
      <c r="B9" s="250" t="s">
        <v>33</v>
      </c>
      <c r="C9" s="252" t="s">
        <v>194</v>
      </c>
      <c r="D9" s="252" t="s">
        <v>401</v>
      </c>
      <c r="E9" s="252" t="s">
        <v>402</v>
      </c>
      <c r="F9" s="249" t="s">
        <v>628</v>
      </c>
      <c r="G9" s="249" t="s">
        <v>666</v>
      </c>
      <c r="H9" s="249" t="s">
        <v>737</v>
      </c>
      <c r="I9" s="78"/>
    </row>
    <row r="10" spans="1:9" ht="33.75" customHeight="1" x14ac:dyDescent="0.2">
      <c r="A10" s="249"/>
      <c r="B10" s="250"/>
      <c r="C10" s="252"/>
      <c r="D10" s="252"/>
      <c r="E10" s="252"/>
      <c r="F10" s="249"/>
      <c r="G10" s="249"/>
      <c r="H10" s="249"/>
      <c r="I10" s="78"/>
    </row>
    <row r="11" spans="1:9" x14ac:dyDescent="0.2">
      <c r="A11" s="79" t="s">
        <v>88</v>
      </c>
      <c r="B11" s="82" t="s">
        <v>34</v>
      </c>
      <c r="C11" s="79" t="s">
        <v>35</v>
      </c>
      <c r="D11" s="79" t="s">
        <v>82</v>
      </c>
      <c r="E11" s="79" t="s">
        <v>89</v>
      </c>
      <c r="F11" s="79" t="s">
        <v>90</v>
      </c>
      <c r="G11" s="79" t="s">
        <v>91</v>
      </c>
      <c r="H11" s="79" t="s">
        <v>92</v>
      </c>
      <c r="I11" s="78"/>
    </row>
    <row r="12" spans="1:9" ht="31.5" x14ac:dyDescent="0.2">
      <c r="A12" s="212" t="s">
        <v>88</v>
      </c>
      <c r="B12" s="201" t="s">
        <v>255</v>
      </c>
      <c r="C12" s="175" t="s">
        <v>256</v>
      </c>
      <c r="D12" s="175"/>
      <c r="E12" s="175"/>
      <c r="F12" s="202">
        <v>557043835.58000004</v>
      </c>
      <c r="G12" s="202">
        <v>530642709.11000001</v>
      </c>
      <c r="H12" s="202">
        <v>522459785.87</v>
      </c>
    </row>
    <row r="13" spans="1:9" ht="31.5" x14ac:dyDescent="0.2">
      <c r="A13" s="212">
        <f>A12+1</f>
        <v>2</v>
      </c>
      <c r="B13" s="201" t="s">
        <v>316</v>
      </c>
      <c r="C13" s="175" t="s">
        <v>317</v>
      </c>
      <c r="D13" s="175"/>
      <c r="E13" s="175"/>
      <c r="F13" s="202">
        <v>532084408.04000002</v>
      </c>
      <c r="G13" s="202">
        <v>506280243.63</v>
      </c>
      <c r="H13" s="202">
        <v>498422182.45999998</v>
      </c>
    </row>
    <row r="14" spans="1:9" ht="110.25" x14ac:dyDescent="0.2">
      <c r="A14" s="212">
        <f t="shared" ref="A14:A77" si="0">A13+1</f>
        <v>3</v>
      </c>
      <c r="B14" s="201" t="s">
        <v>318</v>
      </c>
      <c r="C14" s="175" t="s">
        <v>319</v>
      </c>
      <c r="D14" s="175"/>
      <c r="E14" s="175"/>
      <c r="F14" s="202">
        <v>184343178.03999999</v>
      </c>
      <c r="G14" s="202">
        <v>160096313.63</v>
      </c>
      <c r="H14" s="202">
        <v>157648852.46000001</v>
      </c>
    </row>
    <row r="15" spans="1:9" ht="47.25" x14ac:dyDescent="0.2">
      <c r="A15" s="212">
        <f t="shared" si="0"/>
        <v>4</v>
      </c>
      <c r="B15" s="201" t="s">
        <v>274</v>
      </c>
      <c r="C15" s="175" t="s">
        <v>319</v>
      </c>
      <c r="D15" s="175" t="s">
        <v>275</v>
      </c>
      <c r="E15" s="175"/>
      <c r="F15" s="202">
        <v>184343178.03999999</v>
      </c>
      <c r="G15" s="202">
        <v>160096313.63</v>
      </c>
      <c r="H15" s="202">
        <v>157648852.46000001</v>
      </c>
    </row>
    <row r="16" spans="1:9" ht="15.75" x14ac:dyDescent="0.2">
      <c r="A16" s="212">
        <f t="shared" si="0"/>
        <v>5</v>
      </c>
      <c r="B16" s="201" t="s">
        <v>276</v>
      </c>
      <c r="C16" s="175" t="s">
        <v>319</v>
      </c>
      <c r="D16" s="175" t="s">
        <v>277</v>
      </c>
      <c r="E16" s="175"/>
      <c r="F16" s="202">
        <v>184343178.03999999</v>
      </c>
      <c r="G16" s="202">
        <v>160096313.63</v>
      </c>
      <c r="H16" s="202">
        <v>157648852.46000001</v>
      </c>
    </row>
    <row r="17" spans="1:8" ht="15.75" x14ac:dyDescent="0.2">
      <c r="A17" s="212">
        <f t="shared" si="0"/>
        <v>6</v>
      </c>
      <c r="B17" s="201" t="s">
        <v>149</v>
      </c>
      <c r="C17" s="175" t="s">
        <v>319</v>
      </c>
      <c r="D17" s="175" t="s">
        <v>277</v>
      </c>
      <c r="E17" s="175" t="s">
        <v>150</v>
      </c>
      <c r="F17" s="202">
        <v>184343178.03999999</v>
      </c>
      <c r="G17" s="202">
        <v>160096313.63</v>
      </c>
      <c r="H17" s="202">
        <v>157648852.46000001</v>
      </c>
    </row>
    <row r="18" spans="1:8" ht="15.75" x14ac:dyDescent="0.2">
      <c r="A18" s="212">
        <f t="shared" si="0"/>
        <v>7</v>
      </c>
      <c r="B18" s="201" t="s">
        <v>151</v>
      </c>
      <c r="C18" s="175" t="s">
        <v>319</v>
      </c>
      <c r="D18" s="175" t="s">
        <v>277</v>
      </c>
      <c r="E18" s="175" t="s">
        <v>152</v>
      </c>
      <c r="F18" s="202">
        <v>43063772.479999997</v>
      </c>
      <c r="G18" s="202">
        <v>38386132.049999997</v>
      </c>
      <c r="H18" s="202">
        <v>38264516.229999997</v>
      </c>
    </row>
    <row r="19" spans="1:8" ht="15.75" x14ac:dyDescent="0.2">
      <c r="A19" s="212">
        <f t="shared" si="0"/>
        <v>8</v>
      </c>
      <c r="B19" s="201" t="s">
        <v>153</v>
      </c>
      <c r="C19" s="175" t="s">
        <v>319</v>
      </c>
      <c r="D19" s="175" t="s">
        <v>277</v>
      </c>
      <c r="E19" s="175" t="s">
        <v>154</v>
      </c>
      <c r="F19" s="202">
        <v>130435887.56</v>
      </c>
      <c r="G19" s="202">
        <v>111137751.53</v>
      </c>
      <c r="H19" s="202">
        <v>109082994.13</v>
      </c>
    </row>
    <row r="20" spans="1:8" ht="15.75" x14ac:dyDescent="0.2">
      <c r="A20" s="212">
        <f t="shared" si="0"/>
        <v>9</v>
      </c>
      <c r="B20" s="201" t="s">
        <v>155</v>
      </c>
      <c r="C20" s="175" t="s">
        <v>319</v>
      </c>
      <c r="D20" s="175" t="s">
        <v>277</v>
      </c>
      <c r="E20" s="175" t="s">
        <v>156</v>
      </c>
      <c r="F20" s="202">
        <v>10843518</v>
      </c>
      <c r="G20" s="202">
        <v>10572430.050000001</v>
      </c>
      <c r="H20" s="202">
        <v>10301342.1</v>
      </c>
    </row>
    <row r="21" spans="1:8" ht="315" x14ac:dyDescent="0.2">
      <c r="A21" s="212">
        <f t="shared" si="0"/>
        <v>10</v>
      </c>
      <c r="B21" s="213" t="s">
        <v>685</v>
      </c>
      <c r="C21" s="175" t="s">
        <v>320</v>
      </c>
      <c r="D21" s="175"/>
      <c r="E21" s="175"/>
      <c r="F21" s="202">
        <v>27307800</v>
      </c>
      <c r="G21" s="202">
        <v>27307800</v>
      </c>
      <c r="H21" s="202">
        <v>27307800</v>
      </c>
    </row>
    <row r="22" spans="1:8" ht="47.25" x14ac:dyDescent="0.2">
      <c r="A22" s="212">
        <f t="shared" si="0"/>
        <v>11</v>
      </c>
      <c r="B22" s="201" t="s">
        <v>274</v>
      </c>
      <c r="C22" s="175" t="s">
        <v>320</v>
      </c>
      <c r="D22" s="175" t="s">
        <v>275</v>
      </c>
      <c r="E22" s="175"/>
      <c r="F22" s="202">
        <v>27307800</v>
      </c>
      <c r="G22" s="202">
        <v>27307800</v>
      </c>
      <c r="H22" s="202">
        <v>27307800</v>
      </c>
    </row>
    <row r="23" spans="1:8" ht="15.75" x14ac:dyDescent="0.2">
      <c r="A23" s="212">
        <f t="shared" si="0"/>
        <v>12</v>
      </c>
      <c r="B23" s="201" t="s">
        <v>276</v>
      </c>
      <c r="C23" s="175" t="s">
        <v>320</v>
      </c>
      <c r="D23" s="175" t="s">
        <v>277</v>
      </c>
      <c r="E23" s="175"/>
      <c r="F23" s="202">
        <v>27307800</v>
      </c>
      <c r="G23" s="202">
        <v>27307800</v>
      </c>
      <c r="H23" s="202">
        <v>27307800</v>
      </c>
    </row>
    <row r="24" spans="1:8" ht="15.75" x14ac:dyDescent="0.2">
      <c r="A24" s="212">
        <f t="shared" si="0"/>
        <v>13</v>
      </c>
      <c r="B24" s="201" t="s">
        <v>149</v>
      </c>
      <c r="C24" s="175" t="s">
        <v>320</v>
      </c>
      <c r="D24" s="175" t="s">
        <v>277</v>
      </c>
      <c r="E24" s="175" t="s">
        <v>150</v>
      </c>
      <c r="F24" s="202">
        <v>27307800</v>
      </c>
      <c r="G24" s="202">
        <v>27307800</v>
      </c>
      <c r="H24" s="202">
        <v>27307800</v>
      </c>
    </row>
    <row r="25" spans="1:8" ht="15.75" x14ac:dyDescent="0.2">
      <c r="A25" s="212">
        <f t="shared" si="0"/>
        <v>14</v>
      </c>
      <c r="B25" s="201" t="s">
        <v>151</v>
      </c>
      <c r="C25" s="175" t="s">
        <v>320</v>
      </c>
      <c r="D25" s="175" t="s">
        <v>277</v>
      </c>
      <c r="E25" s="175" t="s">
        <v>152</v>
      </c>
      <c r="F25" s="202">
        <v>27307800</v>
      </c>
      <c r="G25" s="202">
        <v>27307800</v>
      </c>
      <c r="H25" s="202">
        <v>27307800</v>
      </c>
    </row>
    <row r="26" spans="1:8" ht="330.75" x14ac:dyDescent="0.2">
      <c r="A26" s="212">
        <f t="shared" si="0"/>
        <v>15</v>
      </c>
      <c r="B26" s="213" t="s">
        <v>688</v>
      </c>
      <c r="C26" s="175" t="s">
        <v>324</v>
      </c>
      <c r="D26" s="175"/>
      <c r="E26" s="175"/>
      <c r="F26" s="202">
        <v>46232500</v>
      </c>
      <c r="G26" s="202">
        <v>46232500</v>
      </c>
      <c r="H26" s="202">
        <v>46232500</v>
      </c>
    </row>
    <row r="27" spans="1:8" ht="47.25" x14ac:dyDescent="0.2">
      <c r="A27" s="212">
        <f t="shared" si="0"/>
        <v>16</v>
      </c>
      <c r="B27" s="201" t="s">
        <v>274</v>
      </c>
      <c r="C27" s="175" t="s">
        <v>324</v>
      </c>
      <c r="D27" s="175" t="s">
        <v>275</v>
      </c>
      <c r="E27" s="175"/>
      <c r="F27" s="202">
        <v>46232500</v>
      </c>
      <c r="G27" s="202">
        <v>46232500</v>
      </c>
      <c r="H27" s="202">
        <v>46232500</v>
      </c>
    </row>
    <row r="28" spans="1:8" ht="15.75" x14ac:dyDescent="0.2">
      <c r="A28" s="212">
        <f t="shared" si="0"/>
        <v>17</v>
      </c>
      <c r="B28" s="201" t="s">
        <v>276</v>
      </c>
      <c r="C28" s="175" t="s">
        <v>324</v>
      </c>
      <c r="D28" s="175" t="s">
        <v>277</v>
      </c>
      <c r="E28" s="175"/>
      <c r="F28" s="202">
        <v>46232500</v>
      </c>
      <c r="G28" s="202">
        <v>46232500</v>
      </c>
      <c r="H28" s="202">
        <v>46232500</v>
      </c>
    </row>
    <row r="29" spans="1:8" ht="15.75" x14ac:dyDescent="0.2">
      <c r="A29" s="212">
        <f t="shared" si="0"/>
        <v>18</v>
      </c>
      <c r="B29" s="201" t="s">
        <v>149</v>
      </c>
      <c r="C29" s="175" t="s">
        <v>324</v>
      </c>
      <c r="D29" s="175" t="s">
        <v>277</v>
      </c>
      <c r="E29" s="175" t="s">
        <v>150</v>
      </c>
      <c r="F29" s="202">
        <v>46232500</v>
      </c>
      <c r="G29" s="202">
        <v>46232500</v>
      </c>
      <c r="H29" s="202">
        <v>46232500</v>
      </c>
    </row>
    <row r="30" spans="1:8" ht="15.75" x14ac:dyDescent="0.2">
      <c r="A30" s="212">
        <f t="shared" si="0"/>
        <v>19</v>
      </c>
      <c r="B30" s="201" t="s">
        <v>153</v>
      </c>
      <c r="C30" s="175" t="s">
        <v>324</v>
      </c>
      <c r="D30" s="175" t="s">
        <v>277</v>
      </c>
      <c r="E30" s="175" t="s">
        <v>154</v>
      </c>
      <c r="F30" s="202">
        <v>46232500</v>
      </c>
      <c r="G30" s="202">
        <v>46232500</v>
      </c>
      <c r="H30" s="202">
        <v>46232500</v>
      </c>
    </row>
    <row r="31" spans="1:8" ht="252" x14ac:dyDescent="0.2">
      <c r="A31" s="212">
        <f t="shared" si="0"/>
        <v>20</v>
      </c>
      <c r="B31" s="213" t="s">
        <v>875</v>
      </c>
      <c r="C31" s="175" t="s">
        <v>330</v>
      </c>
      <c r="D31" s="175"/>
      <c r="E31" s="175"/>
      <c r="F31" s="202">
        <v>207100</v>
      </c>
      <c r="G31" s="202">
        <v>207100</v>
      </c>
      <c r="H31" s="202">
        <v>207100</v>
      </c>
    </row>
    <row r="32" spans="1:8" ht="47.25" x14ac:dyDescent="0.2">
      <c r="A32" s="212">
        <f t="shared" si="0"/>
        <v>21</v>
      </c>
      <c r="B32" s="201" t="s">
        <v>274</v>
      </c>
      <c r="C32" s="175" t="s">
        <v>330</v>
      </c>
      <c r="D32" s="175" t="s">
        <v>275</v>
      </c>
      <c r="E32" s="175"/>
      <c r="F32" s="202">
        <v>207100</v>
      </c>
      <c r="G32" s="202">
        <v>207100</v>
      </c>
      <c r="H32" s="202">
        <v>207100</v>
      </c>
    </row>
    <row r="33" spans="1:8" ht="15.75" x14ac:dyDescent="0.2">
      <c r="A33" s="212">
        <f t="shared" si="0"/>
        <v>22</v>
      </c>
      <c r="B33" s="201" t="s">
        <v>276</v>
      </c>
      <c r="C33" s="175" t="s">
        <v>330</v>
      </c>
      <c r="D33" s="175" t="s">
        <v>277</v>
      </c>
      <c r="E33" s="175"/>
      <c r="F33" s="202">
        <v>207100</v>
      </c>
      <c r="G33" s="202">
        <v>207100</v>
      </c>
      <c r="H33" s="202">
        <v>207100</v>
      </c>
    </row>
    <row r="34" spans="1:8" ht="15.75" x14ac:dyDescent="0.2">
      <c r="A34" s="212">
        <f t="shared" si="0"/>
        <v>23</v>
      </c>
      <c r="B34" s="201" t="s">
        <v>165</v>
      </c>
      <c r="C34" s="175" t="s">
        <v>330</v>
      </c>
      <c r="D34" s="175" t="s">
        <v>277</v>
      </c>
      <c r="E34" s="175" t="s">
        <v>166</v>
      </c>
      <c r="F34" s="202">
        <v>207100</v>
      </c>
      <c r="G34" s="202">
        <v>207100</v>
      </c>
      <c r="H34" s="202">
        <v>207100</v>
      </c>
    </row>
    <row r="35" spans="1:8" ht="15.75" x14ac:dyDescent="0.2">
      <c r="A35" s="212">
        <f t="shared" si="0"/>
        <v>24</v>
      </c>
      <c r="B35" s="201" t="s">
        <v>169</v>
      </c>
      <c r="C35" s="175" t="s">
        <v>330</v>
      </c>
      <c r="D35" s="175" t="s">
        <v>277</v>
      </c>
      <c r="E35" s="175" t="s">
        <v>170</v>
      </c>
      <c r="F35" s="202">
        <v>207100</v>
      </c>
      <c r="G35" s="202">
        <v>207100</v>
      </c>
      <c r="H35" s="202">
        <v>207100</v>
      </c>
    </row>
    <row r="36" spans="1:8" ht="346.5" x14ac:dyDescent="0.2">
      <c r="A36" s="212">
        <f t="shared" si="0"/>
        <v>25</v>
      </c>
      <c r="B36" s="213" t="s">
        <v>689</v>
      </c>
      <c r="C36" s="175" t="s">
        <v>325</v>
      </c>
      <c r="D36" s="175"/>
      <c r="E36" s="175"/>
      <c r="F36" s="202">
        <v>210082200</v>
      </c>
      <c r="G36" s="202">
        <v>208587900</v>
      </c>
      <c r="H36" s="202">
        <v>208587900</v>
      </c>
    </row>
    <row r="37" spans="1:8" ht="47.25" x14ac:dyDescent="0.2">
      <c r="A37" s="212">
        <f t="shared" si="0"/>
        <v>26</v>
      </c>
      <c r="B37" s="201" t="s">
        <v>274</v>
      </c>
      <c r="C37" s="175" t="s">
        <v>325</v>
      </c>
      <c r="D37" s="175" t="s">
        <v>275</v>
      </c>
      <c r="E37" s="175"/>
      <c r="F37" s="202">
        <v>210082200</v>
      </c>
      <c r="G37" s="202">
        <v>208587900</v>
      </c>
      <c r="H37" s="202">
        <v>208587900</v>
      </c>
    </row>
    <row r="38" spans="1:8" ht="15.75" x14ac:dyDescent="0.2">
      <c r="A38" s="212">
        <f t="shared" si="0"/>
        <v>27</v>
      </c>
      <c r="B38" s="201" t="s">
        <v>276</v>
      </c>
      <c r="C38" s="175" t="s">
        <v>325</v>
      </c>
      <c r="D38" s="175" t="s">
        <v>277</v>
      </c>
      <c r="E38" s="175"/>
      <c r="F38" s="202">
        <v>210082200</v>
      </c>
      <c r="G38" s="202">
        <v>208587900</v>
      </c>
      <c r="H38" s="202">
        <v>208587900</v>
      </c>
    </row>
    <row r="39" spans="1:8" ht="15.75" x14ac:dyDescent="0.2">
      <c r="A39" s="212">
        <f t="shared" si="0"/>
        <v>28</v>
      </c>
      <c r="B39" s="201" t="s">
        <v>149</v>
      </c>
      <c r="C39" s="175" t="s">
        <v>325</v>
      </c>
      <c r="D39" s="175" t="s">
        <v>277</v>
      </c>
      <c r="E39" s="175" t="s">
        <v>150</v>
      </c>
      <c r="F39" s="202">
        <v>210082200</v>
      </c>
      <c r="G39" s="202">
        <v>208587900</v>
      </c>
      <c r="H39" s="202">
        <v>208587900</v>
      </c>
    </row>
    <row r="40" spans="1:8" ht="15.75" x14ac:dyDescent="0.2">
      <c r="A40" s="212">
        <f t="shared" si="0"/>
        <v>29</v>
      </c>
      <c r="B40" s="201" t="s">
        <v>153</v>
      </c>
      <c r="C40" s="175" t="s">
        <v>325</v>
      </c>
      <c r="D40" s="175" t="s">
        <v>277</v>
      </c>
      <c r="E40" s="175" t="s">
        <v>154</v>
      </c>
      <c r="F40" s="202">
        <v>207522556</v>
      </c>
      <c r="G40" s="202">
        <v>206028256</v>
      </c>
      <c r="H40" s="202">
        <v>206028256</v>
      </c>
    </row>
    <row r="41" spans="1:8" ht="15.75" x14ac:dyDescent="0.2">
      <c r="A41" s="212">
        <f t="shared" si="0"/>
        <v>30</v>
      </c>
      <c r="B41" s="201" t="s">
        <v>155</v>
      </c>
      <c r="C41" s="175" t="s">
        <v>325</v>
      </c>
      <c r="D41" s="175" t="s">
        <v>277</v>
      </c>
      <c r="E41" s="175" t="s">
        <v>156</v>
      </c>
      <c r="F41" s="202">
        <v>2559644</v>
      </c>
      <c r="G41" s="202">
        <v>2559644</v>
      </c>
      <c r="H41" s="202">
        <v>2559644</v>
      </c>
    </row>
    <row r="42" spans="1:8" ht="173.25" x14ac:dyDescent="0.2">
      <c r="A42" s="212">
        <f t="shared" si="0"/>
        <v>31</v>
      </c>
      <c r="B42" s="213" t="s">
        <v>876</v>
      </c>
      <c r="C42" s="175" t="s">
        <v>329</v>
      </c>
      <c r="D42" s="175"/>
      <c r="E42" s="175"/>
      <c r="F42" s="202">
        <v>16978100</v>
      </c>
      <c r="G42" s="202">
        <v>16978100</v>
      </c>
      <c r="H42" s="202">
        <v>16978100</v>
      </c>
    </row>
    <row r="43" spans="1:8" ht="47.25" x14ac:dyDescent="0.2">
      <c r="A43" s="212">
        <f t="shared" si="0"/>
        <v>32</v>
      </c>
      <c r="B43" s="201" t="s">
        <v>274</v>
      </c>
      <c r="C43" s="175" t="s">
        <v>329</v>
      </c>
      <c r="D43" s="175" t="s">
        <v>275</v>
      </c>
      <c r="E43" s="175"/>
      <c r="F43" s="202">
        <v>16978100</v>
      </c>
      <c r="G43" s="202">
        <v>16978100</v>
      </c>
      <c r="H43" s="202">
        <v>16978100</v>
      </c>
    </row>
    <row r="44" spans="1:8" ht="15.75" x14ac:dyDescent="0.2">
      <c r="A44" s="212">
        <f t="shared" si="0"/>
        <v>33</v>
      </c>
      <c r="B44" s="201" t="s">
        <v>276</v>
      </c>
      <c r="C44" s="175" t="s">
        <v>329</v>
      </c>
      <c r="D44" s="175" t="s">
        <v>277</v>
      </c>
      <c r="E44" s="175"/>
      <c r="F44" s="202">
        <v>16978100</v>
      </c>
      <c r="G44" s="202">
        <v>16978100</v>
      </c>
      <c r="H44" s="202">
        <v>16978100</v>
      </c>
    </row>
    <row r="45" spans="1:8" ht="15.75" x14ac:dyDescent="0.2">
      <c r="A45" s="212">
        <f t="shared" si="0"/>
        <v>34</v>
      </c>
      <c r="B45" s="201" t="s">
        <v>165</v>
      </c>
      <c r="C45" s="175" t="s">
        <v>329</v>
      </c>
      <c r="D45" s="175" t="s">
        <v>277</v>
      </c>
      <c r="E45" s="175" t="s">
        <v>166</v>
      </c>
      <c r="F45" s="202">
        <v>16978100</v>
      </c>
      <c r="G45" s="202">
        <v>16978100</v>
      </c>
      <c r="H45" s="202">
        <v>16978100</v>
      </c>
    </row>
    <row r="46" spans="1:8" ht="15.75" x14ac:dyDescent="0.2">
      <c r="A46" s="212">
        <f t="shared" si="0"/>
        <v>35</v>
      </c>
      <c r="B46" s="201" t="s">
        <v>169</v>
      </c>
      <c r="C46" s="175" t="s">
        <v>329</v>
      </c>
      <c r="D46" s="175" t="s">
        <v>277</v>
      </c>
      <c r="E46" s="175" t="s">
        <v>170</v>
      </c>
      <c r="F46" s="202">
        <v>16978100</v>
      </c>
      <c r="G46" s="202">
        <v>16978100</v>
      </c>
      <c r="H46" s="202">
        <v>16978100</v>
      </c>
    </row>
    <row r="47" spans="1:8" ht="330.75" x14ac:dyDescent="0.2">
      <c r="A47" s="212">
        <f t="shared" si="0"/>
        <v>36</v>
      </c>
      <c r="B47" s="213" t="s">
        <v>686</v>
      </c>
      <c r="C47" s="175" t="s">
        <v>321</v>
      </c>
      <c r="D47" s="175"/>
      <c r="E47" s="175"/>
      <c r="F47" s="202">
        <v>35206100</v>
      </c>
      <c r="G47" s="202">
        <v>35206100</v>
      </c>
      <c r="H47" s="202">
        <v>35206100</v>
      </c>
    </row>
    <row r="48" spans="1:8" ht="47.25" x14ac:dyDescent="0.2">
      <c r="A48" s="212">
        <f t="shared" si="0"/>
        <v>37</v>
      </c>
      <c r="B48" s="201" t="s">
        <v>274</v>
      </c>
      <c r="C48" s="175" t="s">
        <v>321</v>
      </c>
      <c r="D48" s="175" t="s">
        <v>275</v>
      </c>
      <c r="E48" s="175"/>
      <c r="F48" s="202">
        <v>35206100</v>
      </c>
      <c r="G48" s="202">
        <v>35206100</v>
      </c>
      <c r="H48" s="202">
        <v>35206100</v>
      </c>
    </row>
    <row r="49" spans="1:8" ht="15.75" x14ac:dyDescent="0.2">
      <c r="A49" s="212">
        <f t="shared" si="0"/>
        <v>38</v>
      </c>
      <c r="B49" s="201" t="s">
        <v>276</v>
      </c>
      <c r="C49" s="175" t="s">
        <v>321</v>
      </c>
      <c r="D49" s="175" t="s">
        <v>277</v>
      </c>
      <c r="E49" s="175"/>
      <c r="F49" s="202">
        <v>35206100</v>
      </c>
      <c r="G49" s="202">
        <v>35206100</v>
      </c>
      <c r="H49" s="202">
        <v>35206100</v>
      </c>
    </row>
    <row r="50" spans="1:8" ht="15.75" x14ac:dyDescent="0.2">
      <c r="A50" s="212">
        <f t="shared" si="0"/>
        <v>39</v>
      </c>
      <c r="B50" s="201" t="s">
        <v>149</v>
      </c>
      <c r="C50" s="175" t="s">
        <v>321</v>
      </c>
      <c r="D50" s="175" t="s">
        <v>277</v>
      </c>
      <c r="E50" s="175" t="s">
        <v>150</v>
      </c>
      <c r="F50" s="202">
        <v>35206100</v>
      </c>
      <c r="G50" s="202">
        <v>35206100</v>
      </c>
      <c r="H50" s="202">
        <v>35206100</v>
      </c>
    </row>
    <row r="51" spans="1:8" ht="15.75" x14ac:dyDescent="0.2">
      <c r="A51" s="212">
        <f t="shared" si="0"/>
        <v>40</v>
      </c>
      <c r="B51" s="201" t="s">
        <v>151</v>
      </c>
      <c r="C51" s="175" t="s">
        <v>321</v>
      </c>
      <c r="D51" s="175" t="s">
        <v>277</v>
      </c>
      <c r="E51" s="175" t="s">
        <v>152</v>
      </c>
      <c r="F51" s="202">
        <v>35206100</v>
      </c>
      <c r="G51" s="202">
        <v>35206100</v>
      </c>
      <c r="H51" s="202">
        <v>35206100</v>
      </c>
    </row>
    <row r="52" spans="1:8" ht="157.5" x14ac:dyDescent="0.2">
      <c r="A52" s="212">
        <f t="shared" si="0"/>
        <v>41</v>
      </c>
      <c r="B52" s="213" t="s">
        <v>877</v>
      </c>
      <c r="C52" s="175" t="s">
        <v>458</v>
      </c>
      <c r="D52" s="175"/>
      <c r="E52" s="175"/>
      <c r="F52" s="202">
        <v>9194695</v>
      </c>
      <c r="G52" s="202">
        <v>9131695</v>
      </c>
      <c r="H52" s="202">
        <v>3721095</v>
      </c>
    </row>
    <row r="53" spans="1:8" ht="47.25" x14ac:dyDescent="0.2">
      <c r="A53" s="212">
        <f t="shared" si="0"/>
        <v>42</v>
      </c>
      <c r="B53" s="201" t="s">
        <v>274</v>
      </c>
      <c r="C53" s="175" t="s">
        <v>458</v>
      </c>
      <c r="D53" s="175" t="s">
        <v>275</v>
      </c>
      <c r="E53" s="175"/>
      <c r="F53" s="202">
        <v>9194695</v>
      </c>
      <c r="G53" s="202">
        <v>9131695</v>
      </c>
      <c r="H53" s="202">
        <v>3721095</v>
      </c>
    </row>
    <row r="54" spans="1:8" ht="15.75" x14ac:dyDescent="0.2">
      <c r="A54" s="212">
        <f t="shared" si="0"/>
        <v>43</v>
      </c>
      <c r="B54" s="201" t="s">
        <v>276</v>
      </c>
      <c r="C54" s="175" t="s">
        <v>458</v>
      </c>
      <c r="D54" s="175" t="s">
        <v>277</v>
      </c>
      <c r="E54" s="175"/>
      <c r="F54" s="202">
        <v>9194695</v>
      </c>
      <c r="G54" s="202">
        <v>9131695</v>
      </c>
      <c r="H54" s="202">
        <v>3721095</v>
      </c>
    </row>
    <row r="55" spans="1:8" ht="15.75" x14ac:dyDescent="0.2">
      <c r="A55" s="212">
        <f t="shared" si="0"/>
        <v>44</v>
      </c>
      <c r="B55" s="201" t="s">
        <v>165</v>
      </c>
      <c r="C55" s="175" t="s">
        <v>458</v>
      </c>
      <c r="D55" s="175" t="s">
        <v>277</v>
      </c>
      <c r="E55" s="175" t="s">
        <v>166</v>
      </c>
      <c r="F55" s="202">
        <v>9194695</v>
      </c>
      <c r="G55" s="202">
        <v>9131695</v>
      </c>
      <c r="H55" s="202">
        <v>3721095</v>
      </c>
    </row>
    <row r="56" spans="1:8" ht="15.75" x14ac:dyDescent="0.2">
      <c r="A56" s="212">
        <f t="shared" si="0"/>
        <v>45</v>
      </c>
      <c r="B56" s="201" t="s">
        <v>169</v>
      </c>
      <c r="C56" s="175" t="s">
        <v>458</v>
      </c>
      <c r="D56" s="175" t="s">
        <v>277</v>
      </c>
      <c r="E56" s="175" t="s">
        <v>170</v>
      </c>
      <c r="F56" s="202">
        <v>9194695</v>
      </c>
      <c r="G56" s="202">
        <v>9131695</v>
      </c>
      <c r="H56" s="202">
        <v>3721095</v>
      </c>
    </row>
    <row r="57" spans="1:8" ht="126" x14ac:dyDescent="0.2">
      <c r="A57" s="212">
        <f t="shared" si="0"/>
        <v>46</v>
      </c>
      <c r="B57" s="213" t="s">
        <v>878</v>
      </c>
      <c r="C57" s="175" t="s">
        <v>879</v>
      </c>
      <c r="D57" s="175"/>
      <c r="E57" s="175"/>
      <c r="F57" s="202">
        <v>2532735</v>
      </c>
      <c r="G57" s="202">
        <v>2532735</v>
      </c>
      <c r="H57" s="202">
        <v>2532735</v>
      </c>
    </row>
    <row r="58" spans="1:8" ht="47.25" x14ac:dyDescent="0.2">
      <c r="A58" s="212">
        <f t="shared" si="0"/>
        <v>47</v>
      </c>
      <c r="B58" s="201" t="s">
        <v>274</v>
      </c>
      <c r="C58" s="175" t="s">
        <v>879</v>
      </c>
      <c r="D58" s="175" t="s">
        <v>275</v>
      </c>
      <c r="E58" s="175"/>
      <c r="F58" s="202">
        <v>2532735</v>
      </c>
      <c r="G58" s="202">
        <v>2532735</v>
      </c>
      <c r="H58" s="202">
        <v>2532735</v>
      </c>
    </row>
    <row r="59" spans="1:8" ht="15.75" x14ac:dyDescent="0.2">
      <c r="A59" s="212">
        <f t="shared" si="0"/>
        <v>48</v>
      </c>
      <c r="B59" s="201" t="s">
        <v>276</v>
      </c>
      <c r="C59" s="175" t="s">
        <v>879</v>
      </c>
      <c r="D59" s="175" t="s">
        <v>277</v>
      </c>
      <c r="E59" s="175"/>
      <c r="F59" s="202">
        <v>2532735</v>
      </c>
      <c r="G59" s="202">
        <v>2532735</v>
      </c>
      <c r="H59" s="202">
        <v>2532735</v>
      </c>
    </row>
    <row r="60" spans="1:8" ht="15.75" x14ac:dyDescent="0.2">
      <c r="A60" s="212">
        <f t="shared" si="0"/>
        <v>49</v>
      </c>
      <c r="B60" s="201" t="s">
        <v>165</v>
      </c>
      <c r="C60" s="175" t="s">
        <v>879</v>
      </c>
      <c r="D60" s="175" t="s">
        <v>277</v>
      </c>
      <c r="E60" s="175" t="s">
        <v>166</v>
      </c>
      <c r="F60" s="202">
        <v>2532735</v>
      </c>
      <c r="G60" s="202">
        <v>2532735</v>
      </c>
      <c r="H60" s="202">
        <v>2532735</v>
      </c>
    </row>
    <row r="61" spans="1:8" ht="15.75" x14ac:dyDescent="0.2">
      <c r="A61" s="212">
        <f t="shared" si="0"/>
        <v>50</v>
      </c>
      <c r="B61" s="201" t="s">
        <v>169</v>
      </c>
      <c r="C61" s="175" t="s">
        <v>879</v>
      </c>
      <c r="D61" s="175" t="s">
        <v>277</v>
      </c>
      <c r="E61" s="175" t="s">
        <v>170</v>
      </c>
      <c r="F61" s="202">
        <v>2532735</v>
      </c>
      <c r="G61" s="202">
        <v>2532735</v>
      </c>
      <c r="H61" s="202">
        <v>2532735</v>
      </c>
    </row>
    <row r="62" spans="1:8" ht="47.25" x14ac:dyDescent="0.2">
      <c r="A62" s="212">
        <f t="shared" si="0"/>
        <v>51</v>
      </c>
      <c r="B62" s="201" t="s">
        <v>322</v>
      </c>
      <c r="C62" s="175" t="s">
        <v>323</v>
      </c>
      <c r="D62" s="175"/>
      <c r="E62" s="175"/>
      <c r="F62" s="202">
        <v>5240045</v>
      </c>
      <c r="G62" s="202">
        <v>4993945</v>
      </c>
      <c r="H62" s="202">
        <v>4993945</v>
      </c>
    </row>
    <row r="63" spans="1:8" ht="126" x14ac:dyDescent="0.2">
      <c r="A63" s="212">
        <f t="shared" si="0"/>
        <v>52</v>
      </c>
      <c r="B63" s="213" t="s">
        <v>864</v>
      </c>
      <c r="C63" s="175" t="s">
        <v>865</v>
      </c>
      <c r="D63" s="175"/>
      <c r="E63" s="175"/>
      <c r="F63" s="202">
        <v>36100</v>
      </c>
      <c r="G63" s="202">
        <v>0</v>
      </c>
      <c r="H63" s="202">
        <v>0</v>
      </c>
    </row>
    <row r="64" spans="1:8" ht="47.25" x14ac:dyDescent="0.2">
      <c r="A64" s="212">
        <f t="shared" si="0"/>
        <v>53</v>
      </c>
      <c r="B64" s="201" t="s">
        <v>274</v>
      </c>
      <c r="C64" s="175" t="s">
        <v>865</v>
      </c>
      <c r="D64" s="175" t="s">
        <v>275</v>
      </c>
      <c r="E64" s="175"/>
      <c r="F64" s="202">
        <v>36100</v>
      </c>
      <c r="G64" s="202">
        <v>0</v>
      </c>
      <c r="H64" s="202">
        <v>0</v>
      </c>
    </row>
    <row r="65" spans="1:8" ht="15.75" x14ac:dyDescent="0.2">
      <c r="A65" s="212">
        <f t="shared" si="0"/>
        <v>54</v>
      </c>
      <c r="B65" s="201" t="s">
        <v>276</v>
      </c>
      <c r="C65" s="175" t="s">
        <v>865</v>
      </c>
      <c r="D65" s="175" t="s">
        <v>277</v>
      </c>
      <c r="E65" s="175"/>
      <c r="F65" s="202">
        <v>36100</v>
      </c>
      <c r="G65" s="202">
        <v>0</v>
      </c>
      <c r="H65" s="202">
        <v>0</v>
      </c>
    </row>
    <row r="66" spans="1:8" ht="15.75" x14ac:dyDescent="0.2">
      <c r="A66" s="212">
        <f t="shared" si="0"/>
        <v>55</v>
      </c>
      <c r="B66" s="201" t="s">
        <v>149</v>
      </c>
      <c r="C66" s="175" t="s">
        <v>865</v>
      </c>
      <c r="D66" s="175" t="s">
        <v>277</v>
      </c>
      <c r="E66" s="175" t="s">
        <v>150</v>
      </c>
      <c r="F66" s="202">
        <v>36100</v>
      </c>
      <c r="G66" s="202">
        <v>0</v>
      </c>
      <c r="H66" s="202">
        <v>0</v>
      </c>
    </row>
    <row r="67" spans="1:8" ht="15.75" x14ac:dyDescent="0.2">
      <c r="A67" s="212">
        <f t="shared" si="0"/>
        <v>56</v>
      </c>
      <c r="B67" s="201" t="s">
        <v>153</v>
      </c>
      <c r="C67" s="175" t="s">
        <v>865</v>
      </c>
      <c r="D67" s="175" t="s">
        <v>277</v>
      </c>
      <c r="E67" s="175" t="s">
        <v>154</v>
      </c>
      <c r="F67" s="202">
        <v>36100</v>
      </c>
      <c r="G67" s="202">
        <v>0</v>
      </c>
      <c r="H67" s="202">
        <v>0</v>
      </c>
    </row>
    <row r="68" spans="1:8" ht="126" x14ac:dyDescent="0.2">
      <c r="A68" s="212">
        <f t="shared" si="0"/>
        <v>57</v>
      </c>
      <c r="B68" s="213" t="s">
        <v>866</v>
      </c>
      <c r="C68" s="175" t="s">
        <v>867</v>
      </c>
      <c r="D68" s="175"/>
      <c r="E68" s="175"/>
      <c r="F68" s="202">
        <v>60000</v>
      </c>
      <c r="G68" s="202">
        <v>0</v>
      </c>
      <c r="H68" s="202">
        <v>0</v>
      </c>
    </row>
    <row r="69" spans="1:8" ht="47.25" x14ac:dyDescent="0.2">
      <c r="A69" s="212">
        <f t="shared" si="0"/>
        <v>58</v>
      </c>
      <c r="B69" s="201" t="s">
        <v>274</v>
      </c>
      <c r="C69" s="175" t="s">
        <v>867</v>
      </c>
      <c r="D69" s="175" t="s">
        <v>275</v>
      </c>
      <c r="E69" s="175"/>
      <c r="F69" s="202">
        <v>60000</v>
      </c>
      <c r="G69" s="202">
        <v>0</v>
      </c>
      <c r="H69" s="202">
        <v>0</v>
      </c>
    </row>
    <row r="70" spans="1:8" ht="15.75" x14ac:dyDescent="0.2">
      <c r="A70" s="212">
        <f t="shared" si="0"/>
        <v>59</v>
      </c>
      <c r="B70" s="201" t="s">
        <v>276</v>
      </c>
      <c r="C70" s="175" t="s">
        <v>867</v>
      </c>
      <c r="D70" s="175" t="s">
        <v>277</v>
      </c>
      <c r="E70" s="175"/>
      <c r="F70" s="202">
        <v>60000</v>
      </c>
      <c r="G70" s="202">
        <v>0</v>
      </c>
      <c r="H70" s="202">
        <v>0</v>
      </c>
    </row>
    <row r="71" spans="1:8" ht="15.75" x14ac:dyDescent="0.2">
      <c r="A71" s="212">
        <f t="shared" si="0"/>
        <v>60</v>
      </c>
      <c r="B71" s="201" t="s">
        <v>149</v>
      </c>
      <c r="C71" s="175" t="s">
        <v>867</v>
      </c>
      <c r="D71" s="175" t="s">
        <v>277</v>
      </c>
      <c r="E71" s="175" t="s">
        <v>150</v>
      </c>
      <c r="F71" s="202">
        <v>60000</v>
      </c>
      <c r="G71" s="202">
        <v>0</v>
      </c>
      <c r="H71" s="202">
        <v>0</v>
      </c>
    </row>
    <row r="72" spans="1:8" ht="15.75" x14ac:dyDescent="0.2">
      <c r="A72" s="212">
        <f t="shared" si="0"/>
        <v>61</v>
      </c>
      <c r="B72" s="201" t="s">
        <v>153</v>
      </c>
      <c r="C72" s="175" t="s">
        <v>867</v>
      </c>
      <c r="D72" s="175" t="s">
        <v>277</v>
      </c>
      <c r="E72" s="175" t="s">
        <v>154</v>
      </c>
      <c r="F72" s="202">
        <v>60000</v>
      </c>
      <c r="G72" s="202">
        <v>0</v>
      </c>
      <c r="H72" s="202">
        <v>0</v>
      </c>
    </row>
    <row r="73" spans="1:8" ht="126" x14ac:dyDescent="0.2">
      <c r="A73" s="212">
        <f t="shared" si="0"/>
        <v>62</v>
      </c>
      <c r="B73" s="213" t="s">
        <v>690</v>
      </c>
      <c r="C73" s="175" t="s">
        <v>445</v>
      </c>
      <c r="D73" s="175"/>
      <c r="E73" s="175"/>
      <c r="F73" s="202">
        <v>3093125</v>
      </c>
      <c r="G73" s="202">
        <v>3093125</v>
      </c>
      <c r="H73" s="202">
        <v>3093125</v>
      </c>
    </row>
    <row r="74" spans="1:8" ht="47.25" x14ac:dyDescent="0.2">
      <c r="A74" s="212">
        <f t="shared" si="0"/>
        <v>63</v>
      </c>
      <c r="B74" s="201" t="s">
        <v>274</v>
      </c>
      <c r="C74" s="175" t="s">
        <v>445</v>
      </c>
      <c r="D74" s="175" t="s">
        <v>275</v>
      </c>
      <c r="E74" s="175"/>
      <c r="F74" s="202">
        <v>3093125</v>
      </c>
      <c r="G74" s="202">
        <v>3093125</v>
      </c>
      <c r="H74" s="202">
        <v>3093125</v>
      </c>
    </row>
    <row r="75" spans="1:8" ht="15.75" x14ac:dyDescent="0.2">
      <c r="A75" s="212">
        <f t="shared" si="0"/>
        <v>64</v>
      </c>
      <c r="B75" s="201" t="s">
        <v>276</v>
      </c>
      <c r="C75" s="175" t="s">
        <v>445</v>
      </c>
      <c r="D75" s="175" t="s">
        <v>277</v>
      </c>
      <c r="E75" s="175"/>
      <c r="F75" s="202">
        <v>3093125</v>
      </c>
      <c r="G75" s="202">
        <v>3093125</v>
      </c>
      <c r="H75" s="202">
        <v>3093125</v>
      </c>
    </row>
    <row r="76" spans="1:8" ht="15.75" x14ac:dyDescent="0.2">
      <c r="A76" s="212">
        <f t="shared" si="0"/>
        <v>65</v>
      </c>
      <c r="B76" s="201" t="s">
        <v>149</v>
      </c>
      <c r="C76" s="175" t="s">
        <v>445</v>
      </c>
      <c r="D76" s="175" t="s">
        <v>277</v>
      </c>
      <c r="E76" s="175" t="s">
        <v>150</v>
      </c>
      <c r="F76" s="202">
        <v>3093125</v>
      </c>
      <c r="G76" s="202">
        <v>3093125</v>
      </c>
      <c r="H76" s="202">
        <v>3093125</v>
      </c>
    </row>
    <row r="77" spans="1:8" ht="15.75" x14ac:dyDescent="0.2">
      <c r="A77" s="212">
        <f t="shared" si="0"/>
        <v>66</v>
      </c>
      <c r="B77" s="201" t="s">
        <v>153</v>
      </c>
      <c r="C77" s="175" t="s">
        <v>445</v>
      </c>
      <c r="D77" s="175" t="s">
        <v>277</v>
      </c>
      <c r="E77" s="175" t="s">
        <v>154</v>
      </c>
      <c r="F77" s="202">
        <v>3093125</v>
      </c>
      <c r="G77" s="202">
        <v>3093125</v>
      </c>
      <c r="H77" s="202">
        <v>3093125</v>
      </c>
    </row>
    <row r="78" spans="1:8" ht="141.75" x14ac:dyDescent="0.2">
      <c r="A78" s="212">
        <f t="shared" ref="A78:A141" si="1">A77+1</f>
        <v>67</v>
      </c>
      <c r="B78" s="213" t="s">
        <v>862</v>
      </c>
      <c r="C78" s="175" t="s">
        <v>863</v>
      </c>
      <c r="D78" s="175"/>
      <c r="E78" s="175"/>
      <c r="F78" s="202">
        <v>1900820</v>
      </c>
      <c r="G78" s="202">
        <v>1900820</v>
      </c>
      <c r="H78" s="202">
        <v>1900820</v>
      </c>
    </row>
    <row r="79" spans="1:8" ht="47.25" x14ac:dyDescent="0.2">
      <c r="A79" s="212">
        <f t="shared" si="1"/>
        <v>68</v>
      </c>
      <c r="B79" s="201" t="s">
        <v>274</v>
      </c>
      <c r="C79" s="175" t="s">
        <v>863</v>
      </c>
      <c r="D79" s="175" t="s">
        <v>275</v>
      </c>
      <c r="E79" s="175"/>
      <c r="F79" s="202">
        <v>1900820</v>
      </c>
      <c r="G79" s="202">
        <v>1900820</v>
      </c>
      <c r="H79" s="202">
        <v>1900820</v>
      </c>
    </row>
    <row r="80" spans="1:8" ht="15.75" x14ac:dyDescent="0.2">
      <c r="A80" s="212">
        <f t="shared" si="1"/>
        <v>69</v>
      </c>
      <c r="B80" s="201" t="s">
        <v>276</v>
      </c>
      <c r="C80" s="175" t="s">
        <v>863</v>
      </c>
      <c r="D80" s="175" t="s">
        <v>277</v>
      </c>
      <c r="E80" s="175"/>
      <c r="F80" s="202">
        <v>1900820</v>
      </c>
      <c r="G80" s="202">
        <v>1900820</v>
      </c>
      <c r="H80" s="202">
        <v>1900820</v>
      </c>
    </row>
    <row r="81" spans="1:8" ht="15.75" x14ac:dyDescent="0.2">
      <c r="A81" s="212">
        <f t="shared" si="1"/>
        <v>70</v>
      </c>
      <c r="B81" s="201" t="s">
        <v>149</v>
      </c>
      <c r="C81" s="175" t="s">
        <v>863</v>
      </c>
      <c r="D81" s="175" t="s">
        <v>277</v>
      </c>
      <c r="E81" s="175" t="s">
        <v>150</v>
      </c>
      <c r="F81" s="202">
        <v>1900820</v>
      </c>
      <c r="G81" s="202">
        <v>1900820</v>
      </c>
      <c r="H81" s="202">
        <v>1900820</v>
      </c>
    </row>
    <row r="82" spans="1:8" ht="15.75" x14ac:dyDescent="0.2">
      <c r="A82" s="212">
        <f t="shared" si="1"/>
        <v>71</v>
      </c>
      <c r="B82" s="201" t="s">
        <v>151</v>
      </c>
      <c r="C82" s="175" t="s">
        <v>863</v>
      </c>
      <c r="D82" s="175" t="s">
        <v>277</v>
      </c>
      <c r="E82" s="175" t="s">
        <v>152</v>
      </c>
      <c r="F82" s="202">
        <v>1900820</v>
      </c>
      <c r="G82" s="202">
        <v>1900820</v>
      </c>
      <c r="H82" s="202">
        <v>1900820</v>
      </c>
    </row>
    <row r="83" spans="1:8" ht="173.25" x14ac:dyDescent="0.2">
      <c r="A83" s="212">
        <f t="shared" si="1"/>
        <v>72</v>
      </c>
      <c r="B83" s="213" t="s">
        <v>868</v>
      </c>
      <c r="C83" s="175" t="s">
        <v>869</v>
      </c>
      <c r="D83" s="175"/>
      <c r="E83" s="175"/>
      <c r="F83" s="202">
        <v>150000</v>
      </c>
      <c r="G83" s="202">
        <v>0</v>
      </c>
      <c r="H83" s="202">
        <v>0</v>
      </c>
    </row>
    <row r="84" spans="1:8" ht="47.25" x14ac:dyDescent="0.2">
      <c r="A84" s="212">
        <f t="shared" si="1"/>
        <v>73</v>
      </c>
      <c r="B84" s="201" t="s">
        <v>274</v>
      </c>
      <c r="C84" s="175" t="s">
        <v>869</v>
      </c>
      <c r="D84" s="175" t="s">
        <v>275</v>
      </c>
      <c r="E84" s="175"/>
      <c r="F84" s="202">
        <v>150000</v>
      </c>
      <c r="G84" s="202">
        <v>0</v>
      </c>
      <c r="H84" s="202">
        <v>0</v>
      </c>
    </row>
    <row r="85" spans="1:8" ht="15.75" x14ac:dyDescent="0.2">
      <c r="A85" s="212">
        <f t="shared" si="1"/>
        <v>74</v>
      </c>
      <c r="B85" s="201" t="s">
        <v>276</v>
      </c>
      <c r="C85" s="175" t="s">
        <v>869</v>
      </c>
      <c r="D85" s="175" t="s">
        <v>277</v>
      </c>
      <c r="E85" s="175"/>
      <c r="F85" s="202">
        <v>150000</v>
      </c>
      <c r="G85" s="202">
        <v>0</v>
      </c>
      <c r="H85" s="202">
        <v>0</v>
      </c>
    </row>
    <row r="86" spans="1:8" ht="15.75" x14ac:dyDescent="0.2">
      <c r="A86" s="212">
        <f t="shared" si="1"/>
        <v>75</v>
      </c>
      <c r="B86" s="201" t="s">
        <v>149</v>
      </c>
      <c r="C86" s="175" t="s">
        <v>869</v>
      </c>
      <c r="D86" s="175" t="s">
        <v>277</v>
      </c>
      <c r="E86" s="175" t="s">
        <v>150</v>
      </c>
      <c r="F86" s="202">
        <v>150000</v>
      </c>
      <c r="G86" s="202">
        <v>0</v>
      </c>
      <c r="H86" s="202">
        <v>0</v>
      </c>
    </row>
    <row r="87" spans="1:8" ht="15.75" x14ac:dyDescent="0.2">
      <c r="A87" s="212">
        <f t="shared" si="1"/>
        <v>76</v>
      </c>
      <c r="B87" s="201" t="s">
        <v>153</v>
      </c>
      <c r="C87" s="175" t="s">
        <v>869</v>
      </c>
      <c r="D87" s="175" t="s">
        <v>277</v>
      </c>
      <c r="E87" s="175" t="s">
        <v>154</v>
      </c>
      <c r="F87" s="202">
        <v>150000</v>
      </c>
      <c r="G87" s="202">
        <v>0</v>
      </c>
      <c r="H87" s="202">
        <v>0</v>
      </c>
    </row>
    <row r="88" spans="1:8" ht="47.25" x14ac:dyDescent="0.2">
      <c r="A88" s="212">
        <f t="shared" si="1"/>
        <v>77</v>
      </c>
      <c r="B88" s="201" t="s">
        <v>326</v>
      </c>
      <c r="C88" s="175" t="s">
        <v>327</v>
      </c>
      <c r="D88" s="175"/>
      <c r="E88" s="175"/>
      <c r="F88" s="202">
        <v>2139600</v>
      </c>
      <c r="G88" s="202">
        <v>2139600</v>
      </c>
      <c r="H88" s="202">
        <v>2139600</v>
      </c>
    </row>
    <row r="89" spans="1:8" ht="141.75" x14ac:dyDescent="0.2">
      <c r="A89" s="212">
        <f t="shared" si="1"/>
        <v>78</v>
      </c>
      <c r="B89" s="213" t="s">
        <v>871</v>
      </c>
      <c r="C89" s="175" t="s">
        <v>328</v>
      </c>
      <c r="D89" s="175"/>
      <c r="E89" s="175"/>
      <c r="F89" s="202">
        <v>2139600</v>
      </c>
      <c r="G89" s="202">
        <v>2139600</v>
      </c>
      <c r="H89" s="202">
        <v>2139600</v>
      </c>
    </row>
    <row r="90" spans="1:8" ht="47.25" x14ac:dyDescent="0.2">
      <c r="A90" s="212">
        <f t="shared" si="1"/>
        <v>79</v>
      </c>
      <c r="B90" s="201" t="s">
        <v>274</v>
      </c>
      <c r="C90" s="175" t="s">
        <v>328</v>
      </c>
      <c r="D90" s="175" t="s">
        <v>275</v>
      </c>
      <c r="E90" s="175"/>
      <c r="F90" s="202">
        <v>2139600</v>
      </c>
      <c r="G90" s="202">
        <v>2139600</v>
      </c>
      <c r="H90" s="202">
        <v>2139600</v>
      </c>
    </row>
    <row r="91" spans="1:8" ht="15.75" x14ac:dyDescent="0.2">
      <c r="A91" s="212">
        <f t="shared" si="1"/>
        <v>80</v>
      </c>
      <c r="B91" s="201" t="s">
        <v>276</v>
      </c>
      <c r="C91" s="175" t="s">
        <v>328</v>
      </c>
      <c r="D91" s="175" t="s">
        <v>277</v>
      </c>
      <c r="E91" s="175"/>
      <c r="F91" s="202">
        <v>2139600</v>
      </c>
      <c r="G91" s="202">
        <v>2139600</v>
      </c>
      <c r="H91" s="202">
        <v>2139600</v>
      </c>
    </row>
    <row r="92" spans="1:8" ht="15.75" x14ac:dyDescent="0.2">
      <c r="A92" s="212">
        <f t="shared" si="1"/>
        <v>81</v>
      </c>
      <c r="B92" s="201" t="s">
        <v>149</v>
      </c>
      <c r="C92" s="175" t="s">
        <v>328</v>
      </c>
      <c r="D92" s="175" t="s">
        <v>277</v>
      </c>
      <c r="E92" s="175" t="s">
        <v>150</v>
      </c>
      <c r="F92" s="202">
        <v>2139600</v>
      </c>
      <c r="G92" s="202">
        <v>2139600</v>
      </c>
      <c r="H92" s="202">
        <v>2139600</v>
      </c>
    </row>
    <row r="93" spans="1:8" ht="15.75" x14ac:dyDescent="0.2">
      <c r="A93" s="212">
        <f t="shared" si="1"/>
        <v>82</v>
      </c>
      <c r="B93" s="201" t="s">
        <v>157</v>
      </c>
      <c r="C93" s="175" t="s">
        <v>328</v>
      </c>
      <c r="D93" s="175" t="s">
        <v>277</v>
      </c>
      <c r="E93" s="175" t="s">
        <v>158</v>
      </c>
      <c r="F93" s="202">
        <v>2139600</v>
      </c>
      <c r="G93" s="202">
        <v>2139600</v>
      </c>
      <c r="H93" s="202">
        <v>2139600</v>
      </c>
    </row>
    <row r="94" spans="1:8" ht="63" x14ac:dyDescent="0.2">
      <c r="A94" s="212">
        <f t="shared" si="1"/>
        <v>83</v>
      </c>
      <c r="B94" s="201" t="s">
        <v>377</v>
      </c>
      <c r="C94" s="175" t="s">
        <v>378</v>
      </c>
      <c r="D94" s="175"/>
      <c r="E94" s="175"/>
      <c r="F94" s="202">
        <v>3719700</v>
      </c>
      <c r="G94" s="202">
        <v>3719700</v>
      </c>
      <c r="H94" s="202">
        <v>3719700</v>
      </c>
    </row>
    <row r="95" spans="1:8" ht="173.25" x14ac:dyDescent="0.2">
      <c r="A95" s="212">
        <f t="shared" si="1"/>
        <v>84</v>
      </c>
      <c r="B95" s="213" t="s">
        <v>872</v>
      </c>
      <c r="C95" s="175" t="s">
        <v>379</v>
      </c>
      <c r="D95" s="175"/>
      <c r="E95" s="175"/>
      <c r="F95" s="202">
        <v>3719700</v>
      </c>
      <c r="G95" s="202">
        <v>3719700</v>
      </c>
      <c r="H95" s="202">
        <v>3719700</v>
      </c>
    </row>
    <row r="96" spans="1:8" ht="94.5" x14ac:dyDescent="0.2">
      <c r="A96" s="212">
        <f t="shared" si="1"/>
        <v>85</v>
      </c>
      <c r="B96" s="201" t="s">
        <v>202</v>
      </c>
      <c r="C96" s="175" t="s">
        <v>379</v>
      </c>
      <c r="D96" s="175" t="s">
        <v>94</v>
      </c>
      <c r="E96" s="175"/>
      <c r="F96" s="202">
        <v>2780600</v>
      </c>
      <c r="G96" s="202">
        <v>2780600</v>
      </c>
      <c r="H96" s="202">
        <v>2780600</v>
      </c>
    </row>
    <row r="97" spans="1:8" ht="31.5" x14ac:dyDescent="0.2">
      <c r="A97" s="212">
        <f t="shared" si="1"/>
        <v>86</v>
      </c>
      <c r="B97" s="201" t="s">
        <v>203</v>
      </c>
      <c r="C97" s="175" t="s">
        <v>379</v>
      </c>
      <c r="D97" s="175" t="s">
        <v>96</v>
      </c>
      <c r="E97" s="175"/>
      <c r="F97" s="202">
        <v>2780600</v>
      </c>
      <c r="G97" s="202">
        <v>2780600</v>
      </c>
      <c r="H97" s="202">
        <v>2780600</v>
      </c>
    </row>
    <row r="98" spans="1:8" ht="15.75" x14ac:dyDescent="0.2">
      <c r="A98" s="212">
        <f t="shared" si="1"/>
        <v>87</v>
      </c>
      <c r="B98" s="201" t="s">
        <v>149</v>
      </c>
      <c r="C98" s="175" t="s">
        <v>379</v>
      </c>
      <c r="D98" s="175" t="s">
        <v>96</v>
      </c>
      <c r="E98" s="175" t="s">
        <v>150</v>
      </c>
      <c r="F98" s="202">
        <v>2780600</v>
      </c>
      <c r="G98" s="202">
        <v>2780600</v>
      </c>
      <c r="H98" s="202">
        <v>2780600</v>
      </c>
    </row>
    <row r="99" spans="1:8" ht="15.75" x14ac:dyDescent="0.2">
      <c r="A99" s="212">
        <f t="shared" si="1"/>
        <v>88</v>
      </c>
      <c r="B99" s="201" t="s">
        <v>157</v>
      </c>
      <c r="C99" s="175" t="s">
        <v>379</v>
      </c>
      <c r="D99" s="175" t="s">
        <v>96</v>
      </c>
      <c r="E99" s="175" t="s">
        <v>158</v>
      </c>
      <c r="F99" s="202">
        <v>2780600</v>
      </c>
      <c r="G99" s="202">
        <v>2780600</v>
      </c>
      <c r="H99" s="202">
        <v>2780600</v>
      </c>
    </row>
    <row r="100" spans="1:8" ht="47.25" x14ac:dyDescent="0.2">
      <c r="A100" s="212">
        <f t="shared" si="1"/>
        <v>89</v>
      </c>
      <c r="B100" s="201" t="s">
        <v>204</v>
      </c>
      <c r="C100" s="175" t="s">
        <v>379</v>
      </c>
      <c r="D100" s="175" t="s">
        <v>205</v>
      </c>
      <c r="E100" s="175"/>
      <c r="F100" s="202">
        <v>939100</v>
      </c>
      <c r="G100" s="202">
        <v>939100</v>
      </c>
      <c r="H100" s="202">
        <v>939100</v>
      </c>
    </row>
    <row r="101" spans="1:8" ht="47.25" x14ac:dyDescent="0.2">
      <c r="A101" s="212">
        <f t="shared" si="1"/>
        <v>90</v>
      </c>
      <c r="B101" s="201" t="s">
        <v>206</v>
      </c>
      <c r="C101" s="175" t="s">
        <v>379</v>
      </c>
      <c r="D101" s="175" t="s">
        <v>95</v>
      </c>
      <c r="E101" s="175"/>
      <c r="F101" s="202">
        <v>939100</v>
      </c>
      <c r="G101" s="202">
        <v>939100</v>
      </c>
      <c r="H101" s="202">
        <v>939100</v>
      </c>
    </row>
    <row r="102" spans="1:8" ht="15.75" x14ac:dyDescent="0.2">
      <c r="A102" s="212">
        <f t="shared" si="1"/>
        <v>91</v>
      </c>
      <c r="B102" s="201" t="s">
        <v>149</v>
      </c>
      <c r="C102" s="175" t="s">
        <v>379</v>
      </c>
      <c r="D102" s="175" t="s">
        <v>95</v>
      </c>
      <c r="E102" s="175" t="s">
        <v>150</v>
      </c>
      <c r="F102" s="202">
        <v>939100</v>
      </c>
      <c r="G102" s="202">
        <v>939100</v>
      </c>
      <c r="H102" s="202">
        <v>939100</v>
      </c>
    </row>
    <row r="103" spans="1:8" ht="15.75" x14ac:dyDescent="0.2">
      <c r="A103" s="212">
        <f t="shared" si="1"/>
        <v>92</v>
      </c>
      <c r="B103" s="201" t="s">
        <v>157</v>
      </c>
      <c r="C103" s="175" t="s">
        <v>379</v>
      </c>
      <c r="D103" s="175" t="s">
        <v>95</v>
      </c>
      <c r="E103" s="175" t="s">
        <v>158</v>
      </c>
      <c r="F103" s="202">
        <v>939100</v>
      </c>
      <c r="G103" s="202">
        <v>939100</v>
      </c>
      <c r="H103" s="202">
        <v>939100</v>
      </c>
    </row>
    <row r="104" spans="1:8" ht="31.5" x14ac:dyDescent="0.2">
      <c r="A104" s="212">
        <f t="shared" si="1"/>
        <v>93</v>
      </c>
      <c r="B104" s="201" t="s">
        <v>257</v>
      </c>
      <c r="C104" s="175" t="s">
        <v>258</v>
      </c>
      <c r="D104" s="175"/>
      <c r="E104" s="175"/>
      <c r="F104" s="202">
        <v>3128800</v>
      </c>
      <c r="G104" s="202">
        <v>3128800</v>
      </c>
      <c r="H104" s="202">
        <v>2979800</v>
      </c>
    </row>
    <row r="105" spans="1:8" ht="236.25" x14ac:dyDescent="0.2">
      <c r="A105" s="212">
        <f t="shared" si="1"/>
        <v>94</v>
      </c>
      <c r="B105" s="213" t="s">
        <v>880</v>
      </c>
      <c r="C105" s="175" t="s">
        <v>460</v>
      </c>
      <c r="D105" s="175"/>
      <c r="E105" s="175"/>
      <c r="F105" s="202">
        <v>3128800</v>
      </c>
      <c r="G105" s="202">
        <v>3128800</v>
      </c>
      <c r="H105" s="202">
        <v>2979800</v>
      </c>
    </row>
    <row r="106" spans="1:8" ht="47.25" x14ac:dyDescent="0.2">
      <c r="A106" s="212">
        <f t="shared" si="1"/>
        <v>95</v>
      </c>
      <c r="B106" s="201" t="s">
        <v>259</v>
      </c>
      <c r="C106" s="175" t="s">
        <v>460</v>
      </c>
      <c r="D106" s="175" t="s">
        <v>260</v>
      </c>
      <c r="E106" s="175"/>
      <c r="F106" s="202">
        <v>3128800</v>
      </c>
      <c r="G106" s="202">
        <v>3128800</v>
      </c>
      <c r="H106" s="202">
        <v>2979800</v>
      </c>
    </row>
    <row r="107" spans="1:8" ht="15.75" x14ac:dyDescent="0.2">
      <c r="A107" s="212">
        <f t="shared" si="1"/>
        <v>96</v>
      </c>
      <c r="B107" s="201" t="s">
        <v>261</v>
      </c>
      <c r="C107" s="175" t="s">
        <v>460</v>
      </c>
      <c r="D107" s="175" t="s">
        <v>97</v>
      </c>
      <c r="E107" s="175"/>
      <c r="F107" s="202">
        <v>3128800</v>
      </c>
      <c r="G107" s="202">
        <v>3128800</v>
      </c>
      <c r="H107" s="202">
        <v>2979800</v>
      </c>
    </row>
    <row r="108" spans="1:8" ht="15.75" x14ac:dyDescent="0.2">
      <c r="A108" s="212">
        <f t="shared" si="1"/>
        <v>97</v>
      </c>
      <c r="B108" s="201" t="s">
        <v>165</v>
      </c>
      <c r="C108" s="175" t="s">
        <v>460</v>
      </c>
      <c r="D108" s="175" t="s">
        <v>97</v>
      </c>
      <c r="E108" s="175" t="s">
        <v>166</v>
      </c>
      <c r="F108" s="202">
        <v>3128800</v>
      </c>
      <c r="G108" s="202">
        <v>3128800</v>
      </c>
      <c r="H108" s="202">
        <v>2979800</v>
      </c>
    </row>
    <row r="109" spans="1:8" ht="15.75" x14ac:dyDescent="0.2">
      <c r="A109" s="212">
        <f t="shared" si="1"/>
        <v>98</v>
      </c>
      <c r="B109" s="201" t="s">
        <v>169</v>
      </c>
      <c r="C109" s="175" t="s">
        <v>460</v>
      </c>
      <c r="D109" s="175" t="s">
        <v>97</v>
      </c>
      <c r="E109" s="175" t="s">
        <v>170</v>
      </c>
      <c r="F109" s="202">
        <v>3128800</v>
      </c>
      <c r="G109" s="202">
        <v>3128800</v>
      </c>
      <c r="H109" s="202">
        <v>2979800</v>
      </c>
    </row>
    <row r="110" spans="1:8" ht="47.25" x14ac:dyDescent="0.2">
      <c r="A110" s="212">
        <f t="shared" si="1"/>
        <v>99</v>
      </c>
      <c r="B110" s="201" t="s">
        <v>308</v>
      </c>
      <c r="C110" s="175" t="s">
        <v>309</v>
      </c>
      <c r="D110" s="175"/>
      <c r="E110" s="175"/>
      <c r="F110" s="202">
        <v>10731282.539999999</v>
      </c>
      <c r="G110" s="202">
        <v>10380420.48</v>
      </c>
      <c r="H110" s="202">
        <v>10204558.41</v>
      </c>
    </row>
    <row r="111" spans="1:8" ht="110.25" x14ac:dyDescent="0.2">
      <c r="A111" s="212">
        <f t="shared" si="1"/>
        <v>100</v>
      </c>
      <c r="B111" s="201" t="s">
        <v>633</v>
      </c>
      <c r="C111" s="175" t="s">
        <v>310</v>
      </c>
      <c r="D111" s="175"/>
      <c r="E111" s="175"/>
      <c r="F111" s="202">
        <v>8913782.5399999991</v>
      </c>
      <c r="G111" s="202">
        <v>8562920.4800000004</v>
      </c>
      <c r="H111" s="202">
        <v>8387058.4100000001</v>
      </c>
    </row>
    <row r="112" spans="1:8" ht="94.5" x14ac:dyDescent="0.2">
      <c r="A112" s="212">
        <f t="shared" si="1"/>
        <v>101</v>
      </c>
      <c r="B112" s="201" t="s">
        <v>202</v>
      </c>
      <c r="C112" s="175" t="s">
        <v>310</v>
      </c>
      <c r="D112" s="175" t="s">
        <v>94</v>
      </c>
      <c r="E112" s="175"/>
      <c r="F112" s="202">
        <v>8371671.8099999996</v>
      </c>
      <c r="G112" s="202">
        <v>8162380.0199999996</v>
      </c>
      <c r="H112" s="202">
        <v>7953088.2199999997</v>
      </c>
    </row>
    <row r="113" spans="1:8" ht="31.5" x14ac:dyDescent="0.2">
      <c r="A113" s="212">
        <f t="shared" si="1"/>
        <v>102</v>
      </c>
      <c r="B113" s="201" t="s">
        <v>302</v>
      </c>
      <c r="C113" s="175" t="s">
        <v>310</v>
      </c>
      <c r="D113" s="175" t="s">
        <v>93</v>
      </c>
      <c r="E113" s="175"/>
      <c r="F113" s="202">
        <v>8371671.8099999996</v>
      </c>
      <c r="G113" s="202">
        <v>8162380.0199999996</v>
      </c>
      <c r="H113" s="202">
        <v>7953088.2199999997</v>
      </c>
    </row>
    <row r="114" spans="1:8" ht="15.75" x14ac:dyDescent="0.2">
      <c r="A114" s="212">
        <f t="shared" si="1"/>
        <v>103</v>
      </c>
      <c r="B114" s="201" t="s">
        <v>149</v>
      </c>
      <c r="C114" s="175" t="s">
        <v>310</v>
      </c>
      <c r="D114" s="175" t="s">
        <v>93</v>
      </c>
      <c r="E114" s="175" t="s">
        <v>150</v>
      </c>
      <c r="F114" s="202">
        <v>8371671.8099999996</v>
      </c>
      <c r="G114" s="202">
        <v>8162380.0199999996</v>
      </c>
      <c r="H114" s="202">
        <v>7953088.2199999997</v>
      </c>
    </row>
    <row r="115" spans="1:8" ht="15.75" x14ac:dyDescent="0.2">
      <c r="A115" s="212">
        <f t="shared" si="1"/>
        <v>104</v>
      </c>
      <c r="B115" s="201" t="s">
        <v>157</v>
      </c>
      <c r="C115" s="175" t="s">
        <v>310</v>
      </c>
      <c r="D115" s="175" t="s">
        <v>93</v>
      </c>
      <c r="E115" s="175" t="s">
        <v>158</v>
      </c>
      <c r="F115" s="202">
        <v>8371671.8099999996</v>
      </c>
      <c r="G115" s="202">
        <v>8162380.0199999996</v>
      </c>
      <c r="H115" s="202">
        <v>7953088.2199999997</v>
      </c>
    </row>
    <row r="116" spans="1:8" ht="47.25" x14ac:dyDescent="0.2">
      <c r="A116" s="212">
        <f t="shared" si="1"/>
        <v>105</v>
      </c>
      <c r="B116" s="201" t="s">
        <v>204</v>
      </c>
      <c r="C116" s="175" t="s">
        <v>310</v>
      </c>
      <c r="D116" s="175" t="s">
        <v>205</v>
      </c>
      <c r="E116" s="175"/>
      <c r="F116" s="202">
        <v>542110.73</v>
      </c>
      <c r="G116" s="202">
        <v>400540.46</v>
      </c>
      <c r="H116" s="202">
        <v>433970.19</v>
      </c>
    </row>
    <row r="117" spans="1:8" ht="47.25" x14ac:dyDescent="0.2">
      <c r="A117" s="212">
        <f t="shared" si="1"/>
        <v>106</v>
      </c>
      <c r="B117" s="201" t="s">
        <v>206</v>
      </c>
      <c r="C117" s="175" t="s">
        <v>310</v>
      </c>
      <c r="D117" s="175" t="s">
        <v>95</v>
      </c>
      <c r="E117" s="175"/>
      <c r="F117" s="202">
        <v>542110.73</v>
      </c>
      <c r="G117" s="202">
        <v>400540.46</v>
      </c>
      <c r="H117" s="202">
        <v>433970.19</v>
      </c>
    </row>
    <row r="118" spans="1:8" ht="15.75" x14ac:dyDescent="0.2">
      <c r="A118" s="212">
        <f t="shared" si="1"/>
        <v>107</v>
      </c>
      <c r="B118" s="201" t="s">
        <v>149</v>
      </c>
      <c r="C118" s="175" t="s">
        <v>310</v>
      </c>
      <c r="D118" s="175" t="s">
        <v>95</v>
      </c>
      <c r="E118" s="175" t="s">
        <v>150</v>
      </c>
      <c r="F118" s="202">
        <v>542110.73</v>
      </c>
      <c r="G118" s="202">
        <v>400540.46</v>
      </c>
      <c r="H118" s="202">
        <v>433970.19</v>
      </c>
    </row>
    <row r="119" spans="1:8" ht="15.75" x14ac:dyDescent="0.2">
      <c r="A119" s="212">
        <f t="shared" si="1"/>
        <v>108</v>
      </c>
      <c r="B119" s="201" t="s">
        <v>157</v>
      </c>
      <c r="C119" s="175" t="s">
        <v>310</v>
      </c>
      <c r="D119" s="175" t="s">
        <v>95</v>
      </c>
      <c r="E119" s="175" t="s">
        <v>158</v>
      </c>
      <c r="F119" s="202">
        <v>542110.73</v>
      </c>
      <c r="G119" s="202">
        <v>400540.46</v>
      </c>
      <c r="H119" s="202">
        <v>433970.19</v>
      </c>
    </row>
    <row r="120" spans="1:8" ht="173.25" x14ac:dyDescent="0.2">
      <c r="A120" s="212">
        <f t="shared" si="1"/>
        <v>109</v>
      </c>
      <c r="B120" s="213" t="s">
        <v>881</v>
      </c>
      <c r="C120" s="175" t="s">
        <v>331</v>
      </c>
      <c r="D120" s="175"/>
      <c r="E120" s="175"/>
      <c r="F120" s="202">
        <v>1817500</v>
      </c>
      <c r="G120" s="202">
        <v>1817500</v>
      </c>
      <c r="H120" s="202">
        <v>1817500</v>
      </c>
    </row>
    <row r="121" spans="1:8" ht="47.25" x14ac:dyDescent="0.2">
      <c r="A121" s="212">
        <f t="shared" si="1"/>
        <v>110</v>
      </c>
      <c r="B121" s="201" t="s">
        <v>204</v>
      </c>
      <c r="C121" s="175" t="s">
        <v>331</v>
      </c>
      <c r="D121" s="175" t="s">
        <v>205</v>
      </c>
      <c r="E121" s="175"/>
      <c r="F121" s="202">
        <v>35600</v>
      </c>
      <c r="G121" s="202">
        <v>35600</v>
      </c>
      <c r="H121" s="202">
        <v>35600</v>
      </c>
    </row>
    <row r="122" spans="1:8" ht="47.25" x14ac:dyDescent="0.2">
      <c r="A122" s="212">
        <f t="shared" si="1"/>
        <v>111</v>
      </c>
      <c r="B122" s="201" t="s">
        <v>206</v>
      </c>
      <c r="C122" s="175" t="s">
        <v>331</v>
      </c>
      <c r="D122" s="175" t="s">
        <v>95</v>
      </c>
      <c r="E122" s="175"/>
      <c r="F122" s="202">
        <v>35600</v>
      </c>
      <c r="G122" s="202">
        <v>35600</v>
      </c>
      <c r="H122" s="202">
        <v>35600</v>
      </c>
    </row>
    <row r="123" spans="1:8" ht="15.75" x14ac:dyDescent="0.2">
      <c r="A123" s="212">
        <f t="shared" si="1"/>
        <v>112</v>
      </c>
      <c r="B123" s="201" t="s">
        <v>165</v>
      </c>
      <c r="C123" s="175" t="s">
        <v>331</v>
      </c>
      <c r="D123" s="175" t="s">
        <v>95</v>
      </c>
      <c r="E123" s="175" t="s">
        <v>166</v>
      </c>
      <c r="F123" s="202">
        <v>35600</v>
      </c>
      <c r="G123" s="202">
        <v>35600</v>
      </c>
      <c r="H123" s="202">
        <v>35600</v>
      </c>
    </row>
    <row r="124" spans="1:8" ht="15.75" x14ac:dyDescent="0.2">
      <c r="A124" s="212">
        <f t="shared" si="1"/>
        <v>113</v>
      </c>
      <c r="B124" s="201" t="s">
        <v>171</v>
      </c>
      <c r="C124" s="175" t="s">
        <v>331</v>
      </c>
      <c r="D124" s="175" t="s">
        <v>95</v>
      </c>
      <c r="E124" s="175" t="s">
        <v>172</v>
      </c>
      <c r="F124" s="202">
        <v>35600</v>
      </c>
      <c r="G124" s="202">
        <v>35600</v>
      </c>
      <c r="H124" s="202">
        <v>35600</v>
      </c>
    </row>
    <row r="125" spans="1:8" ht="31.5" x14ac:dyDescent="0.2">
      <c r="A125" s="212">
        <f t="shared" si="1"/>
        <v>114</v>
      </c>
      <c r="B125" s="201" t="s">
        <v>278</v>
      </c>
      <c r="C125" s="175" t="s">
        <v>331</v>
      </c>
      <c r="D125" s="175" t="s">
        <v>279</v>
      </c>
      <c r="E125" s="175"/>
      <c r="F125" s="202">
        <v>1781900</v>
      </c>
      <c r="G125" s="202">
        <v>1781900</v>
      </c>
      <c r="H125" s="202">
        <v>1781900</v>
      </c>
    </row>
    <row r="126" spans="1:8" ht="31.5" x14ac:dyDescent="0.2">
      <c r="A126" s="212">
        <f t="shared" si="1"/>
        <v>115</v>
      </c>
      <c r="B126" s="201" t="s">
        <v>280</v>
      </c>
      <c r="C126" s="175" t="s">
        <v>331</v>
      </c>
      <c r="D126" s="175" t="s">
        <v>281</v>
      </c>
      <c r="E126" s="175"/>
      <c r="F126" s="202">
        <v>1781900</v>
      </c>
      <c r="G126" s="202">
        <v>1781900</v>
      </c>
      <c r="H126" s="202">
        <v>1781900</v>
      </c>
    </row>
    <row r="127" spans="1:8" ht="15.75" x14ac:dyDescent="0.2">
      <c r="A127" s="212">
        <f t="shared" si="1"/>
        <v>116</v>
      </c>
      <c r="B127" s="201" t="s">
        <v>165</v>
      </c>
      <c r="C127" s="175" t="s">
        <v>331</v>
      </c>
      <c r="D127" s="175" t="s">
        <v>281</v>
      </c>
      <c r="E127" s="175" t="s">
        <v>166</v>
      </c>
      <c r="F127" s="202">
        <v>1781900</v>
      </c>
      <c r="G127" s="202">
        <v>1781900</v>
      </c>
      <c r="H127" s="202">
        <v>1781900</v>
      </c>
    </row>
    <row r="128" spans="1:8" ht="15.75" x14ac:dyDescent="0.2">
      <c r="A128" s="212">
        <f t="shared" si="1"/>
        <v>117</v>
      </c>
      <c r="B128" s="201" t="s">
        <v>171</v>
      </c>
      <c r="C128" s="175" t="s">
        <v>331</v>
      </c>
      <c r="D128" s="175" t="s">
        <v>281</v>
      </c>
      <c r="E128" s="175" t="s">
        <v>172</v>
      </c>
      <c r="F128" s="202">
        <v>1781900</v>
      </c>
      <c r="G128" s="202">
        <v>1781900</v>
      </c>
      <c r="H128" s="202">
        <v>1781900</v>
      </c>
    </row>
    <row r="129" spans="1:8" ht="31.5" x14ac:dyDescent="0.2">
      <c r="A129" s="212">
        <f t="shared" si="1"/>
        <v>118</v>
      </c>
      <c r="B129" s="201" t="s">
        <v>634</v>
      </c>
      <c r="C129" s="175" t="s">
        <v>311</v>
      </c>
      <c r="D129" s="175"/>
      <c r="E129" s="175"/>
      <c r="F129" s="202">
        <v>129142298.23999999</v>
      </c>
      <c r="G129" s="202">
        <v>126244579.92</v>
      </c>
      <c r="H129" s="202">
        <v>124347503.34999999</v>
      </c>
    </row>
    <row r="130" spans="1:8" ht="31.5" x14ac:dyDescent="0.2">
      <c r="A130" s="212">
        <f t="shared" si="1"/>
        <v>119</v>
      </c>
      <c r="B130" s="201" t="s">
        <v>380</v>
      </c>
      <c r="C130" s="175" t="s">
        <v>381</v>
      </c>
      <c r="D130" s="175"/>
      <c r="E130" s="175"/>
      <c r="F130" s="202">
        <v>30648991.890000001</v>
      </c>
      <c r="G130" s="202">
        <v>29380940.129999999</v>
      </c>
      <c r="H130" s="202">
        <v>28494280.120000001</v>
      </c>
    </row>
    <row r="131" spans="1:8" ht="94.5" x14ac:dyDescent="0.2">
      <c r="A131" s="212">
        <f t="shared" si="1"/>
        <v>120</v>
      </c>
      <c r="B131" s="201" t="s">
        <v>635</v>
      </c>
      <c r="C131" s="175" t="s">
        <v>382</v>
      </c>
      <c r="D131" s="175"/>
      <c r="E131" s="175"/>
      <c r="F131" s="202">
        <v>29985491.890000001</v>
      </c>
      <c r="G131" s="202">
        <v>28719440.129999999</v>
      </c>
      <c r="H131" s="202">
        <v>27980480.120000001</v>
      </c>
    </row>
    <row r="132" spans="1:8" ht="47.25" x14ac:dyDescent="0.2">
      <c r="A132" s="212">
        <f t="shared" si="1"/>
        <v>121</v>
      </c>
      <c r="B132" s="201" t="s">
        <v>274</v>
      </c>
      <c r="C132" s="175" t="s">
        <v>382</v>
      </c>
      <c r="D132" s="175" t="s">
        <v>275</v>
      </c>
      <c r="E132" s="175"/>
      <c r="F132" s="202">
        <v>29985491.890000001</v>
      </c>
      <c r="G132" s="202">
        <v>28719440.129999999</v>
      </c>
      <c r="H132" s="202">
        <v>27980480.120000001</v>
      </c>
    </row>
    <row r="133" spans="1:8" ht="15.75" x14ac:dyDescent="0.2">
      <c r="A133" s="212">
        <f t="shared" si="1"/>
        <v>122</v>
      </c>
      <c r="B133" s="201" t="s">
        <v>276</v>
      </c>
      <c r="C133" s="175" t="s">
        <v>382</v>
      </c>
      <c r="D133" s="175" t="s">
        <v>277</v>
      </c>
      <c r="E133" s="175"/>
      <c r="F133" s="202">
        <v>29985491.890000001</v>
      </c>
      <c r="G133" s="202">
        <v>28719440.129999999</v>
      </c>
      <c r="H133" s="202">
        <v>27980480.120000001</v>
      </c>
    </row>
    <row r="134" spans="1:8" ht="15.75" x14ac:dyDescent="0.2">
      <c r="A134" s="212">
        <f t="shared" si="1"/>
        <v>123</v>
      </c>
      <c r="B134" s="201" t="s">
        <v>159</v>
      </c>
      <c r="C134" s="175" t="s">
        <v>382</v>
      </c>
      <c r="D134" s="175" t="s">
        <v>277</v>
      </c>
      <c r="E134" s="175" t="s">
        <v>160</v>
      </c>
      <c r="F134" s="202">
        <v>29985491.890000001</v>
      </c>
      <c r="G134" s="202">
        <v>28719440.129999999</v>
      </c>
      <c r="H134" s="202">
        <v>27980480.120000001</v>
      </c>
    </row>
    <row r="135" spans="1:8" ht="15.75" x14ac:dyDescent="0.2">
      <c r="A135" s="212">
        <f t="shared" si="1"/>
        <v>124</v>
      </c>
      <c r="B135" s="201" t="s">
        <v>161</v>
      </c>
      <c r="C135" s="175" t="s">
        <v>382</v>
      </c>
      <c r="D135" s="175" t="s">
        <v>277</v>
      </c>
      <c r="E135" s="175" t="s">
        <v>162</v>
      </c>
      <c r="F135" s="202">
        <v>29985491.890000001</v>
      </c>
      <c r="G135" s="202">
        <v>28719440.129999999</v>
      </c>
      <c r="H135" s="202">
        <v>27980480.120000001</v>
      </c>
    </row>
    <row r="136" spans="1:8" ht="110.25" x14ac:dyDescent="0.2">
      <c r="A136" s="212">
        <f t="shared" si="1"/>
        <v>125</v>
      </c>
      <c r="B136" s="201" t="s">
        <v>636</v>
      </c>
      <c r="C136" s="175" t="s">
        <v>691</v>
      </c>
      <c r="D136" s="175"/>
      <c r="E136" s="175"/>
      <c r="F136" s="202">
        <v>262400</v>
      </c>
      <c r="G136" s="202">
        <v>260400</v>
      </c>
      <c r="H136" s="202">
        <v>112700</v>
      </c>
    </row>
    <row r="137" spans="1:8" ht="47.25" x14ac:dyDescent="0.2">
      <c r="A137" s="212">
        <f t="shared" si="1"/>
        <v>126</v>
      </c>
      <c r="B137" s="201" t="s">
        <v>274</v>
      </c>
      <c r="C137" s="175" t="s">
        <v>691</v>
      </c>
      <c r="D137" s="175" t="s">
        <v>275</v>
      </c>
      <c r="E137" s="175"/>
      <c r="F137" s="202">
        <v>262400</v>
      </c>
      <c r="G137" s="202">
        <v>260400</v>
      </c>
      <c r="H137" s="202">
        <v>112700</v>
      </c>
    </row>
    <row r="138" spans="1:8" ht="15.75" x14ac:dyDescent="0.2">
      <c r="A138" s="212">
        <f t="shared" si="1"/>
        <v>127</v>
      </c>
      <c r="B138" s="201" t="s">
        <v>276</v>
      </c>
      <c r="C138" s="175" t="s">
        <v>691</v>
      </c>
      <c r="D138" s="175" t="s">
        <v>277</v>
      </c>
      <c r="E138" s="175"/>
      <c r="F138" s="202">
        <v>262400</v>
      </c>
      <c r="G138" s="202">
        <v>260400</v>
      </c>
      <c r="H138" s="202">
        <v>112700</v>
      </c>
    </row>
    <row r="139" spans="1:8" ht="15.75" x14ac:dyDescent="0.2">
      <c r="A139" s="212">
        <f t="shared" si="1"/>
        <v>128</v>
      </c>
      <c r="B139" s="201" t="s">
        <v>159</v>
      </c>
      <c r="C139" s="175" t="s">
        <v>691</v>
      </c>
      <c r="D139" s="175" t="s">
        <v>277</v>
      </c>
      <c r="E139" s="175" t="s">
        <v>160</v>
      </c>
      <c r="F139" s="202">
        <v>262400</v>
      </c>
      <c r="G139" s="202">
        <v>260400</v>
      </c>
      <c r="H139" s="202">
        <v>112700</v>
      </c>
    </row>
    <row r="140" spans="1:8" ht="15.75" x14ac:dyDescent="0.2">
      <c r="A140" s="212">
        <f t="shared" si="1"/>
        <v>129</v>
      </c>
      <c r="B140" s="201" t="s">
        <v>161</v>
      </c>
      <c r="C140" s="175" t="s">
        <v>691</v>
      </c>
      <c r="D140" s="175" t="s">
        <v>277</v>
      </c>
      <c r="E140" s="175" t="s">
        <v>162</v>
      </c>
      <c r="F140" s="202">
        <v>262400</v>
      </c>
      <c r="G140" s="202">
        <v>260400</v>
      </c>
      <c r="H140" s="202">
        <v>112700</v>
      </c>
    </row>
    <row r="141" spans="1:8" ht="94.5" x14ac:dyDescent="0.2">
      <c r="A141" s="212">
        <f t="shared" si="1"/>
        <v>130</v>
      </c>
      <c r="B141" s="201" t="s">
        <v>637</v>
      </c>
      <c r="C141" s="175" t="s">
        <v>459</v>
      </c>
      <c r="D141" s="175"/>
      <c r="E141" s="175"/>
      <c r="F141" s="202">
        <v>401100</v>
      </c>
      <c r="G141" s="202">
        <v>401100</v>
      </c>
      <c r="H141" s="202">
        <v>401100</v>
      </c>
    </row>
    <row r="142" spans="1:8" ht="47.25" x14ac:dyDescent="0.2">
      <c r="A142" s="212">
        <f t="shared" ref="A142:A205" si="2">A141+1</f>
        <v>131</v>
      </c>
      <c r="B142" s="201" t="s">
        <v>274</v>
      </c>
      <c r="C142" s="175" t="s">
        <v>459</v>
      </c>
      <c r="D142" s="175" t="s">
        <v>275</v>
      </c>
      <c r="E142" s="175"/>
      <c r="F142" s="202">
        <v>401100</v>
      </c>
      <c r="G142" s="202">
        <v>401100</v>
      </c>
      <c r="H142" s="202">
        <v>401100</v>
      </c>
    </row>
    <row r="143" spans="1:8" ht="15.75" x14ac:dyDescent="0.2">
      <c r="A143" s="212">
        <f t="shared" si="2"/>
        <v>132</v>
      </c>
      <c r="B143" s="201" t="s">
        <v>276</v>
      </c>
      <c r="C143" s="175" t="s">
        <v>459</v>
      </c>
      <c r="D143" s="175" t="s">
        <v>277</v>
      </c>
      <c r="E143" s="175"/>
      <c r="F143" s="202">
        <v>401100</v>
      </c>
      <c r="G143" s="202">
        <v>401100</v>
      </c>
      <c r="H143" s="202">
        <v>401100</v>
      </c>
    </row>
    <row r="144" spans="1:8" ht="15.75" x14ac:dyDescent="0.2">
      <c r="A144" s="212">
        <f t="shared" si="2"/>
        <v>133</v>
      </c>
      <c r="B144" s="201" t="s">
        <v>159</v>
      </c>
      <c r="C144" s="175" t="s">
        <v>459</v>
      </c>
      <c r="D144" s="175" t="s">
        <v>277</v>
      </c>
      <c r="E144" s="175" t="s">
        <v>160</v>
      </c>
      <c r="F144" s="202">
        <v>401100</v>
      </c>
      <c r="G144" s="202">
        <v>401100</v>
      </c>
      <c r="H144" s="202">
        <v>401100</v>
      </c>
    </row>
    <row r="145" spans="1:8" ht="15.75" x14ac:dyDescent="0.2">
      <c r="A145" s="212">
        <f t="shared" si="2"/>
        <v>134</v>
      </c>
      <c r="B145" s="201" t="s">
        <v>161</v>
      </c>
      <c r="C145" s="175" t="s">
        <v>459</v>
      </c>
      <c r="D145" s="175" t="s">
        <v>277</v>
      </c>
      <c r="E145" s="175" t="s">
        <v>162</v>
      </c>
      <c r="F145" s="202">
        <v>401100</v>
      </c>
      <c r="G145" s="202">
        <v>401100</v>
      </c>
      <c r="H145" s="202">
        <v>401100</v>
      </c>
    </row>
    <row r="146" spans="1:8" ht="31.5" x14ac:dyDescent="0.2">
      <c r="A146" s="212">
        <f t="shared" si="2"/>
        <v>135</v>
      </c>
      <c r="B146" s="201" t="s">
        <v>383</v>
      </c>
      <c r="C146" s="175" t="s">
        <v>384</v>
      </c>
      <c r="D146" s="175"/>
      <c r="E146" s="175"/>
      <c r="F146" s="202">
        <v>61782251.990000002</v>
      </c>
      <c r="G146" s="202">
        <v>60802170.5</v>
      </c>
      <c r="H146" s="202">
        <v>60317089.009999998</v>
      </c>
    </row>
    <row r="147" spans="1:8" ht="110.25" x14ac:dyDescent="0.2">
      <c r="A147" s="212">
        <f t="shared" si="2"/>
        <v>136</v>
      </c>
      <c r="B147" s="201" t="s">
        <v>638</v>
      </c>
      <c r="C147" s="175" t="s">
        <v>385</v>
      </c>
      <c r="D147" s="175"/>
      <c r="E147" s="175"/>
      <c r="F147" s="202">
        <v>41858992.329999998</v>
      </c>
      <c r="G147" s="202">
        <v>41858992.329999998</v>
      </c>
      <c r="H147" s="202">
        <v>41858992.329999998</v>
      </c>
    </row>
    <row r="148" spans="1:8" ht="47.25" x14ac:dyDescent="0.2">
      <c r="A148" s="212">
        <f t="shared" si="2"/>
        <v>137</v>
      </c>
      <c r="B148" s="201" t="s">
        <v>274</v>
      </c>
      <c r="C148" s="175" t="s">
        <v>385</v>
      </c>
      <c r="D148" s="175" t="s">
        <v>275</v>
      </c>
      <c r="E148" s="175"/>
      <c r="F148" s="202">
        <v>41858992.329999998</v>
      </c>
      <c r="G148" s="202">
        <v>41858992.329999998</v>
      </c>
      <c r="H148" s="202">
        <v>41858992.329999998</v>
      </c>
    </row>
    <row r="149" spans="1:8" ht="15.75" x14ac:dyDescent="0.2">
      <c r="A149" s="212">
        <f t="shared" si="2"/>
        <v>138</v>
      </c>
      <c r="B149" s="201" t="s">
        <v>276</v>
      </c>
      <c r="C149" s="175" t="s">
        <v>385</v>
      </c>
      <c r="D149" s="175" t="s">
        <v>277</v>
      </c>
      <c r="E149" s="175"/>
      <c r="F149" s="202">
        <v>41858992.329999998</v>
      </c>
      <c r="G149" s="202">
        <v>41858992.329999998</v>
      </c>
      <c r="H149" s="202">
        <v>41858992.329999998</v>
      </c>
    </row>
    <row r="150" spans="1:8" ht="15.75" x14ac:dyDescent="0.2">
      <c r="A150" s="212">
        <f t="shared" si="2"/>
        <v>139</v>
      </c>
      <c r="B150" s="201" t="s">
        <v>159</v>
      </c>
      <c r="C150" s="175" t="s">
        <v>385</v>
      </c>
      <c r="D150" s="175" t="s">
        <v>277</v>
      </c>
      <c r="E150" s="175" t="s">
        <v>160</v>
      </c>
      <c r="F150" s="202">
        <v>41858992.329999998</v>
      </c>
      <c r="G150" s="202">
        <v>41858992.329999998</v>
      </c>
      <c r="H150" s="202">
        <v>41858992.329999998</v>
      </c>
    </row>
    <row r="151" spans="1:8" ht="15.75" x14ac:dyDescent="0.2">
      <c r="A151" s="212">
        <f t="shared" si="2"/>
        <v>140</v>
      </c>
      <c r="B151" s="201" t="s">
        <v>161</v>
      </c>
      <c r="C151" s="175" t="s">
        <v>385</v>
      </c>
      <c r="D151" s="175" t="s">
        <v>277</v>
      </c>
      <c r="E151" s="175" t="s">
        <v>162</v>
      </c>
      <c r="F151" s="202">
        <v>41858992.329999998</v>
      </c>
      <c r="G151" s="202">
        <v>41858992.329999998</v>
      </c>
      <c r="H151" s="202">
        <v>41858992.329999998</v>
      </c>
    </row>
    <row r="152" spans="1:8" ht="94.5" x14ac:dyDescent="0.2">
      <c r="A152" s="212">
        <f t="shared" si="2"/>
        <v>141</v>
      </c>
      <c r="B152" s="201" t="s">
        <v>639</v>
      </c>
      <c r="C152" s="175" t="s">
        <v>386</v>
      </c>
      <c r="D152" s="175"/>
      <c r="E152" s="175"/>
      <c r="F152" s="202">
        <v>19403259.66</v>
      </c>
      <c r="G152" s="202">
        <v>18918178.170000002</v>
      </c>
      <c r="H152" s="202">
        <v>18433096.68</v>
      </c>
    </row>
    <row r="153" spans="1:8" ht="47.25" x14ac:dyDescent="0.2">
      <c r="A153" s="212">
        <f t="shared" si="2"/>
        <v>142</v>
      </c>
      <c r="B153" s="201" t="s">
        <v>274</v>
      </c>
      <c r="C153" s="175" t="s">
        <v>386</v>
      </c>
      <c r="D153" s="175" t="s">
        <v>275</v>
      </c>
      <c r="E153" s="175"/>
      <c r="F153" s="202">
        <v>19403259.66</v>
      </c>
      <c r="G153" s="202">
        <v>18918178.170000002</v>
      </c>
      <c r="H153" s="202">
        <v>18433096.68</v>
      </c>
    </row>
    <row r="154" spans="1:8" ht="15.75" x14ac:dyDescent="0.2">
      <c r="A154" s="212">
        <f t="shared" si="2"/>
        <v>143</v>
      </c>
      <c r="B154" s="201" t="s">
        <v>276</v>
      </c>
      <c r="C154" s="175" t="s">
        <v>386</v>
      </c>
      <c r="D154" s="175" t="s">
        <v>277</v>
      </c>
      <c r="E154" s="175"/>
      <c r="F154" s="202">
        <v>19403259.66</v>
      </c>
      <c r="G154" s="202">
        <v>18918178.170000002</v>
      </c>
      <c r="H154" s="202">
        <v>18433096.68</v>
      </c>
    </row>
    <row r="155" spans="1:8" ht="15.75" x14ac:dyDescent="0.2">
      <c r="A155" s="212">
        <f t="shared" si="2"/>
        <v>144</v>
      </c>
      <c r="B155" s="201" t="s">
        <v>159</v>
      </c>
      <c r="C155" s="175" t="s">
        <v>386</v>
      </c>
      <c r="D155" s="175" t="s">
        <v>277</v>
      </c>
      <c r="E155" s="175" t="s">
        <v>160</v>
      </c>
      <c r="F155" s="202">
        <v>19403259.66</v>
      </c>
      <c r="G155" s="202">
        <v>18918178.170000002</v>
      </c>
      <c r="H155" s="202">
        <v>18433096.68</v>
      </c>
    </row>
    <row r="156" spans="1:8" ht="15.75" x14ac:dyDescent="0.2">
      <c r="A156" s="212">
        <f t="shared" si="2"/>
        <v>145</v>
      </c>
      <c r="B156" s="201" t="s">
        <v>161</v>
      </c>
      <c r="C156" s="175" t="s">
        <v>386</v>
      </c>
      <c r="D156" s="175" t="s">
        <v>277</v>
      </c>
      <c r="E156" s="175" t="s">
        <v>162</v>
      </c>
      <c r="F156" s="202">
        <v>19403259.66</v>
      </c>
      <c r="G156" s="202">
        <v>18918178.170000002</v>
      </c>
      <c r="H156" s="202">
        <v>18433096.68</v>
      </c>
    </row>
    <row r="157" spans="1:8" ht="110.25" x14ac:dyDescent="0.2">
      <c r="A157" s="212">
        <f t="shared" si="2"/>
        <v>146</v>
      </c>
      <c r="B157" s="201" t="s">
        <v>640</v>
      </c>
      <c r="C157" s="175" t="s">
        <v>387</v>
      </c>
      <c r="D157" s="175"/>
      <c r="E157" s="175"/>
      <c r="F157" s="202">
        <v>500000</v>
      </c>
      <c r="G157" s="202">
        <v>0</v>
      </c>
      <c r="H157" s="202">
        <v>0</v>
      </c>
    </row>
    <row r="158" spans="1:8" ht="47.25" x14ac:dyDescent="0.2">
      <c r="A158" s="212">
        <f t="shared" si="2"/>
        <v>147</v>
      </c>
      <c r="B158" s="201" t="s">
        <v>274</v>
      </c>
      <c r="C158" s="175" t="s">
        <v>387</v>
      </c>
      <c r="D158" s="175" t="s">
        <v>275</v>
      </c>
      <c r="E158" s="175"/>
      <c r="F158" s="202">
        <v>500000</v>
      </c>
      <c r="G158" s="202">
        <v>0</v>
      </c>
      <c r="H158" s="202">
        <v>0</v>
      </c>
    </row>
    <row r="159" spans="1:8" ht="15.75" x14ac:dyDescent="0.2">
      <c r="A159" s="212">
        <f t="shared" si="2"/>
        <v>148</v>
      </c>
      <c r="B159" s="201" t="s">
        <v>276</v>
      </c>
      <c r="C159" s="175" t="s">
        <v>387</v>
      </c>
      <c r="D159" s="175" t="s">
        <v>277</v>
      </c>
      <c r="E159" s="175"/>
      <c r="F159" s="202">
        <v>500000</v>
      </c>
      <c r="G159" s="202">
        <v>0</v>
      </c>
      <c r="H159" s="202">
        <v>0</v>
      </c>
    </row>
    <row r="160" spans="1:8" ht="15.75" x14ac:dyDescent="0.2">
      <c r="A160" s="212">
        <f t="shared" si="2"/>
        <v>149</v>
      </c>
      <c r="B160" s="201" t="s">
        <v>159</v>
      </c>
      <c r="C160" s="175" t="s">
        <v>387</v>
      </c>
      <c r="D160" s="175" t="s">
        <v>277</v>
      </c>
      <c r="E160" s="175" t="s">
        <v>160</v>
      </c>
      <c r="F160" s="202">
        <v>500000</v>
      </c>
      <c r="G160" s="202">
        <v>0</v>
      </c>
      <c r="H160" s="202">
        <v>0</v>
      </c>
    </row>
    <row r="161" spans="1:8" ht="31.5" x14ac:dyDescent="0.2">
      <c r="A161" s="212">
        <f t="shared" si="2"/>
        <v>150</v>
      </c>
      <c r="B161" s="201" t="s">
        <v>163</v>
      </c>
      <c r="C161" s="175" t="s">
        <v>387</v>
      </c>
      <c r="D161" s="175" t="s">
        <v>277</v>
      </c>
      <c r="E161" s="175" t="s">
        <v>164</v>
      </c>
      <c r="F161" s="202">
        <v>500000</v>
      </c>
      <c r="G161" s="202">
        <v>0</v>
      </c>
      <c r="H161" s="202">
        <v>0</v>
      </c>
    </row>
    <row r="162" spans="1:8" ht="126" x14ac:dyDescent="0.2">
      <c r="A162" s="212">
        <f t="shared" si="2"/>
        <v>151</v>
      </c>
      <c r="B162" s="213" t="s">
        <v>873</v>
      </c>
      <c r="C162" s="175" t="s">
        <v>874</v>
      </c>
      <c r="D162" s="175"/>
      <c r="E162" s="175"/>
      <c r="F162" s="202">
        <v>20000</v>
      </c>
      <c r="G162" s="202">
        <v>25000</v>
      </c>
      <c r="H162" s="202">
        <v>25000</v>
      </c>
    </row>
    <row r="163" spans="1:8" ht="47.25" x14ac:dyDescent="0.2">
      <c r="A163" s="212">
        <f t="shared" si="2"/>
        <v>152</v>
      </c>
      <c r="B163" s="201" t="s">
        <v>274</v>
      </c>
      <c r="C163" s="175" t="s">
        <v>874</v>
      </c>
      <c r="D163" s="175" t="s">
        <v>275</v>
      </c>
      <c r="E163" s="175"/>
      <c r="F163" s="202">
        <v>20000</v>
      </c>
      <c r="G163" s="202">
        <v>25000</v>
      </c>
      <c r="H163" s="202">
        <v>25000</v>
      </c>
    </row>
    <row r="164" spans="1:8" ht="15.75" x14ac:dyDescent="0.2">
      <c r="A164" s="212">
        <f t="shared" si="2"/>
        <v>153</v>
      </c>
      <c r="B164" s="201" t="s">
        <v>276</v>
      </c>
      <c r="C164" s="175" t="s">
        <v>874</v>
      </c>
      <c r="D164" s="175" t="s">
        <v>277</v>
      </c>
      <c r="E164" s="175"/>
      <c r="F164" s="202">
        <v>20000</v>
      </c>
      <c r="G164" s="202">
        <v>25000</v>
      </c>
      <c r="H164" s="202">
        <v>25000</v>
      </c>
    </row>
    <row r="165" spans="1:8" ht="15.75" x14ac:dyDescent="0.2">
      <c r="A165" s="212">
        <f t="shared" si="2"/>
        <v>154</v>
      </c>
      <c r="B165" s="201" t="s">
        <v>159</v>
      </c>
      <c r="C165" s="175" t="s">
        <v>874</v>
      </c>
      <c r="D165" s="175" t="s">
        <v>277</v>
      </c>
      <c r="E165" s="175" t="s">
        <v>160</v>
      </c>
      <c r="F165" s="202">
        <v>20000</v>
      </c>
      <c r="G165" s="202">
        <v>25000</v>
      </c>
      <c r="H165" s="202">
        <v>25000</v>
      </c>
    </row>
    <row r="166" spans="1:8" ht="15.75" x14ac:dyDescent="0.2">
      <c r="A166" s="212">
        <f t="shared" si="2"/>
        <v>155</v>
      </c>
      <c r="B166" s="201" t="s">
        <v>161</v>
      </c>
      <c r="C166" s="175" t="s">
        <v>874</v>
      </c>
      <c r="D166" s="175" t="s">
        <v>277</v>
      </c>
      <c r="E166" s="175" t="s">
        <v>162</v>
      </c>
      <c r="F166" s="202">
        <v>20000</v>
      </c>
      <c r="G166" s="202">
        <v>25000</v>
      </c>
      <c r="H166" s="202">
        <v>25000</v>
      </c>
    </row>
    <row r="167" spans="1:8" ht="47.25" x14ac:dyDescent="0.2">
      <c r="A167" s="212">
        <f t="shared" si="2"/>
        <v>156</v>
      </c>
      <c r="B167" s="201" t="s">
        <v>312</v>
      </c>
      <c r="C167" s="175" t="s">
        <v>313</v>
      </c>
      <c r="D167" s="175"/>
      <c r="E167" s="175"/>
      <c r="F167" s="202">
        <v>36711054.359999999</v>
      </c>
      <c r="G167" s="202">
        <v>36061469.289999999</v>
      </c>
      <c r="H167" s="202">
        <v>35536134.219999999</v>
      </c>
    </row>
    <row r="168" spans="1:8" ht="94.5" x14ac:dyDescent="0.2">
      <c r="A168" s="212">
        <f t="shared" si="2"/>
        <v>157</v>
      </c>
      <c r="B168" s="201" t="s">
        <v>641</v>
      </c>
      <c r="C168" s="175" t="s">
        <v>339</v>
      </c>
      <c r="D168" s="175"/>
      <c r="E168" s="175"/>
      <c r="F168" s="202">
        <v>3572409.4</v>
      </c>
      <c r="G168" s="202">
        <v>3466524.16</v>
      </c>
      <c r="H168" s="202">
        <v>3377638.93</v>
      </c>
    </row>
    <row r="169" spans="1:8" ht="94.5" x14ac:dyDescent="0.2">
      <c r="A169" s="212">
        <f t="shared" si="2"/>
        <v>158</v>
      </c>
      <c r="B169" s="201" t="s">
        <v>202</v>
      </c>
      <c r="C169" s="175" t="s">
        <v>339</v>
      </c>
      <c r="D169" s="175" t="s">
        <v>94</v>
      </c>
      <c r="E169" s="175"/>
      <c r="F169" s="202">
        <v>3555409.4</v>
      </c>
      <c r="G169" s="202">
        <v>3466524.16</v>
      </c>
      <c r="H169" s="202">
        <v>3377638.93</v>
      </c>
    </row>
    <row r="170" spans="1:8" ht="31.5" x14ac:dyDescent="0.2">
      <c r="A170" s="212">
        <f t="shared" si="2"/>
        <v>159</v>
      </c>
      <c r="B170" s="201" t="s">
        <v>203</v>
      </c>
      <c r="C170" s="175" t="s">
        <v>339</v>
      </c>
      <c r="D170" s="175" t="s">
        <v>96</v>
      </c>
      <c r="E170" s="175"/>
      <c r="F170" s="202">
        <v>3555409.4</v>
      </c>
      <c r="G170" s="202">
        <v>3466524.16</v>
      </c>
      <c r="H170" s="202">
        <v>3377638.93</v>
      </c>
    </row>
    <row r="171" spans="1:8" ht="15.75" x14ac:dyDescent="0.2">
      <c r="A171" s="212">
        <f t="shared" si="2"/>
        <v>160</v>
      </c>
      <c r="B171" s="201" t="s">
        <v>104</v>
      </c>
      <c r="C171" s="175" t="s">
        <v>339</v>
      </c>
      <c r="D171" s="175" t="s">
        <v>96</v>
      </c>
      <c r="E171" s="175" t="s">
        <v>105</v>
      </c>
      <c r="F171" s="202">
        <v>3555409.4</v>
      </c>
      <c r="G171" s="202">
        <v>3466524.16</v>
      </c>
      <c r="H171" s="202">
        <v>3377638.93</v>
      </c>
    </row>
    <row r="172" spans="1:8" ht="78.75" x14ac:dyDescent="0.2">
      <c r="A172" s="212">
        <f t="shared" si="2"/>
        <v>161</v>
      </c>
      <c r="B172" s="201" t="s">
        <v>667</v>
      </c>
      <c r="C172" s="175" t="s">
        <v>339</v>
      </c>
      <c r="D172" s="175" t="s">
        <v>96</v>
      </c>
      <c r="E172" s="175" t="s">
        <v>110</v>
      </c>
      <c r="F172" s="202">
        <v>3555409.4</v>
      </c>
      <c r="G172" s="202">
        <v>3466524.16</v>
      </c>
      <c r="H172" s="202">
        <v>3377638.93</v>
      </c>
    </row>
    <row r="173" spans="1:8" ht="47.25" x14ac:dyDescent="0.2">
      <c r="A173" s="212">
        <f t="shared" si="2"/>
        <v>162</v>
      </c>
      <c r="B173" s="201" t="s">
        <v>204</v>
      </c>
      <c r="C173" s="175" t="s">
        <v>339</v>
      </c>
      <c r="D173" s="175" t="s">
        <v>205</v>
      </c>
      <c r="E173" s="175"/>
      <c r="F173" s="202">
        <v>17000</v>
      </c>
      <c r="G173" s="202">
        <v>0</v>
      </c>
      <c r="H173" s="202">
        <v>0</v>
      </c>
    </row>
    <row r="174" spans="1:8" ht="47.25" x14ac:dyDescent="0.2">
      <c r="A174" s="212">
        <f t="shared" si="2"/>
        <v>163</v>
      </c>
      <c r="B174" s="201" t="s">
        <v>206</v>
      </c>
      <c r="C174" s="175" t="s">
        <v>339</v>
      </c>
      <c r="D174" s="175" t="s">
        <v>95</v>
      </c>
      <c r="E174" s="175"/>
      <c r="F174" s="202">
        <v>17000</v>
      </c>
      <c r="G174" s="202">
        <v>0</v>
      </c>
      <c r="H174" s="202">
        <v>0</v>
      </c>
    </row>
    <row r="175" spans="1:8" ht="15.75" x14ac:dyDescent="0.2">
      <c r="A175" s="212">
        <f t="shared" si="2"/>
        <v>164</v>
      </c>
      <c r="B175" s="201" t="s">
        <v>104</v>
      </c>
      <c r="C175" s="175" t="s">
        <v>339</v>
      </c>
      <c r="D175" s="175" t="s">
        <v>95</v>
      </c>
      <c r="E175" s="175" t="s">
        <v>105</v>
      </c>
      <c r="F175" s="202">
        <v>17000</v>
      </c>
      <c r="G175" s="202">
        <v>0</v>
      </c>
      <c r="H175" s="202">
        <v>0</v>
      </c>
    </row>
    <row r="176" spans="1:8" ht="78.75" x14ac:dyDescent="0.2">
      <c r="A176" s="212">
        <f t="shared" si="2"/>
        <v>165</v>
      </c>
      <c r="B176" s="201" t="s">
        <v>667</v>
      </c>
      <c r="C176" s="175" t="s">
        <v>339</v>
      </c>
      <c r="D176" s="175" t="s">
        <v>95</v>
      </c>
      <c r="E176" s="175" t="s">
        <v>110</v>
      </c>
      <c r="F176" s="202">
        <v>17000</v>
      </c>
      <c r="G176" s="202">
        <v>0</v>
      </c>
      <c r="H176" s="202">
        <v>0</v>
      </c>
    </row>
    <row r="177" spans="1:8" ht="126" x14ac:dyDescent="0.2">
      <c r="A177" s="212">
        <f t="shared" si="2"/>
        <v>166</v>
      </c>
      <c r="B177" s="201" t="s">
        <v>642</v>
      </c>
      <c r="C177" s="175" t="s">
        <v>314</v>
      </c>
      <c r="D177" s="175"/>
      <c r="E177" s="175"/>
      <c r="F177" s="202">
        <v>15573401.68</v>
      </c>
      <c r="G177" s="202">
        <v>15573401.68</v>
      </c>
      <c r="H177" s="202">
        <v>15573401.68</v>
      </c>
    </row>
    <row r="178" spans="1:8" ht="94.5" x14ac:dyDescent="0.2">
      <c r="A178" s="212">
        <f t="shared" si="2"/>
        <v>167</v>
      </c>
      <c r="B178" s="201" t="s">
        <v>202</v>
      </c>
      <c r="C178" s="175" t="s">
        <v>314</v>
      </c>
      <c r="D178" s="175" t="s">
        <v>94</v>
      </c>
      <c r="E178" s="175"/>
      <c r="F178" s="202">
        <v>15573401.68</v>
      </c>
      <c r="G178" s="202">
        <v>15573401.68</v>
      </c>
      <c r="H178" s="202">
        <v>15573401.68</v>
      </c>
    </row>
    <row r="179" spans="1:8" ht="31.5" x14ac:dyDescent="0.2">
      <c r="A179" s="212">
        <f t="shared" si="2"/>
        <v>168</v>
      </c>
      <c r="B179" s="201" t="s">
        <v>302</v>
      </c>
      <c r="C179" s="175" t="s">
        <v>314</v>
      </c>
      <c r="D179" s="175" t="s">
        <v>93</v>
      </c>
      <c r="E179" s="175"/>
      <c r="F179" s="202">
        <v>15573401.68</v>
      </c>
      <c r="G179" s="202">
        <v>15573401.68</v>
      </c>
      <c r="H179" s="202">
        <v>15573401.68</v>
      </c>
    </row>
    <row r="180" spans="1:8" ht="15.75" x14ac:dyDescent="0.2">
      <c r="A180" s="212">
        <f t="shared" si="2"/>
        <v>169</v>
      </c>
      <c r="B180" s="201" t="s">
        <v>159</v>
      </c>
      <c r="C180" s="175" t="s">
        <v>314</v>
      </c>
      <c r="D180" s="175" t="s">
        <v>93</v>
      </c>
      <c r="E180" s="175" t="s">
        <v>160</v>
      </c>
      <c r="F180" s="202">
        <v>15573401.68</v>
      </c>
      <c r="G180" s="202">
        <v>15573401.68</v>
      </c>
      <c r="H180" s="202">
        <v>15573401.68</v>
      </c>
    </row>
    <row r="181" spans="1:8" ht="31.5" x14ac:dyDescent="0.2">
      <c r="A181" s="212">
        <f t="shared" si="2"/>
        <v>170</v>
      </c>
      <c r="B181" s="201" t="s">
        <v>163</v>
      </c>
      <c r="C181" s="175" t="s">
        <v>314</v>
      </c>
      <c r="D181" s="175" t="s">
        <v>93</v>
      </c>
      <c r="E181" s="175" t="s">
        <v>164</v>
      </c>
      <c r="F181" s="202">
        <v>15573401.68</v>
      </c>
      <c r="G181" s="202">
        <v>15573401.68</v>
      </c>
      <c r="H181" s="202">
        <v>15573401.68</v>
      </c>
    </row>
    <row r="182" spans="1:8" ht="94.5" x14ac:dyDescent="0.2">
      <c r="A182" s="212">
        <f t="shared" si="2"/>
        <v>171</v>
      </c>
      <c r="B182" s="201" t="s">
        <v>643</v>
      </c>
      <c r="C182" s="175" t="s">
        <v>315</v>
      </c>
      <c r="D182" s="175"/>
      <c r="E182" s="175"/>
      <c r="F182" s="202">
        <v>7737629.7400000002</v>
      </c>
      <c r="G182" s="202">
        <v>7544189</v>
      </c>
      <c r="H182" s="202">
        <v>7350748.25</v>
      </c>
    </row>
    <row r="183" spans="1:8" ht="94.5" x14ac:dyDescent="0.2">
      <c r="A183" s="212">
        <f t="shared" si="2"/>
        <v>172</v>
      </c>
      <c r="B183" s="201" t="s">
        <v>202</v>
      </c>
      <c r="C183" s="175" t="s">
        <v>315</v>
      </c>
      <c r="D183" s="175" t="s">
        <v>94</v>
      </c>
      <c r="E183" s="175"/>
      <c r="F183" s="202">
        <v>7737629.7400000002</v>
      </c>
      <c r="G183" s="202">
        <v>7544189</v>
      </c>
      <c r="H183" s="202">
        <v>7350748.25</v>
      </c>
    </row>
    <row r="184" spans="1:8" ht="31.5" x14ac:dyDescent="0.2">
      <c r="A184" s="212">
        <f t="shared" si="2"/>
        <v>173</v>
      </c>
      <c r="B184" s="201" t="s">
        <v>302</v>
      </c>
      <c r="C184" s="175" t="s">
        <v>315</v>
      </c>
      <c r="D184" s="175" t="s">
        <v>93</v>
      </c>
      <c r="E184" s="175"/>
      <c r="F184" s="202">
        <v>7737629.7400000002</v>
      </c>
      <c r="G184" s="202">
        <v>7544189</v>
      </c>
      <c r="H184" s="202">
        <v>7350748.25</v>
      </c>
    </row>
    <row r="185" spans="1:8" ht="15.75" x14ac:dyDescent="0.2">
      <c r="A185" s="212">
        <f t="shared" si="2"/>
        <v>174</v>
      </c>
      <c r="B185" s="201" t="s">
        <v>159</v>
      </c>
      <c r="C185" s="175" t="s">
        <v>315</v>
      </c>
      <c r="D185" s="175" t="s">
        <v>93</v>
      </c>
      <c r="E185" s="175" t="s">
        <v>160</v>
      </c>
      <c r="F185" s="202">
        <v>7737629.7400000002</v>
      </c>
      <c r="G185" s="202">
        <v>7544189</v>
      </c>
      <c r="H185" s="202">
        <v>7350748.25</v>
      </c>
    </row>
    <row r="186" spans="1:8" ht="31.5" x14ac:dyDescent="0.2">
      <c r="A186" s="212">
        <f t="shared" si="2"/>
        <v>175</v>
      </c>
      <c r="B186" s="201" t="s">
        <v>163</v>
      </c>
      <c r="C186" s="175" t="s">
        <v>315</v>
      </c>
      <c r="D186" s="175" t="s">
        <v>93</v>
      </c>
      <c r="E186" s="175" t="s">
        <v>164</v>
      </c>
      <c r="F186" s="202">
        <v>7737629.7400000002</v>
      </c>
      <c r="G186" s="202">
        <v>7544189</v>
      </c>
      <c r="H186" s="202">
        <v>7350748.25</v>
      </c>
    </row>
    <row r="187" spans="1:8" ht="110.25" x14ac:dyDescent="0.2">
      <c r="A187" s="212">
        <f t="shared" si="2"/>
        <v>176</v>
      </c>
      <c r="B187" s="201" t="s">
        <v>644</v>
      </c>
      <c r="C187" s="175" t="s">
        <v>364</v>
      </c>
      <c r="D187" s="175"/>
      <c r="E187" s="175"/>
      <c r="F187" s="202">
        <v>9827613.5399999991</v>
      </c>
      <c r="G187" s="202">
        <v>9477354.4499999993</v>
      </c>
      <c r="H187" s="202">
        <v>9234345.3599999994</v>
      </c>
    </row>
    <row r="188" spans="1:8" ht="47.25" x14ac:dyDescent="0.2">
      <c r="A188" s="212">
        <f t="shared" si="2"/>
        <v>177</v>
      </c>
      <c r="B188" s="201" t="s">
        <v>274</v>
      </c>
      <c r="C188" s="175" t="s">
        <v>364</v>
      </c>
      <c r="D188" s="175" t="s">
        <v>275</v>
      </c>
      <c r="E188" s="175"/>
      <c r="F188" s="202">
        <v>9827613.5399999991</v>
      </c>
      <c r="G188" s="202">
        <v>9477354.4499999993</v>
      </c>
      <c r="H188" s="202">
        <v>9234345.3599999994</v>
      </c>
    </row>
    <row r="189" spans="1:8" ht="15.75" x14ac:dyDescent="0.2">
      <c r="A189" s="212">
        <f t="shared" si="2"/>
        <v>178</v>
      </c>
      <c r="B189" s="201" t="s">
        <v>276</v>
      </c>
      <c r="C189" s="175" t="s">
        <v>364</v>
      </c>
      <c r="D189" s="175" t="s">
        <v>277</v>
      </c>
      <c r="E189" s="175"/>
      <c r="F189" s="202">
        <v>9827613.5399999991</v>
      </c>
      <c r="G189" s="202">
        <v>9477354.4499999993</v>
      </c>
      <c r="H189" s="202">
        <v>9234345.3599999994</v>
      </c>
    </row>
    <row r="190" spans="1:8" ht="15.75" x14ac:dyDescent="0.2">
      <c r="A190" s="212">
        <f t="shared" si="2"/>
        <v>179</v>
      </c>
      <c r="B190" s="201" t="s">
        <v>149</v>
      </c>
      <c r="C190" s="175" t="s">
        <v>364</v>
      </c>
      <c r="D190" s="175" t="s">
        <v>277</v>
      </c>
      <c r="E190" s="175" t="s">
        <v>150</v>
      </c>
      <c r="F190" s="202">
        <v>9827613.5399999991</v>
      </c>
      <c r="G190" s="202">
        <v>9477354.4499999993</v>
      </c>
      <c r="H190" s="202">
        <v>9234345.3599999994</v>
      </c>
    </row>
    <row r="191" spans="1:8" ht="15.75" x14ac:dyDescent="0.2">
      <c r="A191" s="212">
        <f t="shared" si="2"/>
        <v>180</v>
      </c>
      <c r="B191" s="201" t="s">
        <v>155</v>
      </c>
      <c r="C191" s="175" t="s">
        <v>364</v>
      </c>
      <c r="D191" s="175" t="s">
        <v>277</v>
      </c>
      <c r="E191" s="175" t="s">
        <v>156</v>
      </c>
      <c r="F191" s="202">
        <v>9827613.5399999991</v>
      </c>
      <c r="G191" s="202">
        <v>9477354.4499999993</v>
      </c>
      <c r="H191" s="202">
        <v>9234345.3599999994</v>
      </c>
    </row>
    <row r="192" spans="1:8" ht="31.5" x14ac:dyDescent="0.2">
      <c r="A192" s="212">
        <f t="shared" si="2"/>
        <v>181</v>
      </c>
      <c r="B192" s="201" t="s">
        <v>370</v>
      </c>
      <c r="C192" s="175" t="s">
        <v>371</v>
      </c>
      <c r="D192" s="175"/>
      <c r="E192" s="175"/>
      <c r="F192" s="202">
        <v>13501349.93</v>
      </c>
      <c r="G192" s="202">
        <v>7087935.2599999998</v>
      </c>
      <c r="H192" s="202">
        <v>6729708.71</v>
      </c>
    </row>
    <row r="193" spans="1:8" ht="31.5" x14ac:dyDescent="0.2">
      <c r="A193" s="212">
        <f t="shared" si="2"/>
        <v>182</v>
      </c>
      <c r="B193" s="201" t="s">
        <v>372</v>
      </c>
      <c r="C193" s="175" t="s">
        <v>373</v>
      </c>
      <c r="D193" s="175"/>
      <c r="E193" s="175"/>
      <c r="F193" s="202">
        <v>12877649.93</v>
      </c>
      <c r="G193" s="202">
        <v>6464235.2599999998</v>
      </c>
      <c r="H193" s="202">
        <v>6106008.71</v>
      </c>
    </row>
    <row r="194" spans="1:8" ht="110.25" x14ac:dyDescent="0.2">
      <c r="A194" s="212">
        <f t="shared" si="2"/>
        <v>183</v>
      </c>
      <c r="B194" s="201" t="s">
        <v>374</v>
      </c>
      <c r="C194" s="175" t="s">
        <v>375</v>
      </c>
      <c r="D194" s="175"/>
      <c r="E194" s="175"/>
      <c r="F194" s="202">
        <v>12405549.93</v>
      </c>
      <c r="G194" s="202">
        <v>6047135.2599999998</v>
      </c>
      <c r="H194" s="202">
        <v>5688908.71</v>
      </c>
    </row>
    <row r="195" spans="1:8" ht="47.25" x14ac:dyDescent="0.2">
      <c r="A195" s="212">
        <f t="shared" si="2"/>
        <v>184</v>
      </c>
      <c r="B195" s="201" t="s">
        <v>274</v>
      </c>
      <c r="C195" s="175" t="s">
        <v>375</v>
      </c>
      <c r="D195" s="175" t="s">
        <v>275</v>
      </c>
      <c r="E195" s="175"/>
      <c r="F195" s="202">
        <v>12405549.93</v>
      </c>
      <c r="G195" s="202">
        <v>6047135.2599999998</v>
      </c>
      <c r="H195" s="202">
        <v>5688908.71</v>
      </c>
    </row>
    <row r="196" spans="1:8" ht="15.75" x14ac:dyDescent="0.2">
      <c r="A196" s="212">
        <f t="shared" si="2"/>
        <v>185</v>
      </c>
      <c r="B196" s="201" t="s">
        <v>276</v>
      </c>
      <c r="C196" s="175" t="s">
        <v>375</v>
      </c>
      <c r="D196" s="175" t="s">
        <v>277</v>
      </c>
      <c r="E196" s="175"/>
      <c r="F196" s="202">
        <v>12405549.93</v>
      </c>
      <c r="G196" s="202">
        <v>6047135.2599999998</v>
      </c>
      <c r="H196" s="202">
        <v>5688908.71</v>
      </c>
    </row>
    <row r="197" spans="1:8" ht="15.75" x14ac:dyDescent="0.2">
      <c r="A197" s="212">
        <f t="shared" si="2"/>
        <v>186</v>
      </c>
      <c r="B197" s="201" t="s">
        <v>149</v>
      </c>
      <c r="C197" s="175" t="s">
        <v>375</v>
      </c>
      <c r="D197" s="175" t="s">
        <v>277</v>
      </c>
      <c r="E197" s="175" t="s">
        <v>150</v>
      </c>
      <c r="F197" s="202">
        <v>12405549.93</v>
      </c>
      <c r="G197" s="202">
        <v>6047135.2599999998</v>
      </c>
      <c r="H197" s="202">
        <v>5688908.71</v>
      </c>
    </row>
    <row r="198" spans="1:8" ht="15.75" x14ac:dyDescent="0.2">
      <c r="A198" s="212">
        <f t="shared" si="2"/>
        <v>187</v>
      </c>
      <c r="B198" s="201" t="s">
        <v>836</v>
      </c>
      <c r="C198" s="175" t="s">
        <v>375</v>
      </c>
      <c r="D198" s="175" t="s">
        <v>277</v>
      </c>
      <c r="E198" s="175" t="s">
        <v>837</v>
      </c>
      <c r="F198" s="202">
        <v>12405549.93</v>
      </c>
      <c r="G198" s="202">
        <v>6047135.2599999998</v>
      </c>
      <c r="H198" s="202">
        <v>5688908.71</v>
      </c>
    </row>
    <row r="199" spans="1:8" ht="110.25" x14ac:dyDescent="0.2">
      <c r="A199" s="212">
        <f t="shared" si="2"/>
        <v>188</v>
      </c>
      <c r="B199" s="201" t="s">
        <v>474</v>
      </c>
      <c r="C199" s="175" t="s">
        <v>376</v>
      </c>
      <c r="D199" s="175"/>
      <c r="E199" s="175"/>
      <c r="F199" s="202">
        <v>472100</v>
      </c>
      <c r="G199" s="202">
        <v>417100</v>
      </c>
      <c r="H199" s="202">
        <v>417100</v>
      </c>
    </row>
    <row r="200" spans="1:8" ht="47.25" x14ac:dyDescent="0.2">
      <c r="A200" s="212">
        <f t="shared" si="2"/>
        <v>189</v>
      </c>
      <c r="B200" s="201" t="s">
        <v>274</v>
      </c>
      <c r="C200" s="175" t="s">
        <v>376</v>
      </c>
      <c r="D200" s="175" t="s">
        <v>275</v>
      </c>
      <c r="E200" s="175"/>
      <c r="F200" s="202">
        <v>472100</v>
      </c>
      <c r="G200" s="202">
        <v>417100</v>
      </c>
      <c r="H200" s="202">
        <v>417100</v>
      </c>
    </row>
    <row r="201" spans="1:8" ht="15.75" x14ac:dyDescent="0.2">
      <c r="A201" s="212">
        <f t="shared" si="2"/>
        <v>190</v>
      </c>
      <c r="B201" s="201" t="s">
        <v>276</v>
      </c>
      <c r="C201" s="175" t="s">
        <v>376</v>
      </c>
      <c r="D201" s="175" t="s">
        <v>277</v>
      </c>
      <c r="E201" s="175"/>
      <c r="F201" s="202">
        <v>472100</v>
      </c>
      <c r="G201" s="202">
        <v>417100</v>
      </c>
      <c r="H201" s="202">
        <v>417100</v>
      </c>
    </row>
    <row r="202" spans="1:8" ht="15.75" x14ac:dyDescent="0.2">
      <c r="A202" s="212">
        <f t="shared" si="2"/>
        <v>191</v>
      </c>
      <c r="B202" s="201" t="s">
        <v>149</v>
      </c>
      <c r="C202" s="175" t="s">
        <v>376</v>
      </c>
      <c r="D202" s="175" t="s">
        <v>277</v>
      </c>
      <c r="E202" s="175" t="s">
        <v>150</v>
      </c>
      <c r="F202" s="202">
        <v>472100</v>
      </c>
      <c r="G202" s="202">
        <v>417100</v>
      </c>
      <c r="H202" s="202">
        <v>417100</v>
      </c>
    </row>
    <row r="203" spans="1:8" ht="15.75" x14ac:dyDescent="0.2">
      <c r="A203" s="212">
        <f t="shared" si="2"/>
        <v>192</v>
      </c>
      <c r="B203" s="201" t="s">
        <v>836</v>
      </c>
      <c r="C203" s="175" t="s">
        <v>376</v>
      </c>
      <c r="D203" s="175" t="s">
        <v>277</v>
      </c>
      <c r="E203" s="175" t="s">
        <v>837</v>
      </c>
      <c r="F203" s="202">
        <v>472100</v>
      </c>
      <c r="G203" s="202">
        <v>417100</v>
      </c>
      <c r="H203" s="202">
        <v>417100</v>
      </c>
    </row>
    <row r="204" spans="1:8" ht="31.5" x14ac:dyDescent="0.2">
      <c r="A204" s="212">
        <f t="shared" si="2"/>
        <v>193</v>
      </c>
      <c r="B204" s="201" t="s">
        <v>621</v>
      </c>
      <c r="C204" s="175" t="s">
        <v>622</v>
      </c>
      <c r="D204" s="175"/>
      <c r="E204" s="175"/>
      <c r="F204" s="202">
        <v>623700</v>
      </c>
      <c r="G204" s="202">
        <v>623700</v>
      </c>
      <c r="H204" s="202">
        <v>623700</v>
      </c>
    </row>
    <row r="205" spans="1:8" ht="110.25" x14ac:dyDescent="0.2">
      <c r="A205" s="212">
        <f t="shared" si="2"/>
        <v>194</v>
      </c>
      <c r="B205" s="201" t="s">
        <v>623</v>
      </c>
      <c r="C205" s="175" t="s">
        <v>624</v>
      </c>
      <c r="D205" s="175"/>
      <c r="E205" s="175"/>
      <c r="F205" s="202">
        <v>623700</v>
      </c>
      <c r="G205" s="202">
        <v>623700</v>
      </c>
      <c r="H205" s="202">
        <v>623700</v>
      </c>
    </row>
    <row r="206" spans="1:8" ht="31.5" x14ac:dyDescent="0.2">
      <c r="A206" s="212">
        <f t="shared" ref="A206:A269" si="3">A205+1</f>
        <v>195</v>
      </c>
      <c r="B206" s="201" t="s">
        <v>278</v>
      </c>
      <c r="C206" s="175" t="s">
        <v>624</v>
      </c>
      <c r="D206" s="175" t="s">
        <v>279</v>
      </c>
      <c r="E206" s="175"/>
      <c r="F206" s="202">
        <v>623700</v>
      </c>
      <c r="G206" s="202">
        <v>623700</v>
      </c>
      <c r="H206" s="202">
        <v>623700</v>
      </c>
    </row>
    <row r="207" spans="1:8" ht="31.5" x14ac:dyDescent="0.2">
      <c r="A207" s="212">
        <f t="shared" si="3"/>
        <v>196</v>
      </c>
      <c r="B207" s="201" t="s">
        <v>280</v>
      </c>
      <c r="C207" s="175" t="s">
        <v>624</v>
      </c>
      <c r="D207" s="175" t="s">
        <v>281</v>
      </c>
      <c r="E207" s="175"/>
      <c r="F207" s="202">
        <v>623700</v>
      </c>
      <c r="G207" s="202">
        <v>623700</v>
      </c>
      <c r="H207" s="202">
        <v>623700</v>
      </c>
    </row>
    <row r="208" spans="1:8" ht="15.75" x14ac:dyDescent="0.2">
      <c r="A208" s="212">
        <f t="shared" si="3"/>
        <v>197</v>
      </c>
      <c r="B208" s="201" t="s">
        <v>165</v>
      </c>
      <c r="C208" s="175" t="s">
        <v>624</v>
      </c>
      <c r="D208" s="175" t="s">
        <v>281</v>
      </c>
      <c r="E208" s="175" t="s">
        <v>166</v>
      </c>
      <c r="F208" s="202">
        <v>623700</v>
      </c>
      <c r="G208" s="202">
        <v>623700</v>
      </c>
      <c r="H208" s="202">
        <v>623700</v>
      </c>
    </row>
    <row r="209" spans="1:8" ht="15.75" x14ac:dyDescent="0.2">
      <c r="A209" s="212">
        <f t="shared" si="3"/>
        <v>198</v>
      </c>
      <c r="B209" s="201" t="s">
        <v>169</v>
      </c>
      <c r="C209" s="175" t="s">
        <v>624</v>
      </c>
      <c r="D209" s="175" t="s">
        <v>281</v>
      </c>
      <c r="E209" s="175" t="s">
        <v>170</v>
      </c>
      <c r="F209" s="202">
        <v>623700</v>
      </c>
      <c r="G209" s="202">
        <v>623700</v>
      </c>
      <c r="H209" s="202">
        <v>623700</v>
      </c>
    </row>
    <row r="210" spans="1:8" ht="47.25" x14ac:dyDescent="0.2">
      <c r="A210" s="212">
        <f t="shared" si="3"/>
        <v>199</v>
      </c>
      <c r="B210" s="201" t="s">
        <v>365</v>
      </c>
      <c r="C210" s="175" t="s">
        <v>366</v>
      </c>
      <c r="D210" s="175"/>
      <c r="E210" s="175"/>
      <c r="F210" s="202">
        <v>36160884.270000003</v>
      </c>
      <c r="G210" s="202">
        <v>30711170.289999999</v>
      </c>
      <c r="H210" s="202">
        <v>29600400.059999999</v>
      </c>
    </row>
    <row r="211" spans="1:8" ht="31.5" x14ac:dyDescent="0.2">
      <c r="A211" s="212">
        <f t="shared" si="3"/>
        <v>200</v>
      </c>
      <c r="B211" s="201" t="s">
        <v>392</v>
      </c>
      <c r="C211" s="175" t="s">
        <v>393</v>
      </c>
      <c r="D211" s="175"/>
      <c r="E211" s="175"/>
      <c r="F211" s="202">
        <v>1180000</v>
      </c>
      <c r="G211" s="202">
        <v>50000</v>
      </c>
      <c r="H211" s="202">
        <v>50000</v>
      </c>
    </row>
    <row r="212" spans="1:8" ht="94.5" x14ac:dyDescent="0.2">
      <c r="A212" s="212">
        <f t="shared" si="3"/>
        <v>201</v>
      </c>
      <c r="B212" s="201" t="s">
        <v>394</v>
      </c>
      <c r="C212" s="175" t="s">
        <v>395</v>
      </c>
      <c r="D212" s="175"/>
      <c r="E212" s="175"/>
      <c r="F212" s="202">
        <v>1080000</v>
      </c>
      <c r="G212" s="202">
        <v>0</v>
      </c>
      <c r="H212" s="202">
        <v>0</v>
      </c>
    </row>
    <row r="213" spans="1:8" ht="47.25" x14ac:dyDescent="0.2">
      <c r="A213" s="212">
        <f t="shared" si="3"/>
        <v>202</v>
      </c>
      <c r="B213" s="201" t="s">
        <v>204</v>
      </c>
      <c r="C213" s="175" t="s">
        <v>395</v>
      </c>
      <c r="D213" s="175" t="s">
        <v>205</v>
      </c>
      <c r="E213" s="175"/>
      <c r="F213" s="202">
        <v>1080000</v>
      </c>
      <c r="G213" s="202">
        <v>0</v>
      </c>
      <c r="H213" s="202">
        <v>0</v>
      </c>
    </row>
    <row r="214" spans="1:8" ht="47.25" x14ac:dyDescent="0.2">
      <c r="A214" s="212">
        <f t="shared" si="3"/>
        <v>203</v>
      </c>
      <c r="B214" s="201" t="s">
        <v>206</v>
      </c>
      <c r="C214" s="175" t="s">
        <v>395</v>
      </c>
      <c r="D214" s="175" t="s">
        <v>95</v>
      </c>
      <c r="E214" s="175"/>
      <c r="F214" s="202">
        <v>1080000</v>
      </c>
      <c r="G214" s="202">
        <v>0</v>
      </c>
      <c r="H214" s="202">
        <v>0</v>
      </c>
    </row>
    <row r="215" spans="1:8" ht="15.75" x14ac:dyDescent="0.2">
      <c r="A215" s="212">
        <f t="shared" si="3"/>
        <v>204</v>
      </c>
      <c r="B215" s="201" t="s">
        <v>175</v>
      </c>
      <c r="C215" s="175" t="s">
        <v>395</v>
      </c>
      <c r="D215" s="175" t="s">
        <v>95</v>
      </c>
      <c r="E215" s="175" t="s">
        <v>176</v>
      </c>
      <c r="F215" s="202">
        <v>1080000</v>
      </c>
      <c r="G215" s="202">
        <v>0</v>
      </c>
      <c r="H215" s="202">
        <v>0</v>
      </c>
    </row>
    <row r="216" spans="1:8" ht="15.75" x14ac:dyDescent="0.2">
      <c r="A216" s="212">
        <f t="shared" si="3"/>
        <v>205</v>
      </c>
      <c r="B216" s="201" t="s">
        <v>177</v>
      </c>
      <c r="C216" s="175" t="s">
        <v>395</v>
      </c>
      <c r="D216" s="175" t="s">
        <v>95</v>
      </c>
      <c r="E216" s="175" t="s">
        <v>178</v>
      </c>
      <c r="F216" s="202">
        <v>1080000</v>
      </c>
      <c r="G216" s="202">
        <v>0</v>
      </c>
      <c r="H216" s="202">
        <v>0</v>
      </c>
    </row>
    <row r="217" spans="1:8" ht="126" x14ac:dyDescent="0.2">
      <c r="A217" s="212">
        <f t="shared" si="3"/>
        <v>206</v>
      </c>
      <c r="B217" s="213" t="s">
        <v>882</v>
      </c>
      <c r="C217" s="175" t="s">
        <v>883</v>
      </c>
      <c r="D217" s="175"/>
      <c r="E217" s="175"/>
      <c r="F217" s="202">
        <v>100000</v>
      </c>
      <c r="G217" s="202">
        <v>50000</v>
      </c>
      <c r="H217" s="202">
        <v>50000</v>
      </c>
    </row>
    <row r="218" spans="1:8" ht="47.25" x14ac:dyDescent="0.2">
      <c r="A218" s="212">
        <f t="shared" si="3"/>
        <v>207</v>
      </c>
      <c r="B218" s="201" t="s">
        <v>204</v>
      </c>
      <c r="C218" s="175" t="s">
        <v>883</v>
      </c>
      <c r="D218" s="175" t="s">
        <v>205</v>
      </c>
      <c r="E218" s="175"/>
      <c r="F218" s="202">
        <v>100000</v>
      </c>
      <c r="G218" s="202">
        <v>50000</v>
      </c>
      <c r="H218" s="202">
        <v>50000</v>
      </c>
    </row>
    <row r="219" spans="1:8" ht="47.25" x14ac:dyDescent="0.2">
      <c r="A219" s="212">
        <f t="shared" si="3"/>
        <v>208</v>
      </c>
      <c r="B219" s="201" t="s">
        <v>206</v>
      </c>
      <c r="C219" s="175" t="s">
        <v>883</v>
      </c>
      <c r="D219" s="175" t="s">
        <v>95</v>
      </c>
      <c r="E219" s="175"/>
      <c r="F219" s="202">
        <v>100000</v>
      </c>
      <c r="G219" s="202">
        <v>50000</v>
      </c>
      <c r="H219" s="202">
        <v>50000</v>
      </c>
    </row>
    <row r="220" spans="1:8" ht="15.75" x14ac:dyDescent="0.2">
      <c r="A220" s="212">
        <f t="shared" si="3"/>
        <v>209</v>
      </c>
      <c r="B220" s="201" t="s">
        <v>175</v>
      </c>
      <c r="C220" s="175" t="s">
        <v>883</v>
      </c>
      <c r="D220" s="175" t="s">
        <v>95</v>
      </c>
      <c r="E220" s="175" t="s">
        <v>176</v>
      </c>
      <c r="F220" s="202">
        <v>100000</v>
      </c>
      <c r="G220" s="202">
        <v>50000</v>
      </c>
      <c r="H220" s="202">
        <v>50000</v>
      </c>
    </row>
    <row r="221" spans="1:8" ht="15.75" x14ac:dyDescent="0.2">
      <c r="A221" s="212">
        <f t="shared" si="3"/>
        <v>210</v>
      </c>
      <c r="B221" s="201" t="s">
        <v>177</v>
      </c>
      <c r="C221" s="175" t="s">
        <v>883</v>
      </c>
      <c r="D221" s="175" t="s">
        <v>95</v>
      </c>
      <c r="E221" s="175" t="s">
        <v>178</v>
      </c>
      <c r="F221" s="202">
        <v>100000</v>
      </c>
      <c r="G221" s="202">
        <v>50000</v>
      </c>
      <c r="H221" s="202">
        <v>50000</v>
      </c>
    </row>
    <row r="222" spans="1:8" ht="47.25" x14ac:dyDescent="0.2">
      <c r="A222" s="212">
        <f t="shared" si="3"/>
        <v>211</v>
      </c>
      <c r="B222" s="201" t="s">
        <v>367</v>
      </c>
      <c r="C222" s="175" t="s">
        <v>368</v>
      </c>
      <c r="D222" s="175"/>
      <c r="E222" s="175"/>
      <c r="F222" s="202">
        <v>9999610.6899999995</v>
      </c>
      <c r="G222" s="202">
        <v>8913070.4199999999</v>
      </c>
      <c r="H222" s="202">
        <v>8684530.1600000001</v>
      </c>
    </row>
    <row r="223" spans="1:8" ht="126" x14ac:dyDescent="0.2">
      <c r="A223" s="212">
        <f t="shared" si="3"/>
        <v>212</v>
      </c>
      <c r="B223" s="213" t="s">
        <v>693</v>
      </c>
      <c r="C223" s="175" t="s">
        <v>369</v>
      </c>
      <c r="D223" s="175"/>
      <c r="E223" s="175"/>
      <c r="F223" s="202">
        <v>9499610.6899999995</v>
      </c>
      <c r="G223" s="202">
        <v>8913070.4199999999</v>
      </c>
      <c r="H223" s="202">
        <v>8684530.1600000001</v>
      </c>
    </row>
    <row r="224" spans="1:8" ht="47.25" x14ac:dyDescent="0.2">
      <c r="A224" s="212">
        <f t="shared" si="3"/>
        <v>213</v>
      </c>
      <c r="B224" s="201" t="s">
        <v>274</v>
      </c>
      <c r="C224" s="175" t="s">
        <v>369</v>
      </c>
      <c r="D224" s="175" t="s">
        <v>275</v>
      </c>
      <c r="E224" s="175"/>
      <c r="F224" s="202">
        <v>9499610.6899999995</v>
      </c>
      <c r="G224" s="202">
        <v>8913070.4199999999</v>
      </c>
      <c r="H224" s="202">
        <v>8684530.1600000001</v>
      </c>
    </row>
    <row r="225" spans="1:8" ht="15.75" x14ac:dyDescent="0.2">
      <c r="A225" s="212">
        <f t="shared" si="3"/>
        <v>214</v>
      </c>
      <c r="B225" s="201" t="s">
        <v>276</v>
      </c>
      <c r="C225" s="175" t="s">
        <v>369</v>
      </c>
      <c r="D225" s="175" t="s">
        <v>277</v>
      </c>
      <c r="E225" s="175"/>
      <c r="F225" s="202">
        <v>9499610.6899999995</v>
      </c>
      <c r="G225" s="202">
        <v>8913070.4199999999</v>
      </c>
      <c r="H225" s="202">
        <v>8684530.1600000001</v>
      </c>
    </row>
    <row r="226" spans="1:8" ht="15.75" x14ac:dyDescent="0.2">
      <c r="A226" s="212">
        <f t="shared" si="3"/>
        <v>215</v>
      </c>
      <c r="B226" s="201" t="s">
        <v>175</v>
      </c>
      <c r="C226" s="175" t="s">
        <v>369</v>
      </c>
      <c r="D226" s="175" t="s">
        <v>277</v>
      </c>
      <c r="E226" s="175" t="s">
        <v>176</v>
      </c>
      <c r="F226" s="202">
        <v>9499610.6899999995</v>
      </c>
      <c r="G226" s="202">
        <v>8913070.4199999999</v>
      </c>
      <c r="H226" s="202">
        <v>8684530.1600000001</v>
      </c>
    </row>
    <row r="227" spans="1:8" ht="15.75" x14ac:dyDescent="0.2">
      <c r="A227" s="212">
        <f t="shared" si="3"/>
        <v>216</v>
      </c>
      <c r="B227" s="201" t="s">
        <v>631</v>
      </c>
      <c r="C227" s="175" t="s">
        <v>369</v>
      </c>
      <c r="D227" s="175" t="s">
        <v>277</v>
      </c>
      <c r="E227" s="175" t="s">
        <v>632</v>
      </c>
      <c r="F227" s="202">
        <v>9499610.6899999995</v>
      </c>
      <c r="G227" s="202">
        <v>8913070.4199999999</v>
      </c>
      <c r="H227" s="202">
        <v>8684530.1600000001</v>
      </c>
    </row>
    <row r="228" spans="1:8" ht="110.25" x14ac:dyDescent="0.2">
      <c r="A228" s="212">
        <f t="shared" si="3"/>
        <v>217</v>
      </c>
      <c r="B228" s="201" t="s">
        <v>396</v>
      </c>
      <c r="C228" s="175" t="s">
        <v>397</v>
      </c>
      <c r="D228" s="175"/>
      <c r="E228" s="175"/>
      <c r="F228" s="202">
        <v>500000</v>
      </c>
      <c r="G228" s="202">
        <v>0</v>
      </c>
      <c r="H228" s="202">
        <v>0</v>
      </c>
    </row>
    <row r="229" spans="1:8" ht="47.25" x14ac:dyDescent="0.2">
      <c r="A229" s="212">
        <f t="shared" si="3"/>
        <v>218</v>
      </c>
      <c r="B229" s="201" t="s">
        <v>274</v>
      </c>
      <c r="C229" s="175" t="s">
        <v>397</v>
      </c>
      <c r="D229" s="175" t="s">
        <v>275</v>
      </c>
      <c r="E229" s="175"/>
      <c r="F229" s="202">
        <v>500000</v>
      </c>
      <c r="G229" s="202">
        <v>0</v>
      </c>
      <c r="H229" s="202">
        <v>0</v>
      </c>
    </row>
    <row r="230" spans="1:8" ht="15.75" x14ac:dyDescent="0.2">
      <c r="A230" s="212">
        <f t="shared" si="3"/>
        <v>219</v>
      </c>
      <c r="B230" s="201" t="s">
        <v>276</v>
      </c>
      <c r="C230" s="175" t="s">
        <v>397</v>
      </c>
      <c r="D230" s="175" t="s">
        <v>277</v>
      </c>
      <c r="E230" s="175"/>
      <c r="F230" s="202">
        <v>500000</v>
      </c>
      <c r="G230" s="202">
        <v>0</v>
      </c>
      <c r="H230" s="202">
        <v>0</v>
      </c>
    </row>
    <row r="231" spans="1:8" ht="15.75" x14ac:dyDescent="0.2">
      <c r="A231" s="212">
        <f t="shared" si="3"/>
        <v>220</v>
      </c>
      <c r="B231" s="201" t="s">
        <v>175</v>
      </c>
      <c r="C231" s="175" t="s">
        <v>397</v>
      </c>
      <c r="D231" s="175" t="s">
        <v>277</v>
      </c>
      <c r="E231" s="175" t="s">
        <v>176</v>
      </c>
      <c r="F231" s="202">
        <v>500000</v>
      </c>
      <c r="G231" s="202">
        <v>0</v>
      </c>
      <c r="H231" s="202">
        <v>0</v>
      </c>
    </row>
    <row r="232" spans="1:8" ht="15.75" x14ac:dyDescent="0.2">
      <c r="A232" s="212">
        <f t="shared" si="3"/>
        <v>221</v>
      </c>
      <c r="B232" s="201" t="s">
        <v>631</v>
      </c>
      <c r="C232" s="175" t="s">
        <v>397</v>
      </c>
      <c r="D232" s="175" t="s">
        <v>277</v>
      </c>
      <c r="E232" s="175" t="s">
        <v>632</v>
      </c>
      <c r="F232" s="202">
        <v>500000</v>
      </c>
      <c r="G232" s="202">
        <v>0</v>
      </c>
      <c r="H232" s="202">
        <v>0</v>
      </c>
    </row>
    <row r="233" spans="1:8" ht="31.5" x14ac:dyDescent="0.2">
      <c r="A233" s="212">
        <f t="shared" si="3"/>
        <v>222</v>
      </c>
      <c r="B233" s="201" t="s">
        <v>266</v>
      </c>
      <c r="C233" s="175" t="s">
        <v>398</v>
      </c>
      <c r="D233" s="175"/>
      <c r="E233" s="175"/>
      <c r="F233" s="202">
        <v>24981273.579999998</v>
      </c>
      <c r="G233" s="202">
        <v>21748099.870000001</v>
      </c>
      <c r="H233" s="202">
        <v>20865869.899999999</v>
      </c>
    </row>
    <row r="234" spans="1:8" ht="94.5" x14ac:dyDescent="0.2">
      <c r="A234" s="212">
        <f t="shared" si="3"/>
        <v>223</v>
      </c>
      <c r="B234" s="201" t="s">
        <v>399</v>
      </c>
      <c r="C234" s="175" t="s">
        <v>400</v>
      </c>
      <c r="D234" s="175"/>
      <c r="E234" s="175"/>
      <c r="F234" s="202">
        <v>24981273.579999998</v>
      </c>
      <c r="G234" s="202">
        <v>21748099.870000001</v>
      </c>
      <c r="H234" s="202">
        <v>20865869.899999999</v>
      </c>
    </row>
    <row r="235" spans="1:8" ht="94.5" x14ac:dyDescent="0.2">
      <c r="A235" s="212">
        <f t="shared" si="3"/>
        <v>224</v>
      </c>
      <c r="B235" s="201" t="s">
        <v>202</v>
      </c>
      <c r="C235" s="175" t="s">
        <v>400</v>
      </c>
      <c r="D235" s="175" t="s">
        <v>94</v>
      </c>
      <c r="E235" s="175"/>
      <c r="F235" s="202">
        <v>19264749.18</v>
      </c>
      <c r="G235" s="202">
        <v>18783130.449999999</v>
      </c>
      <c r="H235" s="202">
        <v>18301511.719999999</v>
      </c>
    </row>
    <row r="236" spans="1:8" ht="31.5" x14ac:dyDescent="0.2">
      <c r="A236" s="212">
        <f t="shared" si="3"/>
        <v>225</v>
      </c>
      <c r="B236" s="201" t="s">
        <v>302</v>
      </c>
      <c r="C236" s="175" t="s">
        <v>400</v>
      </c>
      <c r="D236" s="175" t="s">
        <v>93</v>
      </c>
      <c r="E236" s="175"/>
      <c r="F236" s="202">
        <v>19264749.18</v>
      </c>
      <c r="G236" s="202">
        <v>18783130.449999999</v>
      </c>
      <c r="H236" s="202">
        <v>18301511.719999999</v>
      </c>
    </row>
    <row r="237" spans="1:8" ht="15.75" x14ac:dyDescent="0.2">
      <c r="A237" s="212">
        <f t="shared" si="3"/>
        <v>226</v>
      </c>
      <c r="B237" s="201" t="s">
        <v>175</v>
      </c>
      <c r="C237" s="175" t="s">
        <v>400</v>
      </c>
      <c r="D237" s="175" t="s">
        <v>93</v>
      </c>
      <c r="E237" s="175" t="s">
        <v>176</v>
      </c>
      <c r="F237" s="202">
        <v>19264749.18</v>
      </c>
      <c r="G237" s="202">
        <v>18783130.449999999</v>
      </c>
      <c r="H237" s="202">
        <v>18301511.719999999</v>
      </c>
    </row>
    <row r="238" spans="1:8" ht="15.75" x14ac:dyDescent="0.2">
      <c r="A238" s="212">
        <f t="shared" si="3"/>
        <v>227</v>
      </c>
      <c r="B238" s="201" t="s">
        <v>177</v>
      </c>
      <c r="C238" s="175" t="s">
        <v>400</v>
      </c>
      <c r="D238" s="175" t="s">
        <v>93</v>
      </c>
      <c r="E238" s="175" t="s">
        <v>178</v>
      </c>
      <c r="F238" s="202">
        <v>19264749.18</v>
      </c>
      <c r="G238" s="202">
        <v>18783130.449999999</v>
      </c>
      <c r="H238" s="202">
        <v>18301511.719999999</v>
      </c>
    </row>
    <row r="239" spans="1:8" ht="47.25" x14ac:dyDescent="0.2">
      <c r="A239" s="212">
        <f t="shared" si="3"/>
        <v>228</v>
      </c>
      <c r="B239" s="201" t="s">
        <v>204</v>
      </c>
      <c r="C239" s="175" t="s">
        <v>400</v>
      </c>
      <c r="D239" s="175" t="s">
        <v>205</v>
      </c>
      <c r="E239" s="175"/>
      <c r="F239" s="202">
        <v>5716524.4000000004</v>
      </c>
      <c r="G239" s="202">
        <v>2964969.42</v>
      </c>
      <c r="H239" s="202">
        <v>2564358.1800000002</v>
      </c>
    </row>
    <row r="240" spans="1:8" ht="47.25" x14ac:dyDescent="0.2">
      <c r="A240" s="212">
        <f t="shared" si="3"/>
        <v>229</v>
      </c>
      <c r="B240" s="201" t="s">
        <v>206</v>
      </c>
      <c r="C240" s="175" t="s">
        <v>400</v>
      </c>
      <c r="D240" s="175" t="s">
        <v>95</v>
      </c>
      <c r="E240" s="175"/>
      <c r="F240" s="202">
        <v>5716524.4000000004</v>
      </c>
      <c r="G240" s="202">
        <v>2964969.42</v>
      </c>
      <c r="H240" s="202">
        <v>2564358.1800000002</v>
      </c>
    </row>
    <row r="241" spans="1:8" ht="15.75" x14ac:dyDescent="0.2">
      <c r="A241" s="212">
        <f t="shared" si="3"/>
        <v>230</v>
      </c>
      <c r="B241" s="201" t="s">
        <v>175</v>
      </c>
      <c r="C241" s="175" t="s">
        <v>400</v>
      </c>
      <c r="D241" s="175" t="s">
        <v>95</v>
      </c>
      <c r="E241" s="175" t="s">
        <v>176</v>
      </c>
      <c r="F241" s="202">
        <v>5716524.4000000004</v>
      </c>
      <c r="G241" s="202">
        <v>2964969.42</v>
      </c>
      <c r="H241" s="202">
        <v>2564358.1800000002</v>
      </c>
    </row>
    <row r="242" spans="1:8" ht="15.75" x14ac:dyDescent="0.2">
      <c r="A242" s="212">
        <f t="shared" si="3"/>
        <v>231</v>
      </c>
      <c r="B242" s="201" t="s">
        <v>177</v>
      </c>
      <c r="C242" s="175" t="s">
        <v>400</v>
      </c>
      <c r="D242" s="175" t="s">
        <v>95</v>
      </c>
      <c r="E242" s="175" t="s">
        <v>178</v>
      </c>
      <c r="F242" s="202">
        <v>5716524.4000000004</v>
      </c>
      <c r="G242" s="202">
        <v>2964969.42</v>
      </c>
      <c r="H242" s="202">
        <v>2564358.1800000002</v>
      </c>
    </row>
    <row r="243" spans="1:8" ht="63" x14ac:dyDescent="0.2">
      <c r="A243" s="212">
        <f t="shared" si="3"/>
        <v>232</v>
      </c>
      <c r="B243" s="201" t="s">
        <v>340</v>
      </c>
      <c r="C243" s="175" t="s">
        <v>341</v>
      </c>
      <c r="D243" s="175"/>
      <c r="E243" s="175"/>
      <c r="F243" s="202">
        <v>6030426.0300000003</v>
      </c>
      <c r="G243" s="202">
        <v>5863115.3799999999</v>
      </c>
      <c r="H243" s="202">
        <v>5712804.7300000004</v>
      </c>
    </row>
    <row r="244" spans="1:8" ht="47.25" x14ac:dyDescent="0.2">
      <c r="A244" s="212">
        <f t="shared" si="3"/>
        <v>233</v>
      </c>
      <c r="B244" s="201" t="s">
        <v>356</v>
      </c>
      <c r="C244" s="175" t="s">
        <v>357</v>
      </c>
      <c r="D244" s="175"/>
      <c r="E244" s="175"/>
      <c r="F244" s="202">
        <v>10000</v>
      </c>
      <c r="G244" s="202">
        <v>0</v>
      </c>
      <c r="H244" s="202">
        <v>0</v>
      </c>
    </row>
    <row r="245" spans="1:8" ht="141.75" x14ac:dyDescent="0.2">
      <c r="A245" s="212">
        <f t="shared" si="3"/>
        <v>234</v>
      </c>
      <c r="B245" s="213" t="s">
        <v>681</v>
      </c>
      <c r="C245" s="175" t="s">
        <v>358</v>
      </c>
      <c r="D245" s="175"/>
      <c r="E245" s="175"/>
      <c r="F245" s="202">
        <v>10000</v>
      </c>
      <c r="G245" s="202">
        <v>0</v>
      </c>
      <c r="H245" s="202">
        <v>0</v>
      </c>
    </row>
    <row r="246" spans="1:8" ht="47.25" x14ac:dyDescent="0.2">
      <c r="A246" s="212">
        <f t="shared" si="3"/>
        <v>235</v>
      </c>
      <c r="B246" s="201" t="s">
        <v>204</v>
      </c>
      <c r="C246" s="175" t="s">
        <v>358</v>
      </c>
      <c r="D246" s="175" t="s">
        <v>205</v>
      </c>
      <c r="E246" s="175"/>
      <c r="F246" s="202">
        <v>10000</v>
      </c>
      <c r="G246" s="202">
        <v>0</v>
      </c>
      <c r="H246" s="202">
        <v>0</v>
      </c>
    </row>
    <row r="247" spans="1:8" ht="47.25" x14ac:dyDescent="0.2">
      <c r="A247" s="212">
        <f t="shared" si="3"/>
        <v>236</v>
      </c>
      <c r="B247" s="201" t="s">
        <v>206</v>
      </c>
      <c r="C247" s="175" t="s">
        <v>358</v>
      </c>
      <c r="D247" s="175" t="s">
        <v>95</v>
      </c>
      <c r="E247" s="175"/>
      <c r="F247" s="202">
        <v>10000</v>
      </c>
      <c r="G247" s="202">
        <v>0</v>
      </c>
      <c r="H247" s="202">
        <v>0</v>
      </c>
    </row>
    <row r="248" spans="1:8" ht="31.5" x14ac:dyDescent="0.2">
      <c r="A248" s="212">
        <f t="shared" si="3"/>
        <v>237</v>
      </c>
      <c r="B248" s="201" t="s">
        <v>123</v>
      </c>
      <c r="C248" s="175" t="s">
        <v>358</v>
      </c>
      <c r="D248" s="175" t="s">
        <v>95</v>
      </c>
      <c r="E248" s="175" t="s">
        <v>124</v>
      </c>
      <c r="F248" s="202">
        <v>10000</v>
      </c>
      <c r="G248" s="202">
        <v>0</v>
      </c>
      <c r="H248" s="202">
        <v>0</v>
      </c>
    </row>
    <row r="249" spans="1:8" ht="47.25" x14ac:dyDescent="0.2">
      <c r="A249" s="212">
        <f t="shared" si="3"/>
        <v>238</v>
      </c>
      <c r="B249" s="201" t="s">
        <v>125</v>
      </c>
      <c r="C249" s="175" t="s">
        <v>358</v>
      </c>
      <c r="D249" s="175" t="s">
        <v>95</v>
      </c>
      <c r="E249" s="175" t="s">
        <v>126</v>
      </c>
      <c r="F249" s="202">
        <v>10000</v>
      </c>
      <c r="G249" s="202">
        <v>0</v>
      </c>
      <c r="H249" s="202">
        <v>0</v>
      </c>
    </row>
    <row r="250" spans="1:8" ht="141.75" x14ac:dyDescent="0.2">
      <c r="A250" s="212">
        <f t="shared" si="3"/>
        <v>239</v>
      </c>
      <c r="B250" s="213" t="s">
        <v>856</v>
      </c>
      <c r="C250" s="175" t="s">
        <v>354</v>
      </c>
      <c r="D250" s="175"/>
      <c r="E250" s="175"/>
      <c r="F250" s="202">
        <v>5037332.5</v>
      </c>
      <c r="G250" s="202">
        <v>4911424.1900000004</v>
      </c>
      <c r="H250" s="202">
        <v>4785515.88</v>
      </c>
    </row>
    <row r="251" spans="1:8" ht="220.5" x14ac:dyDescent="0.2">
      <c r="A251" s="212">
        <f t="shared" si="3"/>
        <v>240</v>
      </c>
      <c r="B251" s="213" t="s">
        <v>857</v>
      </c>
      <c r="C251" s="175" t="s">
        <v>355</v>
      </c>
      <c r="D251" s="175"/>
      <c r="E251" s="175"/>
      <c r="F251" s="202">
        <v>5036332.5</v>
      </c>
      <c r="G251" s="202">
        <v>4910424.1900000004</v>
      </c>
      <c r="H251" s="202">
        <v>4784515.88</v>
      </c>
    </row>
    <row r="252" spans="1:8" ht="94.5" x14ac:dyDescent="0.2">
      <c r="A252" s="212">
        <f t="shared" si="3"/>
        <v>241</v>
      </c>
      <c r="B252" s="201" t="s">
        <v>202</v>
      </c>
      <c r="C252" s="175" t="s">
        <v>355</v>
      </c>
      <c r="D252" s="175" t="s">
        <v>94</v>
      </c>
      <c r="E252" s="175"/>
      <c r="F252" s="202">
        <v>5036332.5</v>
      </c>
      <c r="G252" s="202">
        <v>4910424.1900000004</v>
      </c>
      <c r="H252" s="202">
        <v>4784515.88</v>
      </c>
    </row>
    <row r="253" spans="1:8" ht="31.5" x14ac:dyDescent="0.2">
      <c r="A253" s="212">
        <f t="shared" si="3"/>
        <v>242</v>
      </c>
      <c r="B253" s="201" t="s">
        <v>302</v>
      </c>
      <c r="C253" s="175" t="s">
        <v>355</v>
      </c>
      <c r="D253" s="175" t="s">
        <v>93</v>
      </c>
      <c r="E253" s="175"/>
      <c r="F253" s="202">
        <v>5036332.5</v>
      </c>
      <c r="G253" s="202">
        <v>4910424.1900000004</v>
      </c>
      <c r="H253" s="202">
        <v>4784515.88</v>
      </c>
    </row>
    <row r="254" spans="1:8" ht="31.5" x14ac:dyDescent="0.2">
      <c r="A254" s="212">
        <f t="shared" si="3"/>
        <v>243</v>
      </c>
      <c r="B254" s="201" t="s">
        <v>123</v>
      </c>
      <c r="C254" s="175" t="s">
        <v>355</v>
      </c>
      <c r="D254" s="175" t="s">
        <v>93</v>
      </c>
      <c r="E254" s="175" t="s">
        <v>124</v>
      </c>
      <c r="F254" s="202">
        <v>5036332.5</v>
      </c>
      <c r="G254" s="202">
        <v>4910424.1900000004</v>
      </c>
      <c r="H254" s="202">
        <v>4784515.88</v>
      </c>
    </row>
    <row r="255" spans="1:8" ht="63" x14ac:dyDescent="0.2">
      <c r="A255" s="212">
        <f t="shared" si="3"/>
        <v>244</v>
      </c>
      <c r="B255" s="201" t="s">
        <v>629</v>
      </c>
      <c r="C255" s="175" t="s">
        <v>355</v>
      </c>
      <c r="D255" s="175" t="s">
        <v>93</v>
      </c>
      <c r="E255" s="175" t="s">
        <v>630</v>
      </c>
      <c r="F255" s="202">
        <v>5036332.5</v>
      </c>
      <c r="G255" s="202">
        <v>4910424.1900000004</v>
      </c>
      <c r="H255" s="202">
        <v>4784515.88</v>
      </c>
    </row>
    <row r="256" spans="1:8" ht="252" x14ac:dyDescent="0.2">
      <c r="A256" s="212">
        <f t="shared" si="3"/>
        <v>245</v>
      </c>
      <c r="B256" s="213" t="s">
        <v>858</v>
      </c>
      <c r="C256" s="175" t="s">
        <v>472</v>
      </c>
      <c r="D256" s="175"/>
      <c r="E256" s="175"/>
      <c r="F256" s="202">
        <v>1000</v>
      </c>
      <c r="G256" s="202">
        <v>1000</v>
      </c>
      <c r="H256" s="202">
        <v>1000</v>
      </c>
    </row>
    <row r="257" spans="1:8" ht="47.25" x14ac:dyDescent="0.2">
      <c r="A257" s="212">
        <f t="shared" si="3"/>
        <v>246</v>
      </c>
      <c r="B257" s="201" t="s">
        <v>204</v>
      </c>
      <c r="C257" s="175" t="s">
        <v>472</v>
      </c>
      <c r="D257" s="175" t="s">
        <v>205</v>
      </c>
      <c r="E257" s="175"/>
      <c r="F257" s="202">
        <v>1000</v>
      </c>
      <c r="G257" s="202">
        <v>1000</v>
      </c>
      <c r="H257" s="202">
        <v>1000</v>
      </c>
    </row>
    <row r="258" spans="1:8" ht="47.25" x14ac:dyDescent="0.2">
      <c r="A258" s="212">
        <f t="shared" si="3"/>
        <v>247</v>
      </c>
      <c r="B258" s="201" t="s">
        <v>206</v>
      </c>
      <c r="C258" s="175" t="s">
        <v>472</v>
      </c>
      <c r="D258" s="175" t="s">
        <v>95</v>
      </c>
      <c r="E258" s="175"/>
      <c r="F258" s="202">
        <v>1000</v>
      </c>
      <c r="G258" s="202">
        <v>1000</v>
      </c>
      <c r="H258" s="202">
        <v>1000</v>
      </c>
    </row>
    <row r="259" spans="1:8" ht="31.5" x14ac:dyDescent="0.2">
      <c r="A259" s="212">
        <f t="shared" si="3"/>
        <v>248</v>
      </c>
      <c r="B259" s="201" t="s">
        <v>123</v>
      </c>
      <c r="C259" s="175" t="s">
        <v>472</v>
      </c>
      <c r="D259" s="175" t="s">
        <v>95</v>
      </c>
      <c r="E259" s="175" t="s">
        <v>124</v>
      </c>
      <c r="F259" s="202">
        <v>1000</v>
      </c>
      <c r="G259" s="202">
        <v>1000</v>
      </c>
      <c r="H259" s="202">
        <v>1000</v>
      </c>
    </row>
    <row r="260" spans="1:8" ht="63" x14ac:dyDescent="0.2">
      <c r="A260" s="212">
        <f t="shared" si="3"/>
        <v>249</v>
      </c>
      <c r="B260" s="201" t="s">
        <v>629</v>
      </c>
      <c r="C260" s="175" t="s">
        <v>472</v>
      </c>
      <c r="D260" s="175" t="s">
        <v>95</v>
      </c>
      <c r="E260" s="175" t="s">
        <v>630</v>
      </c>
      <c r="F260" s="202">
        <v>1000</v>
      </c>
      <c r="G260" s="202">
        <v>1000</v>
      </c>
      <c r="H260" s="202">
        <v>1000</v>
      </c>
    </row>
    <row r="261" spans="1:8" ht="31.5" x14ac:dyDescent="0.2">
      <c r="A261" s="212">
        <f t="shared" si="3"/>
        <v>250</v>
      </c>
      <c r="B261" s="201" t="s">
        <v>266</v>
      </c>
      <c r="C261" s="175" t="s">
        <v>342</v>
      </c>
      <c r="D261" s="175"/>
      <c r="E261" s="175"/>
      <c r="F261" s="202">
        <v>983093.53</v>
      </c>
      <c r="G261" s="202">
        <v>951691.19</v>
      </c>
      <c r="H261" s="202">
        <v>927288.85</v>
      </c>
    </row>
    <row r="262" spans="1:8" ht="110.25" x14ac:dyDescent="0.2">
      <c r="A262" s="212">
        <f t="shared" si="3"/>
        <v>251</v>
      </c>
      <c r="B262" s="213" t="s">
        <v>678</v>
      </c>
      <c r="C262" s="175" t="s">
        <v>343</v>
      </c>
      <c r="D262" s="175"/>
      <c r="E262" s="175"/>
      <c r="F262" s="202">
        <v>983093.53</v>
      </c>
      <c r="G262" s="202">
        <v>951691.19</v>
      </c>
      <c r="H262" s="202">
        <v>927288.85</v>
      </c>
    </row>
    <row r="263" spans="1:8" ht="94.5" x14ac:dyDescent="0.2">
      <c r="A263" s="212">
        <f t="shared" si="3"/>
        <v>252</v>
      </c>
      <c r="B263" s="201" t="s">
        <v>202</v>
      </c>
      <c r="C263" s="175" t="s">
        <v>343</v>
      </c>
      <c r="D263" s="175" t="s">
        <v>94</v>
      </c>
      <c r="E263" s="175"/>
      <c r="F263" s="202">
        <v>966093.53</v>
      </c>
      <c r="G263" s="202">
        <v>951691.19</v>
      </c>
      <c r="H263" s="202">
        <v>927288.85</v>
      </c>
    </row>
    <row r="264" spans="1:8" ht="31.5" x14ac:dyDescent="0.2">
      <c r="A264" s="212">
        <f t="shared" si="3"/>
        <v>253</v>
      </c>
      <c r="B264" s="201" t="s">
        <v>203</v>
      </c>
      <c r="C264" s="175" t="s">
        <v>343</v>
      </c>
      <c r="D264" s="175" t="s">
        <v>96</v>
      </c>
      <c r="E264" s="175"/>
      <c r="F264" s="202">
        <v>966093.53</v>
      </c>
      <c r="G264" s="202">
        <v>951691.19</v>
      </c>
      <c r="H264" s="202">
        <v>927288.85</v>
      </c>
    </row>
    <row r="265" spans="1:8" ht="15.75" x14ac:dyDescent="0.2">
      <c r="A265" s="212">
        <f t="shared" si="3"/>
        <v>254</v>
      </c>
      <c r="B265" s="201" t="s">
        <v>104</v>
      </c>
      <c r="C265" s="175" t="s">
        <v>343</v>
      </c>
      <c r="D265" s="175" t="s">
        <v>96</v>
      </c>
      <c r="E265" s="175" t="s">
        <v>105</v>
      </c>
      <c r="F265" s="202">
        <v>966093.53</v>
      </c>
      <c r="G265" s="202">
        <v>951691.19</v>
      </c>
      <c r="H265" s="202">
        <v>927288.85</v>
      </c>
    </row>
    <row r="266" spans="1:8" ht="78.75" x14ac:dyDescent="0.2">
      <c r="A266" s="212">
        <f t="shared" si="3"/>
        <v>255</v>
      </c>
      <c r="B266" s="201" t="s">
        <v>667</v>
      </c>
      <c r="C266" s="175" t="s">
        <v>343</v>
      </c>
      <c r="D266" s="175" t="s">
        <v>96</v>
      </c>
      <c r="E266" s="175" t="s">
        <v>110</v>
      </c>
      <c r="F266" s="202">
        <v>966093.53</v>
      </c>
      <c r="G266" s="202">
        <v>951691.19</v>
      </c>
      <c r="H266" s="202">
        <v>927288.85</v>
      </c>
    </row>
    <row r="267" spans="1:8" ht="47.25" x14ac:dyDescent="0.2">
      <c r="A267" s="212">
        <f t="shared" si="3"/>
        <v>256</v>
      </c>
      <c r="B267" s="201" t="s">
        <v>204</v>
      </c>
      <c r="C267" s="175" t="s">
        <v>343</v>
      </c>
      <c r="D267" s="175" t="s">
        <v>205</v>
      </c>
      <c r="E267" s="175"/>
      <c r="F267" s="202">
        <v>17000</v>
      </c>
      <c r="G267" s="202">
        <v>0</v>
      </c>
      <c r="H267" s="202">
        <v>0</v>
      </c>
    </row>
    <row r="268" spans="1:8" ht="47.25" x14ac:dyDescent="0.2">
      <c r="A268" s="212">
        <f t="shared" si="3"/>
        <v>257</v>
      </c>
      <c r="B268" s="201" t="s">
        <v>206</v>
      </c>
      <c r="C268" s="175" t="s">
        <v>343</v>
      </c>
      <c r="D268" s="175" t="s">
        <v>95</v>
      </c>
      <c r="E268" s="175"/>
      <c r="F268" s="202">
        <v>17000</v>
      </c>
      <c r="G268" s="202">
        <v>0</v>
      </c>
      <c r="H268" s="202">
        <v>0</v>
      </c>
    </row>
    <row r="269" spans="1:8" ht="15.75" x14ac:dyDescent="0.2">
      <c r="A269" s="212">
        <f t="shared" si="3"/>
        <v>258</v>
      </c>
      <c r="B269" s="201" t="s">
        <v>104</v>
      </c>
      <c r="C269" s="175" t="s">
        <v>343</v>
      </c>
      <c r="D269" s="175" t="s">
        <v>95</v>
      </c>
      <c r="E269" s="175" t="s">
        <v>105</v>
      </c>
      <c r="F269" s="202">
        <v>17000</v>
      </c>
      <c r="G269" s="202">
        <v>0</v>
      </c>
      <c r="H269" s="202">
        <v>0</v>
      </c>
    </row>
    <row r="270" spans="1:8" ht="78.75" x14ac:dyDescent="0.2">
      <c r="A270" s="212">
        <f t="shared" ref="A270:A333" si="4">A269+1</f>
        <v>259</v>
      </c>
      <c r="B270" s="201" t="s">
        <v>667</v>
      </c>
      <c r="C270" s="175" t="s">
        <v>343</v>
      </c>
      <c r="D270" s="175" t="s">
        <v>95</v>
      </c>
      <c r="E270" s="175" t="s">
        <v>110</v>
      </c>
      <c r="F270" s="202">
        <v>17000</v>
      </c>
      <c r="G270" s="202">
        <v>0</v>
      </c>
      <c r="H270" s="202">
        <v>0</v>
      </c>
    </row>
    <row r="271" spans="1:8" ht="31.5" x14ac:dyDescent="0.2">
      <c r="A271" s="212">
        <f t="shared" si="4"/>
        <v>260</v>
      </c>
      <c r="B271" s="201" t="s">
        <v>196</v>
      </c>
      <c r="C271" s="175" t="s">
        <v>197</v>
      </c>
      <c r="D271" s="175"/>
      <c r="E271" s="175"/>
      <c r="F271" s="202">
        <v>174663693.33000001</v>
      </c>
      <c r="G271" s="202">
        <v>142623335.28999999</v>
      </c>
      <c r="H271" s="202">
        <v>142408402.44999999</v>
      </c>
    </row>
    <row r="272" spans="1:8" ht="78.75" x14ac:dyDescent="0.2">
      <c r="A272" s="212">
        <f t="shared" si="4"/>
        <v>261</v>
      </c>
      <c r="B272" s="201" t="s">
        <v>227</v>
      </c>
      <c r="C272" s="175" t="s">
        <v>228</v>
      </c>
      <c r="D272" s="175"/>
      <c r="E272" s="175"/>
      <c r="F272" s="202">
        <v>157338355</v>
      </c>
      <c r="G272" s="202">
        <v>125870667</v>
      </c>
      <c r="H272" s="202">
        <v>125870667</v>
      </c>
    </row>
    <row r="273" spans="1:8" ht="141.75" x14ac:dyDescent="0.2">
      <c r="A273" s="212">
        <f t="shared" si="4"/>
        <v>262</v>
      </c>
      <c r="B273" s="213" t="s">
        <v>672</v>
      </c>
      <c r="C273" s="175" t="s">
        <v>229</v>
      </c>
      <c r="D273" s="175"/>
      <c r="E273" s="175"/>
      <c r="F273" s="202">
        <v>66673597</v>
      </c>
      <c r="G273" s="202">
        <v>53338879</v>
      </c>
      <c r="H273" s="202">
        <v>53338879</v>
      </c>
    </row>
    <row r="274" spans="1:8" ht="15.75" x14ac:dyDescent="0.2">
      <c r="A274" s="212">
        <f t="shared" si="4"/>
        <v>263</v>
      </c>
      <c r="B274" s="201" t="s">
        <v>214</v>
      </c>
      <c r="C274" s="175" t="s">
        <v>229</v>
      </c>
      <c r="D274" s="175" t="s">
        <v>215</v>
      </c>
      <c r="E274" s="175"/>
      <c r="F274" s="202">
        <v>66673597</v>
      </c>
      <c r="G274" s="202">
        <v>53338879</v>
      </c>
      <c r="H274" s="202">
        <v>53338879</v>
      </c>
    </row>
    <row r="275" spans="1:8" ht="15.75" x14ac:dyDescent="0.2">
      <c r="A275" s="212">
        <f t="shared" si="4"/>
        <v>264</v>
      </c>
      <c r="B275" s="201" t="s">
        <v>230</v>
      </c>
      <c r="C275" s="175" t="s">
        <v>229</v>
      </c>
      <c r="D275" s="175" t="s">
        <v>231</v>
      </c>
      <c r="E275" s="175"/>
      <c r="F275" s="202">
        <v>66673597</v>
      </c>
      <c r="G275" s="202">
        <v>53338879</v>
      </c>
      <c r="H275" s="202">
        <v>53338879</v>
      </c>
    </row>
    <row r="276" spans="1:8" ht="63" x14ac:dyDescent="0.2">
      <c r="A276" s="212">
        <f t="shared" si="4"/>
        <v>265</v>
      </c>
      <c r="B276" s="201" t="s">
        <v>181</v>
      </c>
      <c r="C276" s="175" t="s">
        <v>229</v>
      </c>
      <c r="D276" s="175" t="s">
        <v>231</v>
      </c>
      <c r="E276" s="175" t="s">
        <v>182</v>
      </c>
      <c r="F276" s="202">
        <v>66673597</v>
      </c>
      <c r="G276" s="202">
        <v>53338879</v>
      </c>
      <c r="H276" s="202">
        <v>53338879</v>
      </c>
    </row>
    <row r="277" spans="1:8" ht="47.25" x14ac:dyDescent="0.2">
      <c r="A277" s="212">
        <f t="shared" si="4"/>
        <v>266</v>
      </c>
      <c r="B277" s="201" t="s">
        <v>183</v>
      </c>
      <c r="C277" s="175" t="s">
        <v>229</v>
      </c>
      <c r="D277" s="175" t="s">
        <v>231</v>
      </c>
      <c r="E277" s="175" t="s">
        <v>184</v>
      </c>
      <c r="F277" s="202">
        <v>66673597</v>
      </c>
      <c r="G277" s="202">
        <v>53338879</v>
      </c>
      <c r="H277" s="202">
        <v>53338879</v>
      </c>
    </row>
    <row r="278" spans="1:8" ht="126" x14ac:dyDescent="0.2">
      <c r="A278" s="212">
        <f t="shared" si="4"/>
        <v>267</v>
      </c>
      <c r="B278" s="213" t="s">
        <v>674</v>
      </c>
      <c r="C278" s="175" t="s">
        <v>233</v>
      </c>
      <c r="D278" s="175"/>
      <c r="E278" s="175"/>
      <c r="F278" s="202">
        <v>73249358</v>
      </c>
      <c r="G278" s="202">
        <v>58599488</v>
      </c>
      <c r="H278" s="202">
        <v>58599488</v>
      </c>
    </row>
    <row r="279" spans="1:8" ht="15.75" x14ac:dyDescent="0.2">
      <c r="A279" s="212">
        <f t="shared" si="4"/>
        <v>268</v>
      </c>
      <c r="B279" s="201" t="s">
        <v>214</v>
      </c>
      <c r="C279" s="175" t="s">
        <v>233</v>
      </c>
      <c r="D279" s="175" t="s">
        <v>215</v>
      </c>
      <c r="E279" s="175"/>
      <c r="F279" s="202">
        <v>73249358</v>
      </c>
      <c r="G279" s="202">
        <v>58599488</v>
      </c>
      <c r="H279" s="202">
        <v>58599488</v>
      </c>
    </row>
    <row r="280" spans="1:8" ht="15.75" x14ac:dyDescent="0.2">
      <c r="A280" s="212">
        <f t="shared" si="4"/>
        <v>269</v>
      </c>
      <c r="B280" s="201" t="s">
        <v>98</v>
      </c>
      <c r="C280" s="175" t="s">
        <v>233</v>
      </c>
      <c r="D280" s="175" t="s">
        <v>234</v>
      </c>
      <c r="E280" s="175"/>
      <c r="F280" s="202">
        <v>73249358</v>
      </c>
      <c r="G280" s="202">
        <v>58599488</v>
      </c>
      <c r="H280" s="202">
        <v>58599488</v>
      </c>
    </row>
    <row r="281" spans="1:8" ht="63" x14ac:dyDescent="0.2">
      <c r="A281" s="212">
        <f t="shared" si="4"/>
        <v>270</v>
      </c>
      <c r="B281" s="201" t="s">
        <v>181</v>
      </c>
      <c r="C281" s="175" t="s">
        <v>233</v>
      </c>
      <c r="D281" s="175" t="s">
        <v>234</v>
      </c>
      <c r="E281" s="175" t="s">
        <v>182</v>
      </c>
      <c r="F281" s="202">
        <v>73249358</v>
      </c>
      <c r="G281" s="202">
        <v>58599488</v>
      </c>
      <c r="H281" s="202">
        <v>58599488</v>
      </c>
    </row>
    <row r="282" spans="1:8" ht="31.5" x14ac:dyDescent="0.2">
      <c r="A282" s="212">
        <f t="shared" si="4"/>
        <v>271</v>
      </c>
      <c r="B282" s="201" t="s">
        <v>185</v>
      </c>
      <c r="C282" s="175" t="s">
        <v>233</v>
      </c>
      <c r="D282" s="175" t="s">
        <v>234</v>
      </c>
      <c r="E282" s="175" t="s">
        <v>186</v>
      </c>
      <c r="F282" s="202">
        <v>73249358</v>
      </c>
      <c r="G282" s="202">
        <v>58599488</v>
      </c>
      <c r="H282" s="202">
        <v>58599488</v>
      </c>
    </row>
    <row r="283" spans="1:8" ht="141.75" x14ac:dyDescent="0.2">
      <c r="A283" s="212">
        <f t="shared" si="4"/>
        <v>272</v>
      </c>
      <c r="B283" s="213" t="s">
        <v>673</v>
      </c>
      <c r="C283" s="175" t="s">
        <v>232</v>
      </c>
      <c r="D283" s="175"/>
      <c r="E283" s="175"/>
      <c r="F283" s="202">
        <v>17415400</v>
      </c>
      <c r="G283" s="202">
        <v>13932300</v>
      </c>
      <c r="H283" s="202">
        <v>13932300</v>
      </c>
    </row>
    <row r="284" spans="1:8" ht="15.75" x14ac:dyDescent="0.2">
      <c r="A284" s="212">
        <f t="shared" si="4"/>
        <v>273</v>
      </c>
      <c r="B284" s="201" t="s">
        <v>214</v>
      </c>
      <c r="C284" s="175" t="s">
        <v>232</v>
      </c>
      <c r="D284" s="175" t="s">
        <v>215</v>
      </c>
      <c r="E284" s="175"/>
      <c r="F284" s="202">
        <v>17415400</v>
      </c>
      <c r="G284" s="202">
        <v>13932300</v>
      </c>
      <c r="H284" s="202">
        <v>13932300</v>
      </c>
    </row>
    <row r="285" spans="1:8" ht="15.75" x14ac:dyDescent="0.2">
      <c r="A285" s="212">
        <f t="shared" si="4"/>
        <v>274</v>
      </c>
      <c r="B285" s="201" t="s">
        <v>230</v>
      </c>
      <c r="C285" s="175" t="s">
        <v>232</v>
      </c>
      <c r="D285" s="175" t="s">
        <v>231</v>
      </c>
      <c r="E285" s="175"/>
      <c r="F285" s="202">
        <v>17415400</v>
      </c>
      <c r="G285" s="202">
        <v>13932300</v>
      </c>
      <c r="H285" s="202">
        <v>13932300</v>
      </c>
    </row>
    <row r="286" spans="1:8" ht="63" x14ac:dyDescent="0.2">
      <c r="A286" s="212">
        <f t="shared" si="4"/>
        <v>275</v>
      </c>
      <c r="B286" s="201" t="s">
        <v>181</v>
      </c>
      <c r="C286" s="175" t="s">
        <v>232</v>
      </c>
      <c r="D286" s="175" t="s">
        <v>231</v>
      </c>
      <c r="E286" s="175" t="s">
        <v>182</v>
      </c>
      <c r="F286" s="202">
        <v>17415400</v>
      </c>
      <c r="G286" s="202">
        <v>13932300</v>
      </c>
      <c r="H286" s="202">
        <v>13932300</v>
      </c>
    </row>
    <row r="287" spans="1:8" ht="47.25" x14ac:dyDescent="0.2">
      <c r="A287" s="212">
        <f t="shared" si="4"/>
        <v>276</v>
      </c>
      <c r="B287" s="201" t="s">
        <v>183</v>
      </c>
      <c r="C287" s="175" t="s">
        <v>232</v>
      </c>
      <c r="D287" s="175" t="s">
        <v>231</v>
      </c>
      <c r="E287" s="175" t="s">
        <v>184</v>
      </c>
      <c r="F287" s="202">
        <v>17415400</v>
      </c>
      <c r="G287" s="202">
        <v>13932300</v>
      </c>
      <c r="H287" s="202">
        <v>13932300</v>
      </c>
    </row>
    <row r="288" spans="1:8" ht="31.5" x14ac:dyDescent="0.2">
      <c r="A288" s="212">
        <f t="shared" si="4"/>
        <v>277</v>
      </c>
      <c r="B288" s="201" t="s">
        <v>219</v>
      </c>
      <c r="C288" s="175" t="s">
        <v>220</v>
      </c>
      <c r="D288" s="175"/>
      <c r="E288" s="175"/>
      <c r="F288" s="202">
        <v>20000</v>
      </c>
      <c r="G288" s="202">
        <v>20000</v>
      </c>
      <c r="H288" s="202">
        <v>20000</v>
      </c>
    </row>
    <row r="289" spans="1:8" ht="78.75" x14ac:dyDescent="0.2">
      <c r="A289" s="212">
        <f t="shared" si="4"/>
        <v>278</v>
      </c>
      <c r="B289" s="201" t="s">
        <v>221</v>
      </c>
      <c r="C289" s="175" t="s">
        <v>222</v>
      </c>
      <c r="D289" s="175"/>
      <c r="E289" s="175"/>
      <c r="F289" s="202">
        <v>20000</v>
      </c>
      <c r="G289" s="202">
        <v>20000</v>
      </c>
      <c r="H289" s="202">
        <v>20000</v>
      </c>
    </row>
    <row r="290" spans="1:8" ht="31.5" x14ac:dyDescent="0.2">
      <c r="A290" s="212">
        <f t="shared" si="4"/>
        <v>279</v>
      </c>
      <c r="B290" s="201" t="s">
        <v>223</v>
      </c>
      <c r="C290" s="175" t="s">
        <v>222</v>
      </c>
      <c r="D290" s="175" t="s">
        <v>224</v>
      </c>
      <c r="E290" s="175"/>
      <c r="F290" s="202">
        <v>20000</v>
      </c>
      <c r="G290" s="202">
        <v>20000</v>
      </c>
      <c r="H290" s="202">
        <v>20000</v>
      </c>
    </row>
    <row r="291" spans="1:8" ht="15.75" x14ac:dyDescent="0.2">
      <c r="A291" s="212">
        <f t="shared" si="4"/>
        <v>280</v>
      </c>
      <c r="B291" s="201" t="s">
        <v>225</v>
      </c>
      <c r="C291" s="175" t="s">
        <v>222</v>
      </c>
      <c r="D291" s="175" t="s">
        <v>226</v>
      </c>
      <c r="E291" s="175"/>
      <c r="F291" s="202">
        <v>20000</v>
      </c>
      <c r="G291" s="202">
        <v>20000</v>
      </c>
      <c r="H291" s="202">
        <v>20000</v>
      </c>
    </row>
    <row r="292" spans="1:8" ht="31.5" x14ac:dyDescent="0.2">
      <c r="A292" s="212">
        <f t="shared" si="4"/>
        <v>281</v>
      </c>
      <c r="B292" s="201" t="s">
        <v>664</v>
      </c>
      <c r="C292" s="175" t="s">
        <v>222</v>
      </c>
      <c r="D292" s="175" t="s">
        <v>226</v>
      </c>
      <c r="E292" s="175" t="s">
        <v>179</v>
      </c>
      <c r="F292" s="202">
        <v>20000</v>
      </c>
      <c r="G292" s="202">
        <v>20000</v>
      </c>
      <c r="H292" s="202">
        <v>20000</v>
      </c>
    </row>
    <row r="293" spans="1:8" ht="31.5" x14ac:dyDescent="0.2">
      <c r="A293" s="212">
        <f t="shared" si="4"/>
        <v>282</v>
      </c>
      <c r="B293" s="201" t="s">
        <v>665</v>
      </c>
      <c r="C293" s="175" t="s">
        <v>222</v>
      </c>
      <c r="D293" s="175" t="s">
        <v>226</v>
      </c>
      <c r="E293" s="175" t="s">
        <v>180</v>
      </c>
      <c r="F293" s="202">
        <v>20000</v>
      </c>
      <c r="G293" s="202">
        <v>20000</v>
      </c>
      <c r="H293" s="202">
        <v>20000</v>
      </c>
    </row>
    <row r="294" spans="1:8" ht="47.25" x14ac:dyDescent="0.2">
      <c r="A294" s="212">
        <f t="shared" si="4"/>
        <v>283</v>
      </c>
      <c r="B294" s="201" t="s">
        <v>198</v>
      </c>
      <c r="C294" s="175" t="s">
        <v>199</v>
      </c>
      <c r="D294" s="175"/>
      <c r="E294" s="175"/>
      <c r="F294" s="202">
        <v>17305338.329999998</v>
      </c>
      <c r="G294" s="202">
        <v>16732668.289999999</v>
      </c>
      <c r="H294" s="202">
        <v>16517735.449999999</v>
      </c>
    </row>
    <row r="295" spans="1:8" ht="94.5" x14ac:dyDescent="0.2">
      <c r="A295" s="212">
        <f t="shared" si="4"/>
        <v>284</v>
      </c>
      <c r="B295" s="201" t="s">
        <v>200</v>
      </c>
      <c r="C295" s="175" t="s">
        <v>201</v>
      </c>
      <c r="D295" s="175"/>
      <c r="E295" s="175"/>
      <c r="F295" s="202">
        <v>12229050.689999999</v>
      </c>
      <c r="G295" s="202">
        <v>11656380.65</v>
      </c>
      <c r="H295" s="202">
        <v>11441447.810000001</v>
      </c>
    </row>
    <row r="296" spans="1:8" ht="94.5" x14ac:dyDescent="0.2">
      <c r="A296" s="212">
        <f t="shared" si="4"/>
        <v>285</v>
      </c>
      <c r="B296" s="201" t="s">
        <v>202</v>
      </c>
      <c r="C296" s="175" t="s">
        <v>201</v>
      </c>
      <c r="D296" s="175" t="s">
        <v>94</v>
      </c>
      <c r="E296" s="175"/>
      <c r="F296" s="202">
        <v>11240313.49</v>
      </c>
      <c r="G296" s="202">
        <v>10956380.65</v>
      </c>
      <c r="H296" s="202">
        <v>10675447.810000001</v>
      </c>
    </row>
    <row r="297" spans="1:8" ht="31.5" x14ac:dyDescent="0.2">
      <c r="A297" s="212">
        <f t="shared" si="4"/>
        <v>286</v>
      </c>
      <c r="B297" s="201" t="s">
        <v>203</v>
      </c>
      <c r="C297" s="175" t="s">
        <v>201</v>
      </c>
      <c r="D297" s="175" t="s">
        <v>96</v>
      </c>
      <c r="E297" s="175"/>
      <c r="F297" s="202">
        <v>11240313.49</v>
      </c>
      <c r="G297" s="202">
        <v>10956380.65</v>
      </c>
      <c r="H297" s="202">
        <v>10675447.810000001</v>
      </c>
    </row>
    <row r="298" spans="1:8" ht="15.75" x14ac:dyDescent="0.2">
      <c r="A298" s="212">
        <f t="shared" si="4"/>
        <v>287</v>
      </c>
      <c r="B298" s="201" t="s">
        <v>104</v>
      </c>
      <c r="C298" s="175" t="s">
        <v>201</v>
      </c>
      <c r="D298" s="175" t="s">
        <v>96</v>
      </c>
      <c r="E298" s="175" t="s">
        <v>105</v>
      </c>
      <c r="F298" s="202">
        <v>11240313.49</v>
      </c>
      <c r="G298" s="202">
        <v>10956380.65</v>
      </c>
      <c r="H298" s="202">
        <v>10675447.810000001</v>
      </c>
    </row>
    <row r="299" spans="1:8" ht="63" x14ac:dyDescent="0.2">
      <c r="A299" s="212">
        <f t="shared" si="4"/>
        <v>288</v>
      </c>
      <c r="B299" s="201" t="s">
        <v>113</v>
      </c>
      <c r="C299" s="175" t="s">
        <v>201</v>
      </c>
      <c r="D299" s="175" t="s">
        <v>96</v>
      </c>
      <c r="E299" s="175" t="s">
        <v>114</v>
      </c>
      <c r="F299" s="202">
        <v>11240313.49</v>
      </c>
      <c r="G299" s="202">
        <v>10956380.65</v>
      </c>
      <c r="H299" s="202">
        <v>10675447.810000001</v>
      </c>
    </row>
    <row r="300" spans="1:8" ht="47.25" x14ac:dyDescent="0.2">
      <c r="A300" s="212">
        <f t="shared" si="4"/>
        <v>289</v>
      </c>
      <c r="B300" s="201" t="s">
        <v>204</v>
      </c>
      <c r="C300" s="175" t="s">
        <v>201</v>
      </c>
      <c r="D300" s="175" t="s">
        <v>205</v>
      </c>
      <c r="E300" s="175"/>
      <c r="F300" s="202">
        <v>988737.2</v>
      </c>
      <c r="G300" s="202">
        <v>700000</v>
      </c>
      <c r="H300" s="202">
        <v>766000</v>
      </c>
    </row>
    <row r="301" spans="1:8" ht="47.25" x14ac:dyDescent="0.2">
      <c r="A301" s="212">
        <f t="shared" si="4"/>
        <v>290</v>
      </c>
      <c r="B301" s="201" t="s">
        <v>206</v>
      </c>
      <c r="C301" s="175" t="s">
        <v>201</v>
      </c>
      <c r="D301" s="175" t="s">
        <v>95</v>
      </c>
      <c r="E301" s="175"/>
      <c r="F301" s="202">
        <v>988737.2</v>
      </c>
      <c r="G301" s="202">
        <v>700000</v>
      </c>
      <c r="H301" s="202">
        <v>766000</v>
      </c>
    </row>
    <row r="302" spans="1:8" ht="15.75" x14ac:dyDescent="0.2">
      <c r="A302" s="212">
        <f t="shared" si="4"/>
        <v>291</v>
      </c>
      <c r="B302" s="201" t="s">
        <v>104</v>
      </c>
      <c r="C302" s="175" t="s">
        <v>201</v>
      </c>
      <c r="D302" s="175" t="s">
        <v>95</v>
      </c>
      <c r="E302" s="175" t="s">
        <v>105</v>
      </c>
      <c r="F302" s="202">
        <v>988737.2</v>
      </c>
      <c r="G302" s="202">
        <v>700000</v>
      </c>
      <c r="H302" s="202">
        <v>766000</v>
      </c>
    </row>
    <row r="303" spans="1:8" ht="63" x14ac:dyDescent="0.2">
      <c r="A303" s="212">
        <f t="shared" si="4"/>
        <v>292</v>
      </c>
      <c r="B303" s="201" t="s">
        <v>113</v>
      </c>
      <c r="C303" s="175" t="s">
        <v>201</v>
      </c>
      <c r="D303" s="175" t="s">
        <v>95</v>
      </c>
      <c r="E303" s="175" t="s">
        <v>114</v>
      </c>
      <c r="F303" s="202">
        <v>988737.2</v>
      </c>
      <c r="G303" s="202">
        <v>700000</v>
      </c>
      <c r="H303" s="202">
        <v>766000</v>
      </c>
    </row>
    <row r="304" spans="1:8" ht="94.5" x14ac:dyDescent="0.2">
      <c r="A304" s="212">
        <f t="shared" si="4"/>
        <v>293</v>
      </c>
      <c r="B304" s="201" t="s">
        <v>207</v>
      </c>
      <c r="C304" s="175" t="s">
        <v>208</v>
      </c>
      <c r="D304" s="175"/>
      <c r="E304" s="175"/>
      <c r="F304" s="202">
        <v>5076287.6399999997</v>
      </c>
      <c r="G304" s="202">
        <v>5076287.6399999997</v>
      </c>
      <c r="H304" s="202">
        <v>5076287.6399999997</v>
      </c>
    </row>
    <row r="305" spans="1:8" ht="94.5" x14ac:dyDescent="0.2">
      <c r="A305" s="212">
        <f t="shared" si="4"/>
        <v>294</v>
      </c>
      <c r="B305" s="201" t="s">
        <v>202</v>
      </c>
      <c r="C305" s="175" t="s">
        <v>208</v>
      </c>
      <c r="D305" s="175" t="s">
        <v>94</v>
      </c>
      <c r="E305" s="175"/>
      <c r="F305" s="202">
        <v>4968220.54</v>
      </c>
      <c r="G305" s="202">
        <v>4968220.54</v>
      </c>
      <c r="H305" s="202">
        <v>4968220.54</v>
      </c>
    </row>
    <row r="306" spans="1:8" ht="31.5" x14ac:dyDescent="0.2">
      <c r="A306" s="212">
        <f t="shared" si="4"/>
        <v>295</v>
      </c>
      <c r="B306" s="201" t="s">
        <v>203</v>
      </c>
      <c r="C306" s="175" t="s">
        <v>208</v>
      </c>
      <c r="D306" s="175" t="s">
        <v>96</v>
      </c>
      <c r="E306" s="175"/>
      <c r="F306" s="202">
        <v>4968220.54</v>
      </c>
      <c r="G306" s="202">
        <v>4968220.54</v>
      </c>
      <c r="H306" s="202">
        <v>4968220.54</v>
      </c>
    </row>
    <row r="307" spans="1:8" ht="15.75" x14ac:dyDescent="0.2">
      <c r="A307" s="212">
        <f t="shared" si="4"/>
        <v>296</v>
      </c>
      <c r="B307" s="201" t="s">
        <v>104</v>
      </c>
      <c r="C307" s="175" t="s">
        <v>208</v>
      </c>
      <c r="D307" s="175" t="s">
        <v>96</v>
      </c>
      <c r="E307" s="175" t="s">
        <v>105</v>
      </c>
      <c r="F307" s="202">
        <v>4968220.54</v>
      </c>
      <c r="G307" s="202">
        <v>4968220.54</v>
      </c>
      <c r="H307" s="202">
        <v>4968220.54</v>
      </c>
    </row>
    <row r="308" spans="1:8" ht="63" x14ac:dyDescent="0.2">
      <c r="A308" s="212">
        <f t="shared" si="4"/>
        <v>297</v>
      </c>
      <c r="B308" s="201" t="s">
        <v>113</v>
      </c>
      <c r="C308" s="175" t="s">
        <v>208</v>
      </c>
      <c r="D308" s="175" t="s">
        <v>96</v>
      </c>
      <c r="E308" s="175" t="s">
        <v>114</v>
      </c>
      <c r="F308" s="202">
        <v>4968220.54</v>
      </c>
      <c r="G308" s="202">
        <v>4968220.54</v>
      </c>
      <c r="H308" s="202">
        <v>4968220.54</v>
      </c>
    </row>
    <row r="309" spans="1:8" ht="47.25" x14ac:dyDescent="0.2">
      <c r="A309" s="212">
        <f t="shared" si="4"/>
        <v>298</v>
      </c>
      <c r="B309" s="201" t="s">
        <v>204</v>
      </c>
      <c r="C309" s="175" t="s">
        <v>208</v>
      </c>
      <c r="D309" s="175" t="s">
        <v>205</v>
      </c>
      <c r="E309" s="175"/>
      <c r="F309" s="202">
        <v>108067.1</v>
      </c>
      <c r="G309" s="202">
        <v>108067.1</v>
      </c>
      <c r="H309" s="202">
        <v>108067.1</v>
      </c>
    </row>
    <row r="310" spans="1:8" ht="47.25" x14ac:dyDescent="0.2">
      <c r="A310" s="212">
        <f t="shared" si="4"/>
        <v>299</v>
      </c>
      <c r="B310" s="201" t="s">
        <v>206</v>
      </c>
      <c r="C310" s="175" t="s">
        <v>208</v>
      </c>
      <c r="D310" s="175" t="s">
        <v>95</v>
      </c>
      <c r="E310" s="175"/>
      <c r="F310" s="202">
        <v>108067.1</v>
      </c>
      <c r="G310" s="202">
        <v>108067.1</v>
      </c>
      <c r="H310" s="202">
        <v>108067.1</v>
      </c>
    </row>
    <row r="311" spans="1:8" ht="15.75" x14ac:dyDescent="0.2">
      <c r="A311" s="212">
        <f t="shared" si="4"/>
        <v>300</v>
      </c>
      <c r="B311" s="201" t="s">
        <v>104</v>
      </c>
      <c r="C311" s="175" t="s">
        <v>208</v>
      </c>
      <c r="D311" s="175" t="s">
        <v>95</v>
      </c>
      <c r="E311" s="175" t="s">
        <v>105</v>
      </c>
      <c r="F311" s="202">
        <v>108067.1</v>
      </c>
      <c r="G311" s="202">
        <v>108067.1</v>
      </c>
      <c r="H311" s="202">
        <v>108067.1</v>
      </c>
    </row>
    <row r="312" spans="1:8" ht="63" x14ac:dyDescent="0.2">
      <c r="A312" s="212">
        <f t="shared" si="4"/>
        <v>301</v>
      </c>
      <c r="B312" s="201" t="s">
        <v>113</v>
      </c>
      <c r="C312" s="175" t="s">
        <v>208</v>
      </c>
      <c r="D312" s="175" t="s">
        <v>95</v>
      </c>
      <c r="E312" s="175" t="s">
        <v>114</v>
      </c>
      <c r="F312" s="202">
        <v>108067.1</v>
      </c>
      <c r="G312" s="202">
        <v>108067.1</v>
      </c>
      <c r="H312" s="202">
        <v>108067.1</v>
      </c>
    </row>
    <row r="313" spans="1:8" ht="63" x14ac:dyDescent="0.2">
      <c r="A313" s="212">
        <f t="shared" si="4"/>
        <v>302</v>
      </c>
      <c r="B313" s="201" t="s">
        <v>295</v>
      </c>
      <c r="C313" s="175" t="s">
        <v>296</v>
      </c>
      <c r="D313" s="175"/>
      <c r="E313" s="175"/>
      <c r="F313" s="202">
        <v>41297586.420000002</v>
      </c>
      <c r="G313" s="202">
        <v>40698786.759999998</v>
      </c>
      <c r="H313" s="202">
        <v>40835887.100000001</v>
      </c>
    </row>
    <row r="314" spans="1:8" ht="31.5" x14ac:dyDescent="0.2">
      <c r="A314" s="212">
        <f t="shared" si="4"/>
        <v>303</v>
      </c>
      <c r="B314" s="201" t="s">
        <v>297</v>
      </c>
      <c r="C314" s="175" t="s">
        <v>298</v>
      </c>
      <c r="D314" s="175"/>
      <c r="E314" s="175"/>
      <c r="F314" s="202">
        <v>33434100</v>
      </c>
      <c r="G314" s="202">
        <v>33384100</v>
      </c>
      <c r="H314" s="202">
        <v>33384100</v>
      </c>
    </row>
    <row r="315" spans="1:8" ht="126" x14ac:dyDescent="0.2">
      <c r="A315" s="212">
        <f t="shared" si="4"/>
        <v>304</v>
      </c>
      <c r="B315" s="213" t="s">
        <v>845</v>
      </c>
      <c r="C315" s="175" t="s">
        <v>299</v>
      </c>
      <c r="D315" s="175"/>
      <c r="E315" s="175"/>
      <c r="F315" s="202">
        <v>33334100</v>
      </c>
      <c r="G315" s="202">
        <v>33334100</v>
      </c>
      <c r="H315" s="202">
        <v>33334100</v>
      </c>
    </row>
    <row r="316" spans="1:8" ht="15.75" x14ac:dyDescent="0.2">
      <c r="A316" s="212">
        <f t="shared" si="4"/>
        <v>305</v>
      </c>
      <c r="B316" s="201" t="s">
        <v>247</v>
      </c>
      <c r="C316" s="175" t="s">
        <v>299</v>
      </c>
      <c r="D316" s="175" t="s">
        <v>248</v>
      </c>
      <c r="E316" s="175"/>
      <c r="F316" s="202">
        <v>33334100</v>
      </c>
      <c r="G316" s="202">
        <v>33334100</v>
      </c>
      <c r="H316" s="202">
        <v>33334100</v>
      </c>
    </row>
    <row r="317" spans="1:8" ht="78.75" x14ac:dyDescent="0.2">
      <c r="A317" s="212">
        <f t="shared" si="4"/>
        <v>306</v>
      </c>
      <c r="B317" s="201" t="s">
        <v>264</v>
      </c>
      <c r="C317" s="175" t="s">
        <v>299</v>
      </c>
      <c r="D317" s="175" t="s">
        <v>265</v>
      </c>
      <c r="E317" s="175"/>
      <c r="F317" s="202">
        <v>33334100</v>
      </c>
      <c r="G317" s="202">
        <v>33334100</v>
      </c>
      <c r="H317" s="202">
        <v>33334100</v>
      </c>
    </row>
    <row r="318" spans="1:8" ht="31.5" x14ac:dyDescent="0.2">
      <c r="A318" s="212">
        <f t="shared" si="4"/>
        <v>307</v>
      </c>
      <c r="B318" s="201" t="s">
        <v>139</v>
      </c>
      <c r="C318" s="175" t="s">
        <v>299</v>
      </c>
      <c r="D318" s="175" t="s">
        <v>265</v>
      </c>
      <c r="E318" s="175" t="s">
        <v>140</v>
      </c>
      <c r="F318" s="202">
        <v>33334100</v>
      </c>
      <c r="G318" s="202">
        <v>33334100</v>
      </c>
      <c r="H318" s="202">
        <v>33334100</v>
      </c>
    </row>
    <row r="319" spans="1:8" ht="15.75" x14ac:dyDescent="0.2">
      <c r="A319" s="212">
        <f t="shared" si="4"/>
        <v>308</v>
      </c>
      <c r="B319" s="201" t="s">
        <v>141</v>
      </c>
      <c r="C319" s="175" t="s">
        <v>299</v>
      </c>
      <c r="D319" s="175" t="s">
        <v>265</v>
      </c>
      <c r="E319" s="175" t="s">
        <v>142</v>
      </c>
      <c r="F319" s="202">
        <v>33334100</v>
      </c>
      <c r="G319" s="202">
        <v>33334100</v>
      </c>
      <c r="H319" s="202">
        <v>33334100</v>
      </c>
    </row>
    <row r="320" spans="1:8" ht="299.25" x14ac:dyDescent="0.2">
      <c r="A320" s="212">
        <f t="shared" si="4"/>
        <v>309</v>
      </c>
      <c r="B320" s="213" t="s">
        <v>848</v>
      </c>
      <c r="C320" s="175" t="s">
        <v>849</v>
      </c>
      <c r="D320" s="175"/>
      <c r="E320" s="175"/>
      <c r="F320" s="202">
        <v>100000</v>
      </c>
      <c r="G320" s="202">
        <v>50000</v>
      </c>
      <c r="H320" s="202">
        <v>50000</v>
      </c>
    </row>
    <row r="321" spans="1:8" ht="47.25" x14ac:dyDescent="0.2">
      <c r="A321" s="212">
        <f t="shared" si="4"/>
        <v>310</v>
      </c>
      <c r="B321" s="201" t="s">
        <v>204</v>
      </c>
      <c r="C321" s="175" t="s">
        <v>849</v>
      </c>
      <c r="D321" s="175" t="s">
        <v>205</v>
      </c>
      <c r="E321" s="175"/>
      <c r="F321" s="202">
        <v>100000</v>
      </c>
      <c r="G321" s="202">
        <v>50000</v>
      </c>
      <c r="H321" s="202">
        <v>50000</v>
      </c>
    </row>
    <row r="322" spans="1:8" ht="47.25" x14ac:dyDescent="0.2">
      <c r="A322" s="212">
        <f t="shared" si="4"/>
        <v>311</v>
      </c>
      <c r="B322" s="201" t="s">
        <v>206</v>
      </c>
      <c r="C322" s="175" t="s">
        <v>849</v>
      </c>
      <c r="D322" s="175" t="s">
        <v>95</v>
      </c>
      <c r="E322" s="175"/>
      <c r="F322" s="202">
        <v>100000</v>
      </c>
      <c r="G322" s="202">
        <v>50000</v>
      </c>
      <c r="H322" s="202">
        <v>50000</v>
      </c>
    </row>
    <row r="323" spans="1:8" ht="31.5" x14ac:dyDescent="0.2">
      <c r="A323" s="212">
        <f t="shared" si="4"/>
        <v>312</v>
      </c>
      <c r="B323" s="201" t="s">
        <v>139</v>
      </c>
      <c r="C323" s="175" t="s">
        <v>849</v>
      </c>
      <c r="D323" s="175" t="s">
        <v>95</v>
      </c>
      <c r="E323" s="175" t="s">
        <v>140</v>
      </c>
      <c r="F323" s="202">
        <v>100000</v>
      </c>
      <c r="G323" s="202">
        <v>50000</v>
      </c>
      <c r="H323" s="202">
        <v>50000</v>
      </c>
    </row>
    <row r="324" spans="1:8" ht="31.5" x14ac:dyDescent="0.2">
      <c r="A324" s="212">
        <f t="shared" si="4"/>
        <v>313</v>
      </c>
      <c r="B324" s="201" t="s">
        <v>143</v>
      </c>
      <c r="C324" s="175" t="s">
        <v>849</v>
      </c>
      <c r="D324" s="175" t="s">
        <v>95</v>
      </c>
      <c r="E324" s="175" t="s">
        <v>144</v>
      </c>
      <c r="F324" s="202">
        <v>100000</v>
      </c>
      <c r="G324" s="202">
        <v>50000</v>
      </c>
      <c r="H324" s="202">
        <v>50000</v>
      </c>
    </row>
    <row r="325" spans="1:8" ht="31.5" x14ac:dyDescent="0.2">
      <c r="A325" s="212">
        <f t="shared" si="4"/>
        <v>314</v>
      </c>
      <c r="B325" s="201" t="s">
        <v>300</v>
      </c>
      <c r="C325" s="175" t="s">
        <v>301</v>
      </c>
      <c r="D325" s="175"/>
      <c r="E325" s="175"/>
      <c r="F325" s="202">
        <v>7863486.4199999999</v>
      </c>
      <c r="G325" s="202">
        <v>7314686.7599999998</v>
      </c>
      <c r="H325" s="202">
        <v>7451787.0999999996</v>
      </c>
    </row>
    <row r="326" spans="1:8" ht="126" x14ac:dyDescent="0.2">
      <c r="A326" s="212">
        <f t="shared" si="4"/>
        <v>315</v>
      </c>
      <c r="B326" s="213" t="s">
        <v>677</v>
      </c>
      <c r="C326" s="175" t="s">
        <v>303</v>
      </c>
      <c r="D326" s="175"/>
      <c r="E326" s="175"/>
      <c r="F326" s="202">
        <v>7863486.4199999999</v>
      </c>
      <c r="G326" s="202">
        <v>7314686.7599999998</v>
      </c>
      <c r="H326" s="202">
        <v>7451787.0999999996</v>
      </c>
    </row>
    <row r="327" spans="1:8" ht="94.5" x14ac:dyDescent="0.2">
      <c r="A327" s="212">
        <f t="shared" si="4"/>
        <v>316</v>
      </c>
      <c r="B327" s="201" t="s">
        <v>202</v>
      </c>
      <c r="C327" s="175" t="s">
        <v>303</v>
      </c>
      <c r="D327" s="175" t="s">
        <v>94</v>
      </c>
      <c r="E327" s="175"/>
      <c r="F327" s="202">
        <v>6765486.4199999999</v>
      </c>
      <c r="G327" s="202">
        <v>6596349.2599999998</v>
      </c>
      <c r="H327" s="202">
        <v>6427212.0999999996</v>
      </c>
    </row>
    <row r="328" spans="1:8" ht="31.5" x14ac:dyDescent="0.2">
      <c r="A328" s="212">
        <f t="shared" si="4"/>
        <v>317</v>
      </c>
      <c r="B328" s="201" t="s">
        <v>302</v>
      </c>
      <c r="C328" s="175" t="s">
        <v>303</v>
      </c>
      <c r="D328" s="175" t="s">
        <v>93</v>
      </c>
      <c r="E328" s="175"/>
      <c r="F328" s="202">
        <v>6765486.4199999999</v>
      </c>
      <c r="G328" s="202">
        <v>6596349.2599999998</v>
      </c>
      <c r="H328" s="202">
        <v>6427212.0999999996</v>
      </c>
    </row>
    <row r="329" spans="1:8" ht="31.5" x14ac:dyDescent="0.2">
      <c r="A329" s="212">
        <f t="shared" si="4"/>
        <v>318</v>
      </c>
      <c r="B329" s="201" t="s">
        <v>139</v>
      </c>
      <c r="C329" s="175" t="s">
        <v>303</v>
      </c>
      <c r="D329" s="175" t="s">
        <v>93</v>
      </c>
      <c r="E329" s="175" t="s">
        <v>140</v>
      </c>
      <c r="F329" s="202">
        <v>6765486.4199999999</v>
      </c>
      <c r="G329" s="202">
        <v>6596349.2599999998</v>
      </c>
      <c r="H329" s="202">
        <v>6427212.0999999996</v>
      </c>
    </row>
    <row r="330" spans="1:8" ht="31.5" x14ac:dyDescent="0.2">
      <c r="A330" s="212">
        <f t="shared" si="4"/>
        <v>319</v>
      </c>
      <c r="B330" s="201" t="s">
        <v>143</v>
      </c>
      <c r="C330" s="175" t="s">
        <v>303</v>
      </c>
      <c r="D330" s="175" t="s">
        <v>93</v>
      </c>
      <c r="E330" s="175" t="s">
        <v>144</v>
      </c>
      <c r="F330" s="202">
        <v>6765486.4199999999</v>
      </c>
      <c r="G330" s="202">
        <v>6596349.2599999998</v>
      </c>
      <c r="H330" s="202">
        <v>6427212.0999999996</v>
      </c>
    </row>
    <row r="331" spans="1:8" ht="47.25" x14ac:dyDescent="0.2">
      <c r="A331" s="212">
        <f t="shared" si="4"/>
        <v>320</v>
      </c>
      <c r="B331" s="201" t="s">
        <v>204</v>
      </c>
      <c r="C331" s="175" t="s">
        <v>303</v>
      </c>
      <c r="D331" s="175" t="s">
        <v>205</v>
      </c>
      <c r="E331" s="175"/>
      <c r="F331" s="202">
        <v>1098000</v>
      </c>
      <c r="G331" s="202">
        <v>718337.5</v>
      </c>
      <c r="H331" s="202">
        <v>1024575</v>
      </c>
    </row>
    <row r="332" spans="1:8" ht="47.25" x14ac:dyDescent="0.2">
      <c r="A332" s="212">
        <f t="shared" si="4"/>
        <v>321</v>
      </c>
      <c r="B332" s="201" t="s">
        <v>206</v>
      </c>
      <c r="C332" s="175" t="s">
        <v>303</v>
      </c>
      <c r="D332" s="175" t="s">
        <v>95</v>
      </c>
      <c r="E332" s="175"/>
      <c r="F332" s="202">
        <v>1098000</v>
      </c>
      <c r="G332" s="202">
        <v>718337.5</v>
      </c>
      <c r="H332" s="202">
        <v>1024575</v>
      </c>
    </row>
    <row r="333" spans="1:8" ht="31.5" x14ac:dyDescent="0.2">
      <c r="A333" s="212">
        <f t="shared" si="4"/>
        <v>322</v>
      </c>
      <c r="B333" s="201" t="s">
        <v>139</v>
      </c>
      <c r="C333" s="175" t="s">
        <v>303</v>
      </c>
      <c r="D333" s="175" t="s">
        <v>95</v>
      </c>
      <c r="E333" s="175" t="s">
        <v>140</v>
      </c>
      <c r="F333" s="202">
        <v>1098000</v>
      </c>
      <c r="G333" s="202">
        <v>718337.5</v>
      </c>
      <c r="H333" s="202">
        <v>1024575</v>
      </c>
    </row>
    <row r="334" spans="1:8" ht="31.5" x14ac:dyDescent="0.2">
      <c r="A334" s="212">
        <f t="shared" ref="A334:A397" si="5">A333+1</f>
        <v>323</v>
      </c>
      <c r="B334" s="201" t="s">
        <v>143</v>
      </c>
      <c r="C334" s="175" t="s">
        <v>303</v>
      </c>
      <c r="D334" s="175" t="s">
        <v>95</v>
      </c>
      <c r="E334" s="175" t="s">
        <v>144</v>
      </c>
      <c r="F334" s="202">
        <v>1098000</v>
      </c>
      <c r="G334" s="202">
        <v>718337.5</v>
      </c>
      <c r="H334" s="202">
        <v>1024575</v>
      </c>
    </row>
    <row r="335" spans="1:8" ht="31.5" x14ac:dyDescent="0.2">
      <c r="A335" s="212">
        <f t="shared" si="5"/>
        <v>324</v>
      </c>
      <c r="B335" s="201" t="s">
        <v>283</v>
      </c>
      <c r="C335" s="175" t="s">
        <v>284</v>
      </c>
      <c r="D335" s="175"/>
      <c r="E335" s="175"/>
      <c r="F335" s="202">
        <v>45399941.140000001</v>
      </c>
      <c r="G335" s="202">
        <v>33256500</v>
      </c>
      <c r="H335" s="202">
        <v>35781800</v>
      </c>
    </row>
    <row r="336" spans="1:8" ht="63" x14ac:dyDescent="0.2">
      <c r="A336" s="212">
        <f t="shared" si="5"/>
        <v>325</v>
      </c>
      <c r="B336" s="201" t="s">
        <v>454</v>
      </c>
      <c r="C336" s="175" t="s">
        <v>288</v>
      </c>
      <c r="D336" s="175"/>
      <c r="E336" s="175"/>
      <c r="F336" s="202">
        <v>11299941.140000001</v>
      </c>
      <c r="G336" s="202">
        <v>3256500</v>
      </c>
      <c r="H336" s="202">
        <v>3386800</v>
      </c>
    </row>
    <row r="337" spans="1:8" ht="110.25" x14ac:dyDescent="0.2">
      <c r="A337" s="212">
        <f t="shared" si="5"/>
        <v>326</v>
      </c>
      <c r="B337" s="201" t="s">
        <v>662</v>
      </c>
      <c r="C337" s="175" t="s">
        <v>290</v>
      </c>
      <c r="D337" s="175"/>
      <c r="E337" s="175"/>
      <c r="F337" s="202">
        <v>3119200</v>
      </c>
      <c r="G337" s="202">
        <v>3256500</v>
      </c>
      <c r="H337" s="202">
        <v>3386800</v>
      </c>
    </row>
    <row r="338" spans="1:8" ht="47.25" x14ac:dyDescent="0.2">
      <c r="A338" s="212">
        <f t="shared" si="5"/>
        <v>327</v>
      </c>
      <c r="B338" s="201" t="s">
        <v>204</v>
      </c>
      <c r="C338" s="175" t="s">
        <v>290</v>
      </c>
      <c r="D338" s="175" t="s">
        <v>205</v>
      </c>
      <c r="E338" s="175"/>
      <c r="F338" s="202">
        <v>3119200</v>
      </c>
      <c r="G338" s="202">
        <v>3256500</v>
      </c>
      <c r="H338" s="202">
        <v>3386800</v>
      </c>
    </row>
    <row r="339" spans="1:8" ht="47.25" x14ac:dyDescent="0.2">
      <c r="A339" s="212">
        <f t="shared" si="5"/>
        <v>328</v>
      </c>
      <c r="B339" s="201" t="s">
        <v>206</v>
      </c>
      <c r="C339" s="175" t="s">
        <v>290</v>
      </c>
      <c r="D339" s="175" t="s">
        <v>95</v>
      </c>
      <c r="E339" s="175"/>
      <c r="F339" s="202">
        <v>3119200</v>
      </c>
      <c r="G339" s="202">
        <v>3256500</v>
      </c>
      <c r="H339" s="202">
        <v>3386800</v>
      </c>
    </row>
    <row r="340" spans="1:8" ht="15.75" x14ac:dyDescent="0.2">
      <c r="A340" s="212">
        <f t="shared" si="5"/>
        <v>329</v>
      </c>
      <c r="B340" s="201" t="s">
        <v>127</v>
      </c>
      <c r="C340" s="175" t="s">
        <v>290</v>
      </c>
      <c r="D340" s="175" t="s">
        <v>95</v>
      </c>
      <c r="E340" s="175" t="s">
        <v>128</v>
      </c>
      <c r="F340" s="202">
        <v>3119200</v>
      </c>
      <c r="G340" s="202">
        <v>3256500</v>
      </c>
      <c r="H340" s="202">
        <v>3386800</v>
      </c>
    </row>
    <row r="341" spans="1:8" ht="15.75" x14ac:dyDescent="0.2">
      <c r="A341" s="212">
        <f t="shared" si="5"/>
        <v>330</v>
      </c>
      <c r="B341" s="201" t="s">
        <v>133</v>
      </c>
      <c r="C341" s="175" t="s">
        <v>290</v>
      </c>
      <c r="D341" s="175" t="s">
        <v>95</v>
      </c>
      <c r="E341" s="175" t="s">
        <v>134</v>
      </c>
      <c r="F341" s="202">
        <v>3119200</v>
      </c>
      <c r="G341" s="202">
        <v>3256500</v>
      </c>
      <c r="H341" s="202">
        <v>3386800</v>
      </c>
    </row>
    <row r="342" spans="1:8" ht="94.5" x14ac:dyDescent="0.2">
      <c r="A342" s="212">
        <f t="shared" si="5"/>
        <v>331</v>
      </c>
      <c r="B342" s="201" t="s">
        <v>289</v>
      </c>
      <c r="C342" s="175" t="s">
        <v>663</v>
      </c>
      <c r="D342" s="175"/>
      <c r="E342" s="175"/>
      <c r="F342" s="202">
        <v>8180741.1399999997</v>
      </c>
      <c r="G342" s="202">
        <v>0</v>
      </c>
      <c r="H342" s="202">
        <v>0</v>
      </c>
    </row>
    <row r="343" spans="1:8" ht="47.25" x14ac:dyDescent="0.2">
      <c r="A343" s="212">
        <f t="shared" si="5"/>
        <v>332</v>
      </c>
      <c r="B343" s="201" t="s">
        <v>204</v>
      </c>
      <c r="C343" s="175" t="s">
        <v>663</v>
      </c>
      <c r="D343" s="175" t="s">
        <v>205</v>
      </c>
      <c r="E343" s="175"/>
      <c r="F343" s="202">
        <v>8180741.1399999997</v>
      </c>
      <c r="G343" s="202">
        <v>0</v>
      </c>
      <c r="H343" s="202">
        <v>0</v>
      </c>
    </row>
    <row r="344" spans="1:8" ht="47.25" x14ac:dyDescent="0.2">
      <c r="A344" s="212">
        <f t="shared" si="5"/>
        <v>333</v>
      </c>
      <c r="B344" s="201" t="s">
        <v>206</v>
      </c>
      <c r="C344" s="175" t="s">
        <v>663</v>
      </c>
      <c r="D344" s="175" t="s">
        <v>95</v>
      </c>
      <c r="E344" s="175"/>
      <c r="F344" s="202">
        <v>8180741.1399999997</v>
      </c>
      <c r="G344" s="202">
        <v>0</v>
      </c>
      <c r="H344" s="202">
        <v>0</v>
      </c>
    </row>
    <row r="345" spans="1:8" ht="15.75" x14ac:dyDescent="0.2">
      <c r="A345" s="212">
        <f t="shared" si="5"/>
        <v>334</v>
      </c>
      <c r="B345" s="201" t="s">
        <v>127</v>
      </c>
      <c r="C345" s="175" t="s">
        <v>663</v>
      </c>
      <c r="D345" s="175" t="s">
        <v>95</v>
      </c>
      <c r="E345" s="175" t="s">
        <v>128</v>
      </c>
      <c r="F345" s="202">
        <v>8180741.1399999997</v>
      </c>
      <c r="G345" s="202">
        <v>0</v>
      </c>
      <c r="H345" s="202">
        <v>0</v>
      </c>
    </row>
    <row r="346" spans="1:8" ht="15.75" x14ac:dyDescent="0.2">
      <c r="A346" s="212">
        <f t="shared" si="5"/>
        <v>335</v>
      </c>
      <c r="B346" s="201" t="s">
        <v>133</v>
      </c>
      <c r="C346" s="175" t="s">
        <v>663</v>
      </c>
      <c r="D346" s="175" t="s">
        <v>95</v>
      </c>
      <c r="E346" s="175" t="s">
        <v>134</v>
      </c>
      <c r="F346" s="202">
        <v>8180741.1399999997</v>
      </c>
      <c r="G346" s="202">
        <v>0</v>
      </c>
      <c r="H346" s="202">
        <v>0</v>
      </c>
    </row>
    <row r="347" spans="1:8" ht="31.5" x14ac:dyDescent="0.2">
      <c r="A347" s="212">
        <f t="shared" si="5"/>
        <v>336</v>
      </c>
      <c r="B347" s="201" t="s">
        <v>285</v>
      </c>
      <c r="C347" s="175" t="s">
        <v>286</v>
      </c>
      <c r="D347" s="175"/>
      <c r="E347" s="175"/>
      <c r="F347" s="202">
        <v>34100000</v>
      </c>
      <c r="G347" s="202">
        <v>30000000</v>
      </c>
      <c r="H347" s="202">
        <v>32395000</v>
      </c>
    </row>
    <row r="348" spans="1:8" ht="94.5" x14ac:dyDescent="0.2">
      <c r="A348" s="212">
        <f t="shared" si="5"/>
        <v>337</v>
      </c>
      <c r="B348" s="201" t="s">
        <v>468</v>
      </c>
      <c r="C348" s="175" t="s">
        <v>287</v>
      </c>
      <c r="D348" s="175"/>
      <c r="E348" s="175"/>
      <c r="F348" s="202">
        <v>34100000</v>
      </c>
      <c r="G348" s="202">
        <v>30000000</v>
      </c>
      <c r="H348" s="202">
        <v>32395000</v>
      </c>
    </row>
    <row r="349" spans="1:8" ht="15.75" x14ac:dyDescent="0.2">
      <c r="A349" s="212">
        <f t="shared" si="5"/>
        <v>338</v>
      </c>
      <c r="B349" s="201" t="s">
        <v>247</v>
      </c>
      <c r="C349" s="175" t="s">
        <v>287</v>
      </c>
      <c r="D349" s="175" t="s">
        <v>248</v>
      </c>
      <c r="E349" s="175"/>
      <c r="F349" s="202">
        <v>34100000</v>
      </c>
      <c r="G349" s="202">
        <v>30000000</v>
      </c>
      <c r="H349" s="202">
        <v>32395000</v>
      </c>
    </row>
    <row r="350" spans="1:8" ht="78.75" x14ac:dyDescent="0.2">
      <c r="A350" s="212">
        <f t="shared" si="5"/>
        <v>339</v>
      </c>
      <c r="B350" s="201" t="s">
        <v>264</v>
      </c>
      <c r="C350" s="175" t="s">
        <v>287</v>
      </c>
      <c r="D350" s="175" t="s">
        <v>265</v>
      </c>
      <c r="E350" s="175"/>
      <c r="F350" s="202">
        <v>34100000</v>
      </c>
      <c r="G350" s="202">
        <v>30000000</v>
      </c>
      <c r="H350" s="202">
        <v>32395000</v>
      </c>
    </row>
    <row r="351" spans="1:8" ht="15.75" x14ac:dyDescent="0.2">
      <c r="A351" s="212">
        <f t="shared" si="5"/>
        <v>340</v>
      </c>
      <c r="B351" s="201" t="s">
        <v>127</v>
      </c>
      <c r="C351" s="175" t="s">
        <v>287</v>
      </c>
      <c r="D351" s="175" t="s">
        <v>265</v>
      </c>
      <c r="E351" s="175" t="s">
        <v>128</v>
      </c>
      <c r="F351" s="202">
        <v>34100000</v>
      </c>
      <c r="G351" s="202">
        <v>30000000</v>
      </c>
      <c r="H351" s="202">
        <v>32395000</v>
      </c>
    </row>
    <row r="352" spans="1:8" ht="15.75" x14ac:dyDescent="0.2">
      <c r="A352" s="212">
        <f t="shared" si="5"/>
        <v>341</v>
      </c>
      <c r="B352" s="201" t="s">
        <v>131</v>
      </c>
      <c r="C352" s="175" t="s">
        <v>287</v>
      </c>
      <c r="D352" s="175" t="s">
        <v>265</v>
      </c>
      <c r="E352" s="175" t="s">
        <v>132</v>
      </c>
      <c r="F352" s="202">
        <v>34100000</v>
      </c>
      <c r="G352" s="202">
        <v>30000000</v>
      </c>
      <c r="H352" s="202">
        <v>32395000</v>
      </c>
    </row>
    <row r="353" spans="1:8" ht="63" x14ac:dyDescent="0.2">
      <c r="A353" s="212">
        <f t="shared" si="5"/>
        <v>342</v>
      </c>
      <c r="B353" s="201" t="s">
        <v>236</v>
      </c>
      <c r="C353" s="175" t="s">
        <v>237</v>
      </c>
      <c r="D353" s="175"/>
      <c r="E353" s="175"/>
      <c r="F353" s="202">
        <v>7963844.0099999998</v>
      </c>
      <c r="G353" s="202">
        <v>7484385.9100000001</v>
      </c>
      <c r="H353" s="202">
        <v>7242540.71</v>
      </c>
    </row>
    <row r="354" spans="1:8" ht="31.5" x14ac:dyDescent="0.2">
      <c r="A354" s="212">
        <f t="shared" si="5"/>
        <v>343</v>
      </c>
      <c r="B354" s="201" t="s">
        <v>238</v>
      </c>
      <c r="C354" s="175" t="s">
        <v>239</v>
      </c>
      <c r="D354" s="175"/>
      <c r="E354" s="175"/>
      <c r="F354" s="202">
        <v>373700</v>
      </c>
      <c r="G354" s="202">
        <v>364357.5</v>
      </c>
      <c r="H354" s="202">
        <v>355015</v>
      </c>
    </row>
    <row r="355" spans="1:8" ht="110.25" x14ac:dyDescent="0.2">
      <c r="A355" s="212">
        <f t="shared" si="5"/>
        <v>344</v>
      </c>
      <c r="B355" s="201" t="s">
        <v>240</v>
      </c>
      <c r="C355" s="175" t="s">
        <v>241</v>
      </c>
      <c r="D355" s="175"/>
      <c r="E355" s="175"/>
      <c r="F355" s="202">
        <v>108500</v>
      </c>
      <c r="G355" s="202">
        <v>105787.5</v>
      </c>
      <c r="H355" s="202">
        <v>103075</v>
      </c>
    </row>
    <row r="356" spans="1:8" ht="47.25" x14ac:dyDescent="0.2">
      <c r="A356" s="212">
        <f t="shared" si="5"/>
        <v>345</v>
      </c>
      <c r="B356" s="201" t="s">
        <v>204</v>
      </c>
      <c r="C356" s="175" t="s">
        <v>241</v>
      </c>
      <c r="D356" s="175" t="s">
        <v>205</v>
      </c>
      <c r="E356" s="175"/>
      <c r="F356" s="202">
        <v>108500</v>
      </c>
      <c r="G356" s="202">
        <v>105787.5</v>
      </c>
      <c r="H356" s="202">
        <v>103075</v>
      </c>
    </row>
    <row r="357" spans="1:8" ht="47.25" x14ac:dyDescent="0.2">
      <c r="A357" s="212">
        <f t="shared" si="5"/>
        <v>346</v>
      </c>
      <c r="B357" s="201" t="s">
        <v>206</v>
      </c>
      <c r="C357" s="175" t="s">
        <v>241</v>
      </c>
      <c r="D357" s="175" t="s">
        <v>95</v>
      </c>
      <c r="E357" s="175"/>
      <c r="F357" s="202">
        <v>108500</v>
      </c>
      <c r="G357" s="202">
        <v>105787.5</v>
      </c>
      <c r="H357" s="202">
        <v>103075</v>
      </c>
    </row>
    <row r="358" spans="1:8" ht="15.75" x14ac:dyDescent="0.2">
      <c r="A358" s="212">
        <f t="shared" si="5"/>
        <v>347</v>
      </c>
      <c r="B358" s="201" t="s">
        <v>104</v>
      </c>
      <c r="C358" s="175" t="s">
        <v>241</v>
      </c>
      <c r="D358" s="175" t="s">
        <v>95</v>
      </c>
      <c r="E358" s="175" t="s">
        <v>105</v>
      </c>
      <c r="F358" s="202">
        <v>108500</v>
      </c>
      <c r="G358" s="202">
        <v>105787.5</v>
      </c>
      <c r="H358" s="202">
        <v>103075</v>
      </c>
    </row>
    <row r="359" spans="1:8" ht="78.75" x14ac:dyDescent="0.2">
      <c r="A359" s="212">
        <f t="shared" si="5"/>
        <v>348</v>
      </c>
      <c r="B359" s="201" t="s">
        <v>667</v>
      </c>
      <c r="C359" s="175" t="s">
        <v>241</v>
      </c>
      <c r="D359" s="175" t="s">
        <v>95</v>
      </c>
      <c r="E359" s="175" t="s">
        <v>110</v>
      </c>
      <c r="F359" s="202">
        <v>108500</v>
      </c>
      <c r="G359" s="202">
        <v>105787.5</v>
      </c>
      <c r="H359" s="202">
        <v>103075</v>
      </c>
    </row>
    <row r="360" spans="1:8" ht="110.25" x14ac:dyDescent="0.2">
      <c r="A360" s="212">
        <f t="shared" si="5"/>
        <v>349</v>
      </c>
      <c r="B360" s="201" t="s">
        <v>253</v>
      </c>
      <c r="C360" s="175" t="s">
        <v>254</v>
      </c>
      <c r="D360" s="175"/>
      <c r="E360" s="175"/>
      <c r="F360" s="202">
        <v>265200</v>
      </c>
      <c r="G360" s="202">
        <v>258570</v>
      </c>
      <c r="H360" s="202">
        <v>251940</v>
      </c>
    </row>
    <row r="361" spans="1:8" ht="47.25" x14ac:dyDescent="0.2">
      <c r="A361" s="212">
        <f t="shared" si="5"/>
        <v>350</v>
      </c>
      <c r="B361" s="201" t="s">
        <v>204</v>
      </c>
      <c r="C361" s="175" t="s">
        <v>254</v>
      </c>
      <c r="D361" s="175" t="s">
        <v>205</v>
      </c>
      <c r="E361" s="175"/>
      <c r="F361" s="202">
        <v>265200</v>
      </c>
      <c r="G361" s="202">
        <v>258570</v>
      </c>
      <c r="H361" s="202">
        <v>251940</v>
      </c>
    </row>
    <row r="362" spans="1:8" ht="47.25" x14ac:dyDescent="0.2">
      <c r="A362" s="212">
        <f t="shared" si="5"/>
        <v>351</v>
      </c>
      <c r="B362" s="201" t="s">
        <v>206</v>
      </c>
      <c r="C362" s="175" t="s">
        <v>254</v>
      </c>
      <c r="D362" s="175" t="s">
        <v>95</v>
      </c>
      <c r="E362" s="175"/>
      <c r="F362" s="202">
        <v>265200</v>
      </c>
      <c r="G362" s="202">
        <v>258570</v>
      </c>
      <c r="H362" s="202">
        <v>251940</v>
      </c>
    </row>
    <row r="363" spans="1:8" ht="15.75" x14ac:dyDescent="0.2">
      <c r="A363" s="212">
        <f t="shared" si="5"/>
        <v>352</v>
      </c>
      <c r="B363" s="201" t="s">
        <v>127</v>
      </c>
      <c r="C363" s="175" t="s">
        <v>254</v>
      </c>
      <c r="D363" s="175" t="s">
        <v>95</v>
      </c>
      <c r="E363" s="175" t="s">
        <v>128</v>
      </c>
      <c r="F363" s="202">
        <v>265200</v>
      </c>
      <c r="G363" s="202">
        <v>258570</v>
      </c>
      <c r="H363" s="202">
        <v>251940</v>
      </c>
    </row>
    <row r="364" spans="1:8" ht="31.5" x14ac:dyDescent="0.2">
      <c r="A364" s="212">
        <f t="shared" si="5"/>
        <v>353</v>
      </c>
      <c r="B364" s="201" t="s">
        <v>137</v>
      </c>
      <c r="C364" s="175" t="s">
        <v>254</v>
      </c>
      <c r="D364" s="175" t="s">
        <v>95</v>
      </c>
      <c r="E364" s="175" t="s">
        <v>138</v>
      </c>
      <c r="F364" s="202">
        <v>265200</v>
      </c>
      <c r="G364" s="202">
        <v>258570</v>
      </c>
      <c r="H364" s="202">
        <v>251940</v>
      </c>
    </row>
    <row r="365" spans="1:8" ht="31.5" x14ac:dyDescent="0.2">
      <c r="A365" s="212">
        <f t="shared" si="5"/>
        <v>354</v>
      </c>
      <c r="B365" s="201" t="s">
        <v>242</v>
      </c>
      <c r="C365" s="175" t="s">
        <v>243</v>
      </c>
      <c r="D365" s="175"/>
      <c r="E365" s="175"/>
      <c r="F365" s="202">
        <v>518876.43</v>
      </c>
      <c r="G365" s="202">
        <v>449354.52</v>
      </c>
      <c r="H365" s="202">
        <v>453132.61</v>
      </c>
    </row>
    <row r="366" spans="1:8" ht="157.5" x14ac:dyDescent="0.2">
      <c r="A366" s="212">
        <f t="shared" si="5"/>
        <v>355</v>
      </c>
      <c r="B366" s="213" t="s">
        <v>675</v>
      </c>
      <c r="C366" s="175" t="s">
        <v>244</v>
      </c>
      <c r="D366" s="175"/>
      <c r="E366" s="175"/>
      <c r="F366" s="202">
        <v>154876.43</v>
      </c>
      <c r="G366" s="202">
        <v>151004.51999999999</v>
      </c>
      <c r="H366" s="202">
        <v>147132.60999999999</v>
      </c>
    </row>
    <row r="367" spans="1:8" ht="47.25" x14ac:dyDescent="0.2">
      <c r="A367" s="212">
        <f t="shared" si="5"/>
        <v>356</v>
      </c>
      <c r="B367" s="201" t="s">
        <v>204</v>
      </c>
      <c r="C367" s="175" t="s">
        <v>244</v>
      </c>
      <c r="D367" s="175" t="s">
        <v>205</v>
      </c>
      <c r="E367" s="175"/>
      <c r="F367" s="202">
        <v>154876.43</v>
      </c>
      <c r="G367" s="202">
        <v>151004.51999999999</v>
      </c>
      <c r="H367" s="202">
        <v>147132.60999999999</v>
      </c>
    </row>
    <row r="368" spans="1:8" ht="47.25" x14ac:dyDescent="0.2">
      <c r="A368" s="212">
        <f t="shared" si="5"/>
        <v>357</v>
      </c>
      <c r="B368" s="201" t="s">
        <v>206</v>
      </c>
      <c r="C368" s="175" t="s">
        <v>244</v>
      </c>
      <c r="D368" s="175" t="s">
        <v>95</v>
      </c>
      <c r="E368" s="175"/>
      <c r="F368" s="202">
        <v>154876.43</v>
      </c>
      <c r="G368" s="202">
        <v>151004.51999999999</v>
      </c>
      <c r="H368" s="202">
        <v>147132.60999999999</v>
      </c>
    </row>
    <row r="369" spans="1:8" ht="15.75" x14ac:dyDescent="0.2">
      <c r="A369" s="212">
        <f t="shared" si="5"/>
        <v>358</v>
      </c>
      <c r="B369" s="201" t="s">
        <v>104</v>
      </c>
      <c r="C369" s="175" t="s">
        <v>244</v>
      </c>
      <c r="D369" s="175" t="s">
        <v>95</v>
      </c>
      <c r="E369" s="175" t="s">
        <v>105</v>
      </c>
      <c r="F369" s="202">
        <v>154876.43</v>
      </c>
      <c r="G369" s="202">
        <v>151004.51999999999</v>
      </c>
      <c r="H369" s="202">
        <v>147132.60999999999</v>
      </c>
    </row>
    <row r="370" spans="1:8" ht="78.75" x14ac:dyDescent="0.2">
      <c r="A370" s="212">
        <f t="shared" si="5"/>
        <v>359</v>
      </c>
      <c r="B370" s="201" t="s">
        <v>667</v>
      </c>
      <c r="C370" s="175" t="s">
        <v>244</v>
      </c>
      <c r="D370" s="175" t="s">
        <v>95</v>
      </c>
      <c r="E370" s="175" t="s">
        <v>110</v>
      </c>
      <c r="F370" s="202">
        <v>154876.43</v>
      </c>
      <c r="G370" s="202">
        <v>151004.51999999999</v>
      </c>
      <c r="H370" s="202">
        <v>147132.60999999999</v>
      </c>
    </row>
    <row r="371" spans="1:8" ht="110.25" x14ac:dyDescent="0.2">
      <c r="A371" s="212">
        <f t="shared" si="5"/>
        <v>360</v>
      </c>
      <c r="B371" s="201" t="s">
        <v>245</v>
      </c>
      <c r="C371" s="175" t="s">
        <v>246</v>
      </c>
      <c r="D371" s="175"/>
      <c r="E371" s="175"/>
      <c r="F371" s="202">
        <v>58000</v>
      </c>
      <c r="G371" s="202">
        <v>0</v>
      </c>
      <c r="H371" s="202">
        <v>0</v>
      </c>
    </row>
    <row r="372" spans="1:8" ht="47.25" x14ac:dyDescent="0.2">
      <c r="A372" s="212">
        <f t="shared" si="5"/>
        <v>361</v>
      </c>
      <c r="B372" s="201" t="s">
        <v>204</v>
      </c>
      <c r="C372" s="175" t="s">
        <v>246</v>
      </c>
      <c r="D372" s="175" t="s">
        <v>205</v>
      </c>
      <c r="E372" s="175"/>
      <c r="F372" s="202">
        <v>58000</v>
      </c>
      <c r="G372" s="202">
        <v>0</v>
      </c>
      <c r="H372" s="202">
        <v>0</v>
      </c>
    </row>
    <row r="373" spans="1:8" ht="47.25" x14ac:dyDescent="0.2">
      <c r="A373" s="212">
        <f t="shared" si="5"/>
        <v>362</v>
      </c>
      <c r="B373" s="201" t="s">
        <v>206</v>
      </c>
      <c r="C373" s="175" t="s">
        <v>246</v>
      </c>
      <c r="D373" s="175" t="s">
        <v>95</v>
      </c>
      <c r="E373" s="175"/>
      <c r="F373" s="202">
        <v>58000</v>
      </c>
      <c r="G373" s="202">
        <v>0</v>
      </c>
      <c r="H373" s="202">
        <v>0</v>
      </c>
    </row>
    <row r="374" spans="1:8" ht="15.75" x14ac:dyDescent="0.2">
      <c r="A374" s="212">
        <f t="shared" si="5"/>
        <v>363</v>
      </c>
      <c r="B374" s="201" t="s">
        <v>104</v>
      </c>
      <c r="C374" s="175" t="s">
        <v>246</v>
      </c>
      <c r="D374" s="175" t="s">
        <v>95</v>
      </c>
      <c r="E374" s="175" t="s">
        <v>105</v>
      </c>
      <c r="F374" s="202">
        <v>58000</v>
      </c>
      <c r="G374" s="202">
        <v>0</v>
      </c>
      <c r="H374" s="202">
        <v>0</v>
      </c>
    </row>
    <row r="375" spans="1:8" ht="78.75" x14ac:dyDescent="0.2">
      <c r="A375" s="212">
        <f t="shared" si="5"/>
        <v>364</v>
      </c>
      <c r="B375" s="201" t="s">
        <v>667</v>
      </c>
      <c r="C375" s="175" t="s">
        <v>246</v>
      </c>
      <c r="D375" s="175" t="s">
        <v>95</v>
      </c>
      <c r="E375" s="175" t="s">
        <v>110</v>
      </c>
      <c r="F375" s="202">
        <v>58000</v>
      </c>
      <c r="G375" s="202">
        <v>0</v>
      </c>
      <c r="H375" s="202">
        <v>0</v>
      </c>
    </row>
    <row r="376" spans="1:8" ht="110.25" x14ac:dyDescent="0.2">
      <c r="A376" s="212">
        <f t="shared" si="5"/>
        <v>365</v>
      </c>
      <c r="B376" s="201" t="s">
        <v>249</v>
      </c>
      <c r="C376" s="175" t="s">
        <v>250</v>
      </c>
      <c r="D376" s="175"/>
      <c r="E376" s="175"/>
      <c r="F376" s="202">
        <v>306000</v>
      </c>
      <c r="G376" s="202">
        <v>298350</v>
      </c>
      <c r="H376" s="202">
        <v>306000</v>
      </c>
    </row>
    <row r="377" spans="1:8" ht="47.25" x14ac:dyDescent="0.2">
      <c r="A377" s="212">
        <f t="shared" si="5"/>
        <v>366</v>
      </c>
      <c r="B377" s="201" t="s">
        <v>204</v>
      </c>
      <c r="C377" s="175" t="s">
        <v>250</v>
      </c>
      <c r="D377" s="175" t="s">
        <v>205</v>
      </c>
      <c r="E377" s="175"/>
      <c r="F377" s="202">
        <v>306000</v>
      </c>
      <c r="G377" s="202">
        <v>298350</v>
      </c>
      <c r="H377" s="202">
        <v>306000</v>
      </c>
    </row>
    <row r="378" spans="1:8" ht="47.25" x14ac:dyDescent="0.2">
      <c r="A378" s="212">
        <f t="shared" si="5"/>
        <v>367</v>
      </c>
      <c r="B378" s="201" t="s">
        <v>206</v>
      </c>
      <c r="C378" s="175" t="s">
        <v>250</v>
      </c>
      <c r="D378" s="175" t="s">
        <v>95</v>
      </c>
      <c r="E378" s="175"/>
      <c r="F378" s="202">
        <v>306000</v>
      </c>
      <c r="G378" s="202">
        <v>298350</v>
      </c>
      <c r="H378" s="202">
        <v>306000</v>
      </c>
    </row>
    <row r="379" spans="1:8" ht="15.75" x14ac:dyDescent="0.2">
      <c r="A379" s="212">
        <f t="shared" si="5"/>
        <v>368</v>
      </c>
      <c r="B379" s="201" t="s">
        <v>104</v>
      </c>
      <c r="C379" s="175" t="s">
        <v>250</v>
      </c>
      <c r="D379" s="175" t="s">
        <v>95</v>
      </c>
      <c r="E379" s="175" t="s">
        <v>105</v>
      </c>
      <c r="F379" s="202">
        <v>306000</v>
      </c>
      <c r="G379" s="202">
        <v>298350</v>
      </c>
      <c r="H379" s="202">
        <v>306000</v>
      </c>
    </row>
    <row r="380" spans="1:8" ht="78.75" x14ac:dyDescent="0.2">
      <c r="A380" s="212">
        <f t="shared" si="5"/>
        <v>369</v>
      </c>
      <c r="B380" s="201" t="s">
        <v>667</v>
      </c>
      <c r="C380" s="175" t="s">
        <v>250</v>
      </c>
      <c r="D380" s="175" t="s">
        <v>95</v>
      </c>
      <c r="E380" s="175" t="s">
        <v>110</v>
      </c>
      <c r="F380" s="202">
        <v>306000</v>
      </c>
      <c r="G380" s="202">
        <v>298350</v>
      </c>
      <c r="H380" s="202">
        <v>306000</v>
      </c>
    </row>
    <row r="381" spans="1:8" ht="31.5" x14ac:dyDescent="0.2">
      <c r="A381" s="212">
        <f t="shared" si="5"/>
        <v>370</v>
      </c>
      <c r="B381" s="201" t="s">
        <v>266</v>
      </c>
      <c r="C381" s="175" t="s">
        <v>251</v>
      </c>
      <c r="D381" s="175"/>
      <c r="E381" s="175"/>
      <c r="F381" s="202">
        <v>7071267.5800000001</v>
      </c>
      <c r="G381" s="202">
        <v>6670673.8899999997</v>
      </c>
      <c r="H381" s="202">
        <v>6434393.0999999996</v>
      </c>
    </row>
    <row r="382" spans="1:8" ht="110.25" x14ac:dyDescent="0.2">
      <c r="A382" s="212">
        <f t="shared" si="5"/>
        <v>371</v>
      </c>
      <c r="B382" s="201" t="s">
        <v>645</v>
      </c>
      <c r="C382" s="175" t="s">
        <v>252</v>
      </c>
      <c r="D382" s="175"/>
      <c r="E382" s="175"/>
      <c r="F382" s="202">
        <v>7052147.5800000001</v>
      </c>
      <c r="G382" s="202">
        <v>6651593.8899999997</v>
      </c>
      <c r="H382" s="202">
        <v>6415313.0999999996</v>
      </c>
    </row>
    <row r="383" spans="1:8" ht="94.5" x14ac:dyDescent="0.2">
      <c r="A383" s="212">
        <f t="shared" si="5"/>
        <v>372</v>
      </c>
      <c r="B383" s="201" t="s">
        <v>202</v>
      </c>
      <c r="C383" s="175" t="s">
        <v>252</v>
      </c>
      <c r="D383" s="175" t="s">
        <v>94</v>
      </c>
      <c r="E383" s="175"/>
      <c r="F383" s="202">
        <v>6575929.25</v>
      </c>
      <c r="G383" s="202">
        <v>6411531.0199999996</v>
      </c>
      <c r="H383" s="202">
        <v>6247132.79</v>
      </c>
    </row>
    <row r="384" spans="1:8" ht="31.5" x14ac:dyDescent="0.2">
      <c r="A384" s="212">
        <f t="shared" si="5"/>
        <v>373</v>
      </c>
      <c r="B384" s="201" t="s">
        <v>203</v>
      </c>
      <c r="C384" s="175" t="s">
        <v>252</v>
      </c>
      <c r="D384" s="175" t="s">
        <v>96</v>
      </c>
      <c r="E384" s="175"/>
      <c r="F384" s="202">
        <v>6575929.25</v>
      </c>
      <c r="G384" s="202">
        <v>6411531.0199999996</v>
      </c>
      <c r="H384" s="202">
        <v>6247132.79</v>
      </c>
    </row>
    <row r="385" spans="1:8" ht="15.75" x14ac:dyDescent="0.2">
      <c r="A385" s="212">
        <f t="shared" si="5"/>
        <v>374</v>
      </c>
      <c r="B385" s="201" t="s">
        <v>104</v>
      </c>
      <c r="C385" s="175" t="s">
        <v>252</v>
      </c>
      <c r="D385" s="175" t="s">
        <v>96</v>
      </c>
      <c r="E385" s="175" t="s">
        <v>105</v>
      </c>
      <c r="F385" s="202">
        <v>6575929.25</v>
      </c>
      <c r="G385" s="202">
        <v>6411531.0199999996</v>
      </c>
      <c r="H385" s="202">
        <v>6247132.79</v>
      </c>
    </row>
    <row r="386" spans="1:8" ht="78.75" x14ac:dyDescent="0.2">
      <c r="A386" s="212">
        <f t="shared" si="5"/>
        <v>375</v>
      </c>
      <c r="B386" s="201" t="s">
        <v>667</v>
      </c>
      <c r="C386" s="175" t="s">
        <v>252</v>
      </c>
      <c r="D386" s="175" t="s">
        <v>96</v>
      </c>
      <c r="E386" s="175" t="s">
        <v>110</v>
      </c>
      <c r="F386" s="202">
        <v>6575929.25</v>
      </c>
      <c r="G386" s="202">
        <v>6411531.0199999996</v>
      </c>
      <c r="H386" s="202">
        <v>6247132.79</v>
      </c>
    </row>
    <row r="387" spans="1:8" ht="47.25" x14ac:dyDescent="0.2">
      <c r="A387" s="212">
        <f t="shared" si="5"/>
        <v>376</v>
      </c>
      <c r="B387" s="201" t="s">
        <v>204</v>
      </c>
      <c r="C387" s="175" t="s">
        <v>252</v>
      </c>
      <c r="D387" s="175" t="s">
        <v>205</v>
      </c>
      <c r="E387" s="175"/>
      <c r="F387" s="202">
        <v>476218.33</v>
      </c>
      <c r="G387" s="202">
        <v>240062.87</v>
      </c>
      <c r="H387" s="202">
        <v>168180.31</v>
      </c>
    </row>
    <row r="388" spans="1:8" ht="47.25" x14ac:dyDescent="0.2">
      <c r="A388" s="212">
        <f t="shared" si="5"/>
        <v>377</v>
      </c>
      <c r="B388" s="201" t="s">
        <v>206</v>
      </c>
      <c r="C388" s="175" t="s">
        <v>252</v>
      </c>
      <c r="D388" s="175" t="s">
        <v>95</v>
      </c>
      <c r="E388" s="175"/>
      <c r="F388" s="202">
        <v>476218.33</v>
      </c>
      <c r="G388" s="202">
        <v>240062.87</v>
      </c>
      <c r="H388" s="202">
        <v>168180.31</v>
      </c>
    </row>
    <row r="389" spans="1:8" ht="15.75" x14ac:dyDescent="0.2">
      <c r="A389" s="212">
        <f t="shared" si="5"/>
        <v>378</v>
      </c>
      <c r="B389" s="201" t="s">
        <v>104</v>
      </c>
      <c r="C389" s="175" t="s">
        <v>252</v>
      </c>
      <c r="D389" s="175" t="s">
        <v>95</v>
      </c>
      <c r="E389" s="175" t="s">
        <v>105</v>
      </c>
      <c r="F389" s="202">
        <v>476218.33</v>
      </c>
      <c r="G389" s="202">
        <v>240062.87</v>
      </c>
      <c r="H389" s="202">
        <v>168180.31</v>
      </c>
    </row>
    <row r="390" spans="1:8" ht="78.75" x14ac:dyDescent="0.2">
      <c r="A390" s="212">
        <f t="shared" si="5"/>
        <v>379</v>
      </c>
      <c r="B390" s="201" t="s">
        <v>667</v>
      </c>
      <c r="C390" s="175" t="s">
        <v>252</v>
      </c>
      <c r="D390" s="175" t="s">
        <v>95</v>
      </c>
      <c r="E390" s="175" t="s">
        <v>110</v>
      </c>
      <c r="F390" s="202">
        <v>476218.33</v>
      </c>
      <c r="G390" s="202">
        <v>240062.87</v>
      </c>
      <c r="H390" s="202">
        <v>168180.31</v>
      </c>
    </row>
    <row r="391" spans="1:8" ht="267.75" x14ac:dyDescent="0.2">
      <c r="A391" s="212">
        <f t="shared" si="5"/>
        <v>380</v>
      </c>
      <c r="B391" s="213" t="s">
        <v>841</v>
      </c>
      <c r="C391" s="175" t="s">
        <v>646</v>
      </c>
      <c r="D391" s="175"/>
      <c r="E391" s="175"/>
      <c r="F391" s="202">
        <v>19120</v>
      </c>
      <c r="G391" s="202">
        <v>19080</v>
      </c>
      <c r="H391" s="202">
        <v>19080</v>
      </c>
    </row>
    <row r="392" spans="1:8" ht="94.5" x14ac:dyDescent="0.2">
      <c r="A392" s="212">
        <f t="shared" si="5"/>
        <v>381</v>
      </c>
      <c r="B392" s="201" t="s">
        <v>202</v>
      </c>
      <c r="C392" s="175" t="s">
        <v>646</v>
      </c>
      <c r="D392" s="175" t="s">
        <v>94</v>
      </c>
      <c r="E392" s="175"/>
      <c r="F392" s="202">
        <v>18520</v>
      </c>
      <c r="G392" s="202">
        <v>18520</v>
      </c>
      <c r="H392" s="202">
        <v>18520</v>
      </c>
    </row>
    <row r="393" spans="1:8" ht="31.5" x14ac:dyDescent="0.2">
      <c r="A393" s="212">
        <f t="shared" si="5"/>
        <v>382</v>
      </c>
      <c r="B393" s="201" t="s">
        <v>203</v>
      </c>
      <c r="C393" s="175" t="s">
        <v>646</v>
      </c>
      <c r="D393" s="175" t="s">
        <v>96</v>
      </c>
      <c r="E393" s="175"/>
      <c r="F393" s="202">
        <v>18520</v>
      </c>
      <c r="G393" s="202">
        <v>18520</v>
      </c>
      <c r="H393" s="202">
        <v>18520</v>
      </c>
    </row>
    <row r="394" spans="1:8" ht="15.75" x14ac:dyDescent="0.2">
      <c r="A394" s="212">
        <f t="shared" si="5"/>
        <v>383</v>
      </c>
      <c r="B394" s="201" t="s">
        <v>104</v>
      </c>
      <c r="C394" s="175" t="s">
        <v>646</v>
      </c>
      <c r="D394" s="175" t="s">
        <v>96</v>
      </c>
      <c r="E394" s="175" t="s">
        <v>105</v>
      </c>
      <c r="F394" s="202">
        <v>18520</v>
      </c>
      <c r="G394" s="202">
        <v>18520</v>
      </c>
      <c r="H394" s="202">
        <v>18520</v>
      </c>
    </row>
    <row r="395" spans="1:8" ht="78.75" x14ac:dyDescent="0.2">
      <c r="A395" s="212">
        <f t="shared" si="5"/>
        <v>384</v>
      </c>
      <c r="B395" s="201" t="s">
        <v>667</v>
      </c>
      <c r="C395" s="175" t="s">
        <v>646</v>
      </c>
      <c r="D395" s="175" t="s">
        <v>96</v>
      </c>
      <c r="E395" s="175" t="s">
        <v>110</v>
      </c>
      <c r="F395" s="202">
        <v>18520</v>
      </c>
      <c r="G395" s="202">
        <v>18520</v>
      </c>
      <c r="H395" s="202">
        <v>18520</v>
      </c>
    </row>
    <row r="396" spans="1:8" ht="47.25" x14ac:dyDescent="0.2">
      <c r="A396" s="212">
        <f t="shared" si="5"/>
        <v>385</v>
      </c>
      <c r="B396" s="201" t="s">
        <v>204</v>
      </c>
      <c r="C396" s="175" t="s">
        <v>646</v>
      </c>
      <c r="D396" s="175" t="s">
        <v>205</v>
      </c>
      <c r="E396" s="175"/>
      <c r="F396" s="202">
        <v>600</v>
      </c>
      <c r="G396" s="202">
        <v>560</v>
      </c>
      <c r="H396" s="202">
        <v>560</v>
      </c>
    </row>
    <row r="397" spans="1:8" ht="47.25" x14ac:dyDescent="0.2">
      <c r="A397" s="212">
        <f t="shared" si="5"/>
        <v>386</v>
      </c>
      <c r="B397" s="201" t="s">
        <v>206</v>
      </c>
      <c r="C397" s="175" t="s">
        <v>646</v>
      </c>
      <c r="D397" s="175" t="s">
        <v>95</v>
      </c>
      <c r="E397" s="175"/>
      <c r="F397" s="202">
        <v>600</v>
      </c>
      <c r="G397" s="202">
        <v>560</v>
      </c>
      <c r="H397" s="202">
        <v>560</v>
      </c>
    </row>
    <row r="398" spans="1:8" ht="15.75" x14ac:dyDescent="0.2">
      <c r="A398" s="212">
        <f t="shared" ref="A398:A461" si="6">A397+1</f>
        <v>387</v>
      </c>
      <c r="B398" s="201" t="s">
        <v>104</v>
      </c>
      <c r="C398" s="175" t="s">
        <v>646</v>
      </c>
      <c r="D398" s="175" t="s">
        <v>95</v>
      </c>
      <c r="E398" s="175" t="s">
        <v>105</v>
      </c>
      <c r="F398" s="202">
        <v>600</v>
      </c>
      <c r="G398" s="202">
        <v>560</v>
      </c>
      <c r="H398" s="202">
        <v>560</v>
      </c>
    </row>
    <row r="399" spans="1:8" ht="78.75" x14ac:dyDescent="0.2">
      <c r="A399" s="212">
        <f t="shared" si="6"/>
        <v>388</v>
      </c>
      <c r="B399" s="201" t="s">
        <v>667</v>
      </c>
      <c r="C399" s="175" t="s">
        <v>646</v>
      </c>
      <c r="D399" s="175" t="s">
        <v>95</v>
      </c>
      <c r="E399" s="175" t="s">
        <v>110</v>
      </c>
      <c r="F399" s="202">
        <v>600</v>
      </c>
      <c r="G399" s="202">
        <v>560</v>
      </c>
      <c r="H399" s="202">
        <v>560</v>
      </c>
    </row>
    <row r="400" spans="1:8" ht="78.75" x14ac:dyDescent="0.2">
      <c r="A400" s="212">
        <f t="shared" si="6"/>
        <v>389</v>
      </c>
      <c r="B400" s="201" t="s">
        <v>647</v>
      </c>
      <c r="C400" s="175" t="s">
        <v>359</v>
      </c>
      <c r="D400" s="175"/>
      <c r="E400" s="175"/>
      <c r="F400" s="202">
        <v>100000</v>
      </c>
      <c r="G400" s="202">
        <v>100000</v>
      </c>
      <c r="H400" s="202">
        <v>100000</v>
      </c>
    </row>
    <row r="401" spans="1:8" ht="47.25" x14ac:dyDescent="0.2">
      <c r="A401" s="212">
        <f t="shared" si="6"/>
        <v>390</v>
      </c>
      <c r="B401" s="201" t="s">
        <v>360</v>
      </c>
      <c r="C401" s="175" t="s">
        <v>361</v>
      </c>
      <c r="D401" s="175"/>
      <c r="E401" s="175"/>
      <c r="F401" s="202">
        <v>100000</v>
      </c>
      <c r="G401" s="202">
        <v>100000</v>
      </c>
      <c r="H401" s="202">
        <v>100000</v>
      </c>
    </row>
    <row r="402" spans="1:8" ht="157.5" x14ac:dyDescent="0.2">
      <c r="A402" s="212">
        <f t="shared" si="6"/>
        <v>391</v>
      </c>
      <c r="B402" s="213" t="s">
        <v>682</v>
      </c>
      <c r="C402" s="175" t="s">
        <v>473</v>
      </c>
      <c r="D402" s="175"/>
      <c r="E402" s="175"/>
      <c r="F402" s="202">
        <v>70000</v>
      </c>
      <c r="G402" s="202">
        <v>70000</v>
      </c>
      <c r="H402" s="202">
        <v>70000</v>
      </c>
    </row>
    <row r="403" spans="1:8" ht="15.75" x14ac:dyDescent="0.2">
      <c r="A403" s="212">
        <f t="shared" si="6"/>
        <v>392</v>
      </c>
      <c r="B403" s="201" t="s">
        <v>247</v>
      </c>
      <c r="C403" s="175" t="s">
        <v>473</v>
      </c>
      <c r="D403" s="175" t="s">
        <v>248</v>
      </c>
      <c r="E403" s="175"/>
      <c r="F403" s="202">
        <v>70000</v>
      </c>
      <c r="G403" s="202">
        <v>70000</v>
      </c>
      <c r="H403" s="202">
        <v>70000</v>
      </c>
    </row>
    <row r="404" spans="1:8" ht="78.75" x14ac:dyDescent="0.2">
      <c r="A404" s="212">
        <f t="shared" si="6"/>
        <v>393</v>
      </c>
      <c r="B404" s="201" t="s">
        <v>264</v>
      </c>
      <c r="C404" s="175" t="s">
        <v>473</v>
      </c>
      <c r="D404" s="175" t="s">
        <v>265</v>
      </c>
      <c r="E404" s="175"/>
      <c r="F404" s="202">
        <v>70000</v>
      </c>
      <c r="G404" s="202">
        <v>70000</v>
      </c>
      <c r="H404" s="202">
        <v>70000</v>
      </c>
    </row>
    <row r="405" spans="1:8" ht="15.75" x14ac:dyDescent="0.2">
      <c r="A405" s="212">
        <f t="shared" si="6"/>
        <v>394</v>
      </c>
      <c r="B405" s="201" t="s">
        <v>127</v>
      </c>
      <c r="C405" s="175" t="s">
        <v>473</v>
      </c>
      <c r="D405" s="175" t="s">
        <v>265</v>
      </c>
      <c r="E405" s="175" t="s">
        <v>128</v>
      </c>
      <c r="F405" s="202">
        <v>70000</v>
      </c>
      <c r="G405" s="202">
        <v>70000</v>
      </c>
      <c r="H405" s="202">
        <v>70000</v>
      </c>
    </row>
    <row r="406" spans="1:8" ht="31.5" x14ac:dyDescent="0.2">
      <c r="A406" s="212">
        <f t="shared" si="6"/>
        <v>395</v>
      </c>
      <c r="B406" s="201" t="s">
        <v>137</v>
      </c>
      <c r="C406" s="175" t="s">
        <v>473</v>
      </c>
      <c r="D406" s="175" t="s">
        <v>265</v>
      </c>
      <c r="E406" s="175" t="s">
        <v>138</v>
      </c>
      <c r="F406" s="202">
        <v>70000</v>
      </c>
      <c r="G406" s="202">
        <v>70000</v>
      </c>
      <c r="H406" s="202">
        <v>70000</v>
      </c>
    </row>
    <row r="407" spans="1:8" ht="220.5" x14ac:dyDescent="0.2">
      <c r="A407" s="212">
        <f t="shared" si="6"/>
        <v>396</v>
      </c>
      <c r="B407" s="213" t="s">
        <v>861</v>
      </c>
      <c r="C407" s="175" t="s">
        <v>683</v>
      </c>
      <c r="D407" s="175"/>
      <c r="E407" s="175"/>
      <c r="F407" s="202">
        <v>30000</v>
      </c>
      <c r="G407" s="202">
        <v>30000</v>
      </c>
      <c r="H407" s="202">
        <v>30000</v>
      </c>
    </row>
    <row r="408" spans="1:8" ht="15.75" x14ac:dyDescent="0.2">
      <c r="A408" s="212">
        <f t="shared" si="6"/>
        <v>397</v>
      </c>
      <c r="B408" s="201" t="s">
        <v>247</v>
      </c>
      <c r="C408" s="175" t="s">
        <v>683</v>
      </c>
      <c r="D408" s="175" t="s">
        <v>248</v>
      </c>
      <c r="E408" s="175"/>
      <c r="F408" s="202">
        <v>30000</v>
      </c>
      <c r="G408" s="202">
        <v>30000</v>
      </c>
      <c r="H408" s="202">
        <v>30000</v>
      </c>
    </row>
    <row r="409" spans="1:8" ht="78.75" x14ac:dyDescent="0.2">
      <c r="A409" s="212">
        <f t="shared" si="6"/>
        <v>398</v>
      </c>
      <c r="B409" s="201" t="s">
        <v>264</v>
      </c>
      <c r="C409" s="175" t="s">
        <v>683</v>
      </c>
      <c r="D409" s="175" t="s">
        <v>265</v>
      </c>
      <c r="E409" s="175"/>
      <c r="F409" s="202">
        <v>30000</v>
      </c>
      <c r="G409" s="202">
        <v>30000</v>
      </c>
      <c r="H409" s="202">
        <v>30000</v>
      </c>
    </row>
    <row r="410" spans="1:8" ht="15.75" x14ac:dyDescent="0.2">
      <c r="A410" s="212">
        <f t="shared" si="6"/>
        <v>399</v>
      </c>
      <c r="B410" s="201" t="s">
        <v>127</v>
      </c>
      <c r="C410" s="175" t="s">
        <v>683</v>
      </c>
      <c r="D410" s="175" t="s">
        <v>265</v>
      </c>
      <c r="E410" s="175" t="s">
        <v>128</v>
      </c>
      <c r="F410" s="202">
        <v>30000</v>
      </c>
      <c r="G410" s="202">
        <v>30000</v>
      </c>
      <c r="H410" s="202">
        <v>30000</v>
      </c>
    </row>
    <row r="411" spans="1:8" ht="31.5" x14ac:dyDescent="0.2">
      <c r="A411" s="212">
        <f t="shared" si="6"/>
        <v>400</v>
      </c>
      <c r="B411" s="201" t="s">
        <v>137</v>
      </c>
      <c r="C411" s="175" t="s">
        <v>683</v>
      </c>
      <c r="D411" s="175" t="s">
        <v>265</v>
      </c>
      <c r="E411" s="175" t="s">
        <v>138</v>
      </c>
      <c r="F411" s="202">
        <v>30000</v>
      </c>
      <c r="G411" s="202">
        <v>30000</v>
      </c>
      <c r="H411" s="202">
        <v>30000</v>
      </c>
    </row>
    <row r="412" spans="1:8" ht="78.75" x14ac:dyDescent="0.2">
      <c r="A412" s="212">
        <f t="shared" si="6"/>
        <v>401</v>
      </c>
      <c r="B412" s="201" t="s">
        <v>362</v>
      </c>
      <c r="C412" s="175" t="s">
        <v>363</v>
      </c>
      <c r="D412" s="175"/>
      <c r="E412" s="175"/>
      <c r="F412" s="202">
        <v>1086249</v>
      </c>
      <c r="G412" s="202">
        <v>0</v>
      </c>
      <c r="H412" s="202">
        <v>0</v>
      </c>
    </row>
    <row r="413" spans="1:8" ht="141.75" x14ac:dyDescent="0.2">
      <c r="A413" s="212">
        <f t="shared" si="6"/>
        <v>402</v>
      </c>
      <c r="B413" s="213" t="s">
        <v>684</v>
      </c>
      <c r="C413" s="175" t="s">
        <v>648</v>
      </c>
      <c r="D413" s="175"/>
      <c r="E413" s="175"/>
      <c r="F413" s="202">
        <v>1086249</v>
      </c>
      <c r="G413" s="202">
        <v>0</v>
      </c>
      <c r="H413" s="202">
        <v>0</v>
      </c>
    </row>
    <row r="414" spans="1:8" ht="47.25" x14ac:dyDescent="0.2">
      <c r="A414" s="212">
        <f t="shared" si="6"/>
        <v>403</v>
      </c>
      <c r="B414" s="201" t="s">
        <v>204</v>
      </c>
      <c r="C414" s="175" t="s">
        <v>648</v>
      </c>
      <c r="D414" s="175" t="s">
        <v>205</v>
      </c>
      <c r="E414" s="175"/>
      <c r="F414" s="202">
        <v>1086249</v>
      </c>
      <c r="G414" s="202">
        <v>0</v>
      </c>
      <c r="H414" s="202">
        <v>0</v>
      </c>
    </row>
    <row r="415" spans="1:8" ht="47.25" x14ac:dyDescent="0.2">
      <c r="A415" s="212">
        <f t="shared" si="6"/>
        <v>404</v>
      </c>
      <c r="B415" s="201" t="s">
        <v>206</v>
      </c>
      <c r="C415" s="175" t="s">
        <v>648</v>
      </c>
      <c r="D415" s="175" t="s">
        <v>95</v>
      </c>
      <c r="E415" s="175"/>
      <c r="F415" s="202">
        <v>1086249</v>
      </c>
      <c r="G415" s="202">
        <v>0</v>
      </c>
      <c r="H415" s="202">
        <v>0</v>
      </c>
    </row>
    <row r="416" spans="1:8" ht="15.75" x14ac:dyDescent="0.2">
      <c r="A416" s="212">
        <f t="shared" si="6"/>
        <v>405</v>
      </c>
      <c r="B416" s="201" t="s">
        <v>127</v>
      </c>
      <c r="C416" s="175" t="s">
        <v>648</v>
      </c>
      <c r="D416" s="175" t="s">
        <v>95</v>
      </c>
      <c r="E416" s="175" t="s">
        <v>128</v>
      </c>
      <c r="F416" s="202">
        <v>1086249</v>
      </c>
      <c r="G416" s="202">
        <v>0</v>
      </c>
      <c r="H416" s="202">
        <v>0</v>
      </c>
    </row>
    <row r="417" spans="1:8" ht="31.5" x14ac:dyDescent="0.2">
      <c r="A417" s="212">
        <f t="shared" si="6"/>
        <v>406</v>
      </c>
      <c r="B417" s="201" t="s">
        <v>137</v>
      </c>
      <c r="C417" s="175" t="s">
        <v>648</v>
      </c>
      <c r="D417" s="175" t="s">
        <v>95</v>
      </c>
      <c r="E417" s="175" t="s">
        <v>138</v>
      </c>
      <c r="F417" s="202">
        <v>1086249</v>
      </c>
      <c r="G417" s="202">
        <v>0</v>
      </c>
      <c r="H417" s="202">
        <v>0</v>
      </c>
    </row>
    <row r="418" spans="1:8" ht="31.5" x14ac:dyDescent="0.2">
      <c r="A418" s="212">
        <f t="shared" si="6"/>
        <v>407</v>
      </c>
      <c r="B418" s="201" t="s">
        <v>304</v>
      </c>
      <c r="C418" s="175" t="s">
        <v>305</v>
      </c>
      <c r="D418" s="175"/>
      <c r="E418" s="175"/>
      <c r="F418" s="202">
        <v>294420</v>
      </c>
      <c r="G418" s="202">
        <v>244420</v>
      </c>
      <c r="H418" s="202">
        <v>244420</v>
      </c>
    </row>
    <row r="419" spans="1:8" ht="31.5" x14ac:dyDescent="0.2">
      <c r="A419" s="212">
        <f t="shared" si="6"/>
        <v>408</v>
      </c>
      <c r="B419" s="201" t="s">
        <v>306</v>
      </c>
      <c r="C419" s="175" t="s">
        <v>307</v>
      </c>
      <c r="D419" s="175"/>
      <c r="E419" s="175"/>
      <c r="F419" s="202">
        <v>294420</v>
      </c>
      <c r="G419" s="202">
        <v>244420</v>
      </c>
      <c r="H419" s="202">
        <v>244420</v>
      </c>
    </row>
    <row r="420" spans="1:8" ht="63" x14ac:dyDescent="0.2">
      <c r="A420" s="212">
        <f t="shared" si="6"/>
        <v>409</v>
      </c>
      <c r="B420" s="201" t="s">
        <v>649</v>
      </c>
      <c r="C420" s="175" t="s">
        <v>650</v>
      </c>
      <c r="D420" s="175"/>
      <c r="E420" s="175"/>
      <c r="F420" s="202">
        <v>194420</v>
      </c>
      <c r="G420" s="202">
        <v>194420</v>
      </c>
      <c r="H420" s="202">
        <v>194420</v>
      </c>
    </row>
    <row r="421" spans="1:8" ht="47.25" x14ac:dyDescent="0.2">
      <c r="A421" s="212">
        <f t="shared" si="6"/>
        <v>410</v>
      </c>
      <c r="B421" s="201" t="s">
        <v>204</v>
      </c>
      <c r="C421" s="175" t="s">
        <v>650</v>
      </c>
      <c r="D421" s="175" t="s">
        <v>205</v>
      </c>
      <c r="E421" s="175"/>
      <c r="F421" s="202">
        <v>194420</v>
      </c>
      <c r="G421" s="202">
        <v>194420</v>
      </c>
      <c r="H421" s="202">
        <v>194420</v>
      </c>
    </row>
    <row r="422" spans="1:8" ht="47.25" x14ac:dyDescent="0.2">
      <c r="A422" s="212">
        <f t="shared" si="6"/>
        <v>411</v>
      </c>
      <c r="B422" s="201" t="s">
        <v>206</v>
      </c>
      <c r="C422" s="175" t="s">
        <v>650</v>
      </c>
      <c r="D422" s="175" t="s">
        <v>95</v>
      </c>
      <c r="E422" s="175"/>
      <c r="F422" s="202">
        <v>194420</v>
      </c>
      <c r="G422" s="202">
        <v>194420</v>
      </c>
      <c r="H422" s="202">
        <v>194420</v>
      </c>
    </row>
    <row r="423" spans="1:8" ht="15.75" x14ac:dyDescent="0.2">
      <c r="A423" s="212">
        <f t="shared" si="6"/>
        <v>412</v>
      </c>
      <c r="B423" s="201" t="s">
        <v>145</v>
      </c>
      <c r="C423" s="175" t="s">
        <v>650</v>
      </c>
      <c r="D423" s="175" t="s">
        <v>95</v>
      </c>
      <c r="E423" s="175" t="s">
        <v>146</v>
      </c>
      <c r="F423" s="202">
        <v>194420</v>
      </c>
      <c r="G423" s="202">
        <v>194420</v>
      </c>
      <c r="H423" s="202">
        <v>194420</v>
      </c>
    </row>
    <row r="424" spans="1:8" ht="31.5" x14ac:dyDescent="0.2">
      <c r="A424" s="212">
        <f t="shared" si="6"/>
        <v>413</v>
      </c>
      <c r="B424" s="201" t="s">
        <v>147</v>
      </c>
      <c r="C424" s="175" t="s">
        <v>650</v>
      </c>
      <c r="D424" s="175" t="s">
        <v>95</v>
      </c>
      <c r="E424" s="175" t="s">
        <v>148</v>
      </c>
      <c r="F424" s="202">
        <v>194420</v>
      </c>
      <c r="G424" s="202">
        <v>194420</v>
      </c>
      <c r="H424" s="202">
        <v>194420</v>
      </c>
    </row>
    <row r="425" spans="1:8" ht="94.5" x14ac:dyDescent="0.2">
      <c r="A425" s="212">
        <f t="shared" si="6"/>
        <v>414</v>
      </c>
      <c r="B425" s="201" t="s">
        <v>850</v>
      </c>
      <c r="C425" s="175" t="s">
        <v>851</v>
      </c>
      <c r="D425" s="175"/>
      <c r="E425" s="175"/>
      <c r="F425" s="202">
        <v>100000</v>
      </c>
      <c r="G425" s="202">
        <v>50000</v>
      </c>
      <c r="H425" s="202">
        <v>50000</v>
      </c>
    </row>
    <row r="426" spans="1:8" ht="47.25" x14ac:dyDescent="0.2">
      <c r="A426" s="212">
        <f t="shared" si="6"/>
        <v>415</v>
      </c>
      <c r="B426" s="201" t="s">
        <v>204</v>
      </c>
      <c r="C426" s="175" t="s">
        <v>851</v>
      </c>
      <c r="D426" s="175" t="s">
        <v>205</v>
      </c>
      <c r="E426" s="175"/>
      <c r="F426" s="202">
        <v>100000</v>
      </c>
      <c r="G426" s="202">
        <v>50000</v>
      </c>
      <c r="H426" s="202">
        <v>50000</v>
      </c>
    </row>
    <row r="427" spans="1:8" ht="47.25" x14ac:dyDescent="0.2">
      <c r="A427" s="212">
        <f t="shared" si="6"/>
        <v>416</v>
      </c>
      <c r="B427" s="201" t="s">
        <v>206</v>
      </c>
      <c r="C427" s="175" t="s">
        <v>851</v>
      </c>
      <c r="D427" s="175" t="s">
        <v>95</v>
      </c>
      <c r="E427" s="175"/>
      <c r="F427" s="202">
        <v>100000</v>
      </c>
      <c r="G427" s="202">
        <v>50000</v>
      </c>
      <c r="H427" s="202">
        <v>50000</v>
      </c>
    </row>
    <row r="428" spans="1:8" ht="15.75" x14ac:dyDescent="0.2">
      <c r="A428" s="212">
        <f t="shared" si="6"/>
        <v>417</v>
      </c>
      <c r="B428" s="201" t="s">
        <v>145</v>
      </c>
      <c r="C428" s="175" t="s">
        <v>851</v>
      </c>
      <c r="D428" s="175" t="s">
        <v>95</v>
      </c>
      <c r="E428" s="175" t="s">
        <v>146</v>
      </c>
      <c r="F428" s="202">
        <v>100000</v>
      </c>
      <c r="G428" s="202">
        <v>50000</v>
      </c>
      <c r="H428" s="202">
        <v>50000</v>
      </c>
    </row>
    <row r="429" spans="1:8" ht="31.5" x14ac:dyDescent="0.2">
      <c r="A429" s="212">
        <f t="shared" si="6"/>
        <v>418</v>
      </c>
      <c r="B429" s="201" t="s">
        <v>457</v>
      </c>
      <c r="C429" s="175" t="s">
        <v>851</v>
      </c>
      <c r="D429" s="175" t="s">
        <v>95</v>
      </c>
      <c r="E429" s="175" t="s">
        <v>456</v>
      </c>
      <c r="F429" s="202">
        <v>100000</v>
      </c>
      <c r="G429" s="202">
        <v>50000</v>
      </c>
      <c r="H429" s="202">
        <v>50000</v>
      </c>
    </row>
    <row r="430" spans="1:8" ht="47.25" x14ac:dyDescent="0.2">
      <c r="A430" s="212">
        <f t="shared" si="6"/>
        <v>419</v>
      </c>
      <c r="B430" s="201" t="s">
        <v>262</v>
      </c>
      <c r="C430" s="175" t="s">
        <v>263</v>
      </c>
      <c r="D430" s="175"/>
      <c r="E430" s="175"/>
      <c r="F430" s="202">
        <v>7465350.2400000002</v>
      </c>
      <c r="G430" s="202">
        <v>7168164.7599999998</v>
      </c>
      <c r="H430" s="202">
        <v>7128050.2800000003</v>
      </c>
    </row>
    <row r="431" spans="1:8" ht="63" x14ac:dyDescent="0.2">
      <c r="A431" s="212">
        <f t="shared" si="6"/>
        <v>420</v>
      </c>
      <c r="B431" s="201" t="s">
        <v>271</v>
      </c>
      <c r="C431" s="175" t="s">
        <v>272</v>
      </c>
      <c r="D431" s="175"/>
      <c r="E431" s="175"/>
      <c r="F431" s="202">
        <v>726400</v>
      </c>
      <c r="G431" s="202">
        <v>540500</v>
      </c>
      <c r="H431" s="202">
        <v>540500</v>
      </c>
    </row>
    <row r="432" spans="1:8" ht="189" x14ac:dyDescent="0.2">
      <c r="A432" s="212">
        <f t="shared" si="6"/>
        <v>421</v>
      </c>
      <c r="B432" s="213" t="s">
        <v>842</v>
      </c>
      <c r="C432" s="175" t="s">
        <v>273</v>
      </c>
      <c r="D432" s="175"/>
      <c r="E432" s="175"/>
      <c r="F432" s="202">
        <v>726400</v>
      </c>
      <c r="G432" s="202">
        <v>540500</v>
      </c>
      <c r="H432" s="202">
        <v>540500</v>
      </c>
    </row>
    <row r="433" spans="1:8" ht="94.5" x14ac:dyDescent="0.2">
      <c r="A433" s="212">
        <f t="shared" si="6"/>
        <v>422</v>
      </c>
      <c r="B433" s="201" t="s">
        <v>202</v>
      </c>
      <c r="C433" s="175" t="s">
        <v>273</v>
      </c>
      <c r="D433" s="175" t="s">
        <v>94</v>
      </c>
      <c r="E433" s="175"/>
      <c r="F433" s="202">
        <v>92685.119999999995</v>
      </c>
      <c r="G433" s="202">
        <v>92685.119999999995</v>
      </c>
      <c r="H433" s="202">
        <v>92685.119999999995</v>
      </c>
    </row>
    <row r="434" spans="1:8" ht="31.5" x14ac:dyDescent="0.2">
      <c r="A434" s="212">
        <f t="shared" si="6"/>
        <v>423</v>
      </c>
      <c r="B434" s="201" t="s">
        <v>203</v>
      </c>
      <c r="C434" s="175" t="s">
        <v>273</v>
      </c>
      <c r="D434" s="175" t="s">
        <v>96</v>
      </c>
      <c r="E434" s="175"/>
      <c r="F434" s="202">
        <v>92685.119999999995</v>
      </c>
      <c r="G434" s="202">
        <v>92685.119999999995</v>
      </c>
      <c r="H434" s="202">
        <v>92685.119999999995</v>
      </c>
    </row>
    <row r="435" spans="1:8" ht="15.75" x14ac:dyDescent="0.2">
      <c r="A435" s="212">
        <f t="shared" si="6"/>
        <v>424</v>
      </c>
      <c r="B435" s="201" t="s">
        <v>145</v>
      </c>
      <c r="C435" s="175" t="s">
        <v>273</v>
      </c>
      <c r="D435" s="175" t="s">
        <v>96</v>
      </c>
      <c r="E435" s="175" t="s">
        <v>146</v>
      </c>
      <c r="F435" s="202">
        <v>92685.119999999995</v>
      </c>
      <c r="G435" s="202">
        <v>92685.119999999995</v>
      </c>
      <c r="H435" s="202">
        <v>92685.119999999995</v>
      </c>
    </row>
    <row r="436" spans="1:8" ht="31.5" x14ac:dyDescent="0.2">
      <c r="A436" s="212">
        <f t="shared" si="6"/>
        <v>425</v>
      </c>
      <c r="B436" s="201" t="s">
        <v>457</v>
      </c>
      <c r="C436" s="175" t="s">
        <v>273</v>
      </c>
      <c r="D436" s="175" t="s">
        <v>96</v>
      </c>
      <c r="E436" s="175" t="s">
        <v>456</v>
      </c>
      <c r="F436" s="202">
        <v>92685.119999999995</v>
      </c>
      <c r="G436" s="202">
        <v>92685.119999999995</v>
      </c>
      <c r="H436" s="202">
        <v>92685.119999999995</v>
      </c>
    </row>
    <row r="437" spans="1:8" ht="47.25" x14ac:dyDescent="0.2">
      <c r="A437" s="212">
        <f t="shared" si="6"/>
        <v>426</v>
      </c>
      <c r="B437" s="201" t="s">
        <v>204</v>
      </c>
      <c r="C437" s="175" t="s">
        <v>273</v>
      </c>
      <c r="D437" s="175" t="s">
        <v>205</v>
      </c>
      <c r="E437" s="175"/>
      <c r="F437" s="202">
        <v>633714.88</v>
      </c>
      <c r="G437" s="202">
        <v>447814.88</v>
      </c>
      <c r="H437" s="202">
        <v>447814.88</v>
      </c>
    </row>
    <row r="438" spans="1:8" ht="47.25" x14ac:dyDescent="0.2">
      <c r="A438" s="212">
        <f t="shared" si="6"/>
        <v>427</v>
      </c>
      <c r="B438" s="201" t="s">
        <v>206</v>
      </c>
      <c r="C438" s="175" t="s">
        <v>273</v>
      </c>
      <c r="D438" s="175" t="s">
        <v>95</v>
      </c>
      <c r="E438" s="175"/>
      <c r="F438" s="202">
        <v>633714.88</v>
      </c>
      <c r="G438" s="202">
        <v>447814.88</v>
      </c>
      <c r="H438" s="202">
        <v>447814.88</v>
      </c>
    </row>
    <row r="439" spans="1:8" ht="15.75" x14ac:dyDescent="0.2">
      <c r="A439" s="212">
        <f t="shared" si="6"/>
        <v>428</v>
      </c>
      <c r="B439" s="201" t="s">
        <v>145</v>
      </c>
      <c r="C439" s="175" t="s">
        <v>273</v>
      </c>
      <c r="D439" s="175" t="s">
        <v>95</v>
      </c>
      <c r="E439" s="175" t="s">
        <v>146</v>
      </c>
      <c r="F439" s="202">
        <v>633714.88</v>
      </c>
      <c r="G439" s="202">
        <v>447814.88</v>
      </c>
      <c r="H439" s="202">
        <v>447814.88</v>
      </c>
    </row>
    <row r="440" spans="1:8" ht="31.5" x14ac:dyDescent="0.2">
      <c r="A440" s="212">
        <f t="shared" si="6"/>
        <v>429</v>
      </c>
      <c r="B440" s="201" t="s">
        <v>457</v>
      </c>
      <c r="C440" s="175" t="s">
        <v>273</v>
      </c>
      <c r="D440" s="175" t="s">
        <v>95</v>
      </c>
      <c r="E440" s="175" t="s">
        <v>456</v>
      </c>
      <c r="F440" s="202">
        <v>633714.88</v>
      </c>
      <c r="G440" s="202">
        <v>447814.88</v>
      </c>
      <c r="H440" s="202">
        <v>447814.88</v>
      </c>
    </row>
    <row r="441" spans="1:8" ht="31.5" x14ac:dyDescent="0.2">
      <c r="A441" s="212">
        <f t="shared" si="6"/>
        <v>430</v>
      </c>
      <c r="B441" s="201" t="s">
        <v>266</v>
      </c>
      <c r="C441" s="175" t="s">
        <v>267</v>
      </c>
      <c r="D441" s="175"/>
      <c r="E441" s="175"/>
      <c r="F441" s="202">
        <v>6738950.2400000002</v>
      </c>
      <c r="G441" s="202">
        <v>6627664.7599999998</v>
      </c>
      <c r="H441" s="202">
        <v>6587550.2800000003</v>
      </c>
    </row>
    <row r="442" spans="1:8" ht="110.25" x14ac:dyDescent="0.2">
      <c r="A442" s="212">
        <f t="shared" si="6"/>
        <v>431</v>
      </c>
      <c r="B442" s="201" t="s">
        <v>268</v>
      </c>
      <c r="C442" s="175" t="s">
        <v>269</v>
      </c>
      <c r="D442" s="175"/>
      <c r="E442" s="175"/>
      <c r="F442" s="202">
        <v>1675750.24</v>
      </c>
      <c r="G442" s="202">
        <v>1564464.76</v>
      </c>
      <c r="H442" s="202">
        <v>1524350.28</v>
      </c>
    </row>
    <row r="443" spans="1:8" ht="94.5" x14ac:dyDescent="0.2">
      <c r="A443" s="212">
        <f t="shared" si="6"/>
        <v>432</v>
      </c>
      <c r="B443" s="201" t="s">
        <v>202</v>
      </c>
      <c r="C443" s="175" t="s">
        <v>269</v>
      </c>
      <c r="D443" s="175" t="s">
        <v>94</v>
      </c>
      <c r="E443" s="175"/>
      <c r="F443" s="202">
        <v>1604579.24</v>
      </c>
      <c r="G443" s="202">
        <v>1564464.76</v>
      </c>
      <c r="H443" s="202">
        <v>1524350.28</v>
      </c>
    </row>
    <row r="444" spans="1:8" ht="31.5" x14ac:dyDescent="0.2">
      <c r="A444" s="212">
        <f t="shared" si="6"/>
        <v>433</v>
      </c>
      <c r="B444" s="201" t="s">
        <v>203</v>
      </c>
      <c r="C444" s="175" t="s">
        <v>269</v>
      </c>
      <c r="D444" s="175" t="s">
        <v>96</v>
      </c>
      <c r="E444" s="175"/>
      <c r="F444" s="202">
        <v>1604579.24</v>
      </c>
      <c r="G444" s="202">
        <v>1564464.76</v>
      </c>
      <c r="H444" s="202">
        <v>1524350.28</v>
      </c>
    </row>
    <row r="445" spans="1:8" ht="15.75" x14ac:dyDescent="0.2">
      <c r="A445" s="212">
        <f t="shared" si="6"/>
        <v>434</v>
      </c>
      <c r="B445" s="201" t="s">
        <v>127</v>
      </c>
      <c r="C445" s="175" t="s">
        <v>269</v>
      </c>
      <c r="D445" s="175" t="s">
        <v>96</v>
      </c>
      <c r="E445" s="175" t="s">
        <v>128</v>
      </c>
      <c r="F445" s="202">
        <v>1604579.24</v>
      </c>
      <c r="G445" s="202">
        <v>1564464.76</v>
      </c>
      <c r="H445" s="202">
        <v>1524350.28</v>
      </c>
    </row>
    <row r="446" spans="1:8" ht="15.75" x14ac:dyDescent="0.2">
      <c r="A446" s="212">
        <f t="shared" si="6"/>
        <v>435</v>
      </c>
      <c r="B446" s="201" t="s">
        <v>129</v>
      </c>
      <c r="C446" s="175" t="s">
        <v>269</v>
      </c>
      <c r="D446" s="175" t="s">
        <v>96</v>
      </c>
      <c r="E446" s="175" t="s">
        <v>130</v>
      </c>
      <c r="F446" s="202">
        <v>1604579.24</v>
      </c>
      <c r="G446" s="202">
        <v>1564464.76</v>
      </c>
      <c r="H446" s="202">
        <v>1524350.28</v>
      </c>
    </row>
    <row r="447" spans="1:8" ht="47.25" x14ac:dyDescent="0.2">
      <c r="A447" s="212">
        <f t="shared" si="6"/>
        <v>436</v>
      </c>
      <c r="B447" s="201" t="s">
        <v>204</v>
      </c>
      <c r="C447" s="175" t="s">
        <v>269</v>
      </c>
      <c r="D447" s="175" t="s">
        <v>205</v>
      </c>
      <c r="E447" s="175"/>
      <c r="F447" s="202">
        <v>71171</v>
      </c>
      <c r="G447" s="202">
        <v>0</v>
      </c>
      <c r="H447" s="202">
        <v>0</v>
      </c>
    </row>
    <row r="448" spans="1:8" ht="47.25" x14ac:dyDescent="0.2">
      <c r="A448" s="212">
        <f t="shared" si="6"/>
        <v>437</v>
      </c>
      <c r="B448" s="201" t="s">
        <v>206</v>
      </c>
      <c r="C448" s="175" t="s">
        <v>269</v>
      </c>
      <c r="D448" s="175" t="s">
        <v>95</v>
      </c>
      <c r="E448" s="175"/>
      <c r="F448" s="202">
        <v>71171</v>
      </c>
      <c r="G448" s="202">
        <v>0</v>
      </c>
      <c r="H448" s="202">
        <v>0</v>
      </c>
    </row>
    <row r="449" spans="1:8" ht="15.75" x14ac:dyDescent="0.2">
      <c r="A449" s="212">
        <f t="shared" si="6"/>
        <v>438</v>
      </c>
      <c r="B449" s="201" t="s">
        <v>127</v>
      </c>
      <c r="C449" s="175" t="s">
        <v>269</v>
      </c>
      <c r="D449" s="175" t="s">
        <v>95</v>
      </c>
      <c r="E449" s="175" t="s">
        <v>128</v>
      </c>
      <c r="F449" s="202">
        <v>71171</v>
      </c>
      <c r="G449" s="202">
        <v>0</v>
      </c>
      <c r="H449" s="202">
        <v>0</v>
      </c>
    </row>
    <row r="450" spans="1:8" ht="15.75" x14ac:dyDescent="0.2">
      <c r="A450" s="212">
        <f t="shared" si="6"/>
        <v>439</v>
      </c>
      <c r="B450" s="201" t="s">
        <v>129</v>
      </c>
      <c r="C450" s="175" t="s">
        <v>269</v>
      </c>
      <c r="D450" s="175" t="s">
        <v>95</v>
      </c>
      <c r="E450" s="175" t="s">
        <v>130</v>
      </c>
      <c r="F450" s="202">
        <v>71171</v>
      </c>
      <c r="G450" s="202">
        <v>0</v>
      </c>
      <c r="H450" s="202">
        <v>0</v>
      </c>
    </row>
    <row r="451" spans="1:8" ht="141.75" x14ac:dyDescent="0.2">
      <c r="A451" s="212">
        <f t="shared" si="6"/>
        <v>440</v>
      </c>
      <c r="B451" s="213" t="s">
        <v>676</v>
      </c>
      <c r="C451" s="175" t="s">
        <v>270</v>
      </c>
      <c r="D451" s="175"/>
      <c r="E451" s="175"/>
      <c r="F451" s="202">
        <v>5063200</v>
      </c>
      <c r="G451" s="202">
        <v>5063200</v>
      </c>
      <c r="H451" s="202">
        <v>5063200</v>
      </c>
    </row>
    <row r="452" spans="1:8" ht="94.5" x14ac:dyDescent="0.2">
      <c r="A452" s="212">
        <f t="shared" si="6"/>
        <v>441</v>
      </c>
      <c r="B452" s="201" t="s">
        <v>202</v>
      </c>
      <c r="C452" s="175" t="s">
        <v>270</v>
      </c>
      <c r="D452" s="175" t="s">
        <v>94</v>
      </c>
      <c r="E452" s="175"/>
      <c r="F452" s="202">
        <v>4634256.3</v>
      </c>
      <c r="G452" s="202">
        <v>4634256.3</v>
      </c>
      <c r="H452" s="202">
        <v>4634256.3</v>
      </c>
    </row>
    <row r="453" spans="1:8" ht="31.5" x14ac:dyDescent="0.2">
      <c r="A453" s="212">
        <f t="shared" si="6"/>
        <v>442</v>
      </c>
      <c r="B453" s="201" t="s">
        <v>203</v>
      </c>
      <c r="C453" s="175" t="s">
        <v>270</v>
      </c>
      <c r="D453" s="175" t="s">
        <v>96</v>
      </c>
      <c r="E453" s="175"/>
      <c r="F453" s="202">
        <v>4634256.3</v>
      </c>
      <c r="G453" s="202">
        <v>4634256.3</v>
      </c>
      <c r="H453" s="202">
        <v>4634256.3</v>
      </c>
    </row>
    <row r="454" spans="1:8" ht="15.75" x14ac:dyDescent="0.2">
      <c r="A454" s="212">
        <f t="shared" si="6"/>
        <v>443</v>
      </c>
      <c r="B454" s="201" t="s">
        <v>127</v>
      </c>
      <c r="C454" s="175" t="s">
        <v>270</v>
      </c>
      <c r="D454" s="175" t="s">
        <v>96</v>
      </c>
      <c r="E454" s="175" t="s">
        <v>128</v>
      </c>
      <c r="F454" s="202">
        <v>4634256.3</v>
      </c>
      <c r="G454" s="202">
        <v>4634256.3</v>
      </c>
      <c r="H454" s="202">
        <v>4634256.3</v>
      </c>
    </row>
    <row r="455" spans="1:8" ht="15.75" x14ac:dyDescent="0.2">
      <c r="A455" s="212">
        <f t="shared" si="6"/>
        <v>444</v>
      </c>
      <c r="B455" s="201" t="s">
        <v>129</v>
      </c>
      <c r="C455" s="175" t="s">
        <v>270</v>
      </c>
      <c r="D455" s="175" t="s">
        <v>96</v>
      </c>
      <c r="E455" s="175" t="s">
        <v>130</v>
      </c>
      <c r="F455" s="202">
        <v>4634256.3</v>
      </c>
      <c r="G455" s="202">
        <v>4634256.3</v>
      </c>
      <c r="H455" s="202">
        <v>4634256.3</v>
      </c>
    </row>
    <row r="456" spans="1:8" ht="47.25" x14ac:dyDescent="0.2">
      <c r="A456" s="212">
        <f t="shared" si="6"/>
        <v>445</v>
      </c>
      <c r="B456" s="201" t="s">
        <v>204</v>
      </c>
      <c r="C456" s="175" t="s">
        <v>270</v>
      </c>
      <c r="D456" s="175" t="s">
        <v>205</v>
      </c>
      <c r="E456" s="175"/>
      <c r="F456" s="202">
        <v>428943.7</v>
      </c>
      <c r="G456" s="202">
        <v>428943.7</v>
      </c>
      <c r="H456" s="202">
        <v>428943.7</v>
      </c>
    </row>
    <row r="457" spans="1:8" ht="47.25" x14ac:dyDescent="0.2">
      <c r="A457" s="212">
        <f t="shared" si="6"/>
        <v>446</v>
      </c>
      <c r="B457" s="201" t="s">
        <v>206</v>
      </c>
      <c r="C457" s="175" t="s">
        <v>270</v>
      </c>
      <c r="D457" s="175" t="s">
        <v>95</v>
      </c>
      <c r="E457" s="175"/>
      <c r="F457" s="202">
        <v>428943.7</v>
      </c>
      <c r="G457" s="202">
        <v>428943.7</v>
      </c>
      <c r="H457" s="202">
        <v>428943.7</v>
      </c>
    </row>
    <row r="458" spans="1:8" ht="15.75" x14ac:dyDescent="0.2">
      <c r="A458" s="212">
        <f t="shared" si="6"/>
        <v>447</v>
      </c>
      <c r="B458" s="201" t="s">
        <v>127</v>
      </c>
      <c r="C458" s="175" t="s">
        <v>270</v>
      </c>
      <c r="D458" s="175" t="s">
        <v>95</v>
      </c>
      <c r="E458" s="175" t="s">
        <v>128</v>
      </c>
      <c r="F458" s="202">
        <v>428943.7</v>
      </c>
      <c r="G458" s="202">
        <v>428943.7</v>
      </c>
      <c r="H458" s="202">
        <v>428943.7</v>
      </c>
    </row>
    <row r="459" spans="1:8" ht="15.75" x14ac:dyDescent="0.2">
      <c r="A459" s="212">
        <f t="shared" si="6"/>
        <v>448</v>
      </c>
      <c r="B459" s="201" t="s">
        <v>129</v>
      </c>
      <c r="C459" s="175" t="s">
        <v>270</v>
      </c>
      <c r="D459" s="175" t="s">
        <v>95</v>
      </c>
      <c r="E459" s="175" t="s">
        <v>130</v>
      </c>
      <c r="F459" s="202">
        <v>428943.7</v>
      </c>
      <c r="G459" s="202">
        <v>428943.7</v>
      </c>
      <c r="H459" s="202">
        <v>428943.7</v>
      </c>
    </row>
    <row r="460" spans="1:8" ht="63" x14ac:dyDescent="0.2">
      <c r="A460" s="212">
        <f t="shared" si="6"/>
        <v>449</v>
      </c>
      <c r="B460" s="201" t="s">
        <v>291</v>
      </c>
      <c r="C460" s="175" t="s">
        <v>292</v>
      </c>
      <c r="D460" s="175"/>
      <c r="E460" s="175"/>
      <c r="F460" s="202">
        <v>4500</v>
      </c>
      <c r="G460" s="202">
        <v>0</v>
      </c>
      <c r="H460" s="202">
        <v>0</v>
      </c>
    </row>
    <row r="461" spans="1:8" ht="63" x14ac:dyDescent="0.2">
      <c r="A461" s="212">
        <f t="shared" si="6"/>
        <v>450</v>
      </c>
      <c r="B461" s="201" t="s">
        <v>293</v>
      </c>
      <c r="C461" s="175" t="s">
        <v>294</v>
      </c>
      <c r="D461" s="175"/>
      <c r="E461" s="175"/>
      <c r="F461" s="202">
        <v>4500</v>
      </c>
      <c r="G461" s="202">
        <v>0</v>
      </c>
      <c r="H461" s="202">
        <v>0</v>
      </c>
    </row>
    <row r="462" spans="1:8" ht="173.25" x14ac:dyDescent="0.2">
      <c r="A462" s="212">
        <f t="shared" ref="A462:A525" si="7">A461+1</f>
        <v>451</v>
      </c>
      <c r="B462" s="213" t="s">
        <v>843</v>
      </c>
      <c r="C462" s="175" t="s">
        <v>844</v>
      </c>
      <c r="D462" s="175"/>
      <c r="E462" s="175"/>
      <c r="F462" s="202">
        <v>4500</v>
      </c>
      <c r="G462" s="202">
        <v>0</v>
      </c>
      <c r="H462" s="202">
        <v>0</v>
      </c>
    </row>
    <row r="463" spans="1:8" ht="47.25" x14ac:dyDescent="0.2">
      <c r="A463" s="212">
        <f t="shared" si="7"/>
        <v>452</v>
      </c>
      <c r="B463" s="201" t="s">
        <v>204</v>
      </c>
      <c r="C463" s="175" t="s">
        <v>844</v>
      </c>
      <c r="D463" s="175" t="s">
        <v>205</v>
      </c>
      <c r="E463" s="175"/>
      <c r="F463" s="202">
        <v>4500</v>
      </c>
      <c r="G463" s="202">
        <v>0</v>
      </c>
      <c r="H463" s="202">
        <v>0</v>
      </c>
    </row>
    <row r="464" spans="1:8" ht="47.25" x14ac:dyDescent="0.2">
      <c r="A464" s="212">
        <f t="shared" si="7"/>
        <v>453</v>
      </c>
      <c r="B464" s="201" t="s">
        <v>206</v>
      </c>
      <c r="C464" s="175" t="s">
        <v>844</v>
      </c>
      <c r="D464" s="175" t="s">
        <v>95</v>
      </c>
      <c r="E464" s="175"/>
      <c r="F464" s="202">
        <v>4500</v>
      </c>
      <c r="G464" s="202">
        <v>0</v>
      </c>
      <c r="H464" s="202">
        <v>0</v>
      </c>
    </row>
    <row r="465" spans="1:8" ht="15.75" x14ac:dyDescent="0.2">
      <c r="A465" s="212">
        <f t="shared" si="7"/>
        <v>454</v>
      </c>
      <c r="B465" s="201" t="s">
        <v>127</v>
      </c>
      <c r="C465" s="175" t="s">
        <v>844</v>
      </c>
      <c r="D465" s="175" t="s">
        <v>95</v>
      </c>
      <c r="E465" s="175" t="s">
        <v>128</v>
      </c>
      <c r="F465" s="202">
        <v>4500</v>
      </c>
      <c r="G465" s="202">
        <v>0</v>
      </c>
      <c r="H465" s="202">
        <v>0</v>
      </c>
    </row>
    <row r="466" spans="1:8" ht="15.75" x14ac:dyDescent="0.2">
      <c r="A466" s="212">
        <f t="shared" si="7"/>
        <v>455</v>
      </c>
      <c r="B466" s="201" t="s">
        <v>135</v>
      </c>
      <c r="C466" s="175" t="s">
        <v>844</v>
      </c>
      <c r="D466" s="175" t="s">
        <v>95</v>
      </c>
      <c r="E466" s="175" t="s">
        <v>136</v>
      </c>
      <c r="F466" s="202">
        <v>4500</v>
      </c>
      <c r="G466" s="202">
        <v>0</v>
      </c>
      <c r="H466" s="202">
        <v>0</v>
      </c>
    </row>
    <row r="467" spans="1:8" ht="15.75" x14ac:dyDescent="0.2">
      <c r="A467" s="212">
        <f t="shared" si="7"/>
        <v>456</v>
      </c>
      <c r="B467" s="201" t="s">
        <v>209</v>
      </c>
      <c r="C467" s="175" t="s">
        <v>210</v>
      </c>
      <c r="D467" s="175"/>
      <c r="E467" s="175"/>
      <c r="F467" s="202">
        <v>79748671.459999993</v>
      </c>
      <c r="G467" s="202">
        <v>73453393.650000006</v>
      </c>
      <c r="H467" s="202">
        <v>65707109.310000002</v>
      </c>
    </row>
    <row r="468" spans="1:8" ht="47.25" x14ac:dyDescent="0.2">
      <c r="A468" s="212">
        <f t="shared" si="7"/>
        <v>457</v>
      </c>
      <c r="B468" s="201" t="s">
        <v>333</v>
      </c>
      <c r="C468" s="175" t="s">
        <v>334</v>
      </c>
      <c r="D468" s="175"/>
      <c r="E468" s="175"/>
      <c r="F468" s="202">
        <v>75375163.489999995</v>
      </c>
      <c r="G468" s="202">
        <v>69646163.650000006</v>
      </c>
      <c r="H468" s="202">
        <v>65608879.310000002</v>
      </c>
    </row>
    <row r="469" spans="1:8" ht="31.5" x14ac:dyDescent="0.2">
      <c r="A469" s="212">
        <f t="shared" si="7"/>
        <v>458</v>
      </c>
      <c r="B469" s="201" t="s">
        <v>335</v>
      </c>
      <c r="C469" s="175" t="s">
        <v>336</v>
      </c>
      <c r="D469" s="175"/>
      <c r="E469" s="175"/>
      <c r="F469" s="202">
        <v>2265355</v>
      </c>
      <c r="G469" s="202">
        <v>2265355</v>
      </c>
      <c r="H469" s="202">
        <v>2265355</v>
      </c>
    </row>
    <row r="470" spans="1:8" ht="94.5" x14ac:dyDescent="0.2">
      <c r="A470" s="212">
        <f t="shared" si="7"/>
        <v>459</v>
      </c>
      <c r="B470" s="201" t="s">
        <v>202</v>
      </c>
      <c r="C470" s="175" t="s">
        <v>336</v>
      </c>
      <c r="D470" s="175" t="s">
        <v>94</v>
      </c>
      <c r="E470" s="175"/>
      <c r="F470" s="202">
        <v>2265355</v>
      </c>
      <c r="G470" s="202">
        <v>2265355</v>
      </c>
      <c r="H470" s="202">
        <v>2265355</v>
      </c>
    </row>
    <row r="471" spans="1:8" ht="31.5" x14ac:dyDescent="0.2">
      <c r="A471" s="212">
        <f t="shared" si="7"/>
        <v>460</v>
      </c>
      <c r="B471" s="201" t="s">
        <v>203</v>
      </c>
      <c r="C471" s="175" t="s">
        <v>336</v>
      </c>
      <c r="D471" s="175" t="s">
        <v>96</v>
      </c>
      <c r="E471" s="175"/>
      <c r="F471" s="202">
        <v>2265355</v>
      </c>
      <c r="G471" s="202">
        <v>2265355</v>
      </c>
      <c r="H471" s="202">
        <v>2265355</v>
      </c>
    </row>
    <row r="472" spans="1:8" ht="15.75" x14ac:dyDescent="0.2">
      <c r="A472" s="212">
        <f t="shared" si="7"/>
        <v>461</v>
      </c>
      <c r="B472" s="201" t="s">
        <v>104</v>
      </c>
      <c r="C472" s="175" t="s">
        <v>336</v>
      </c>
      <c r="D472" s="175" t="s">
        <v>96</v>
      </c>
      <c r="E472" s="175" t="s">
        <v>105</v>
      </c>
      <c r="F472" s="202">
        <v>2265355</v>
      </c>
      <c r="G472" s="202">
        <v>2265355</v>
      </c>
      <c r="H472" s="202">
        <v>2265355</v>
      </c>
    </row>
    <row r="473" spans="1:8" ht="47.25" x14ac:dyDescent="0.2">
      <c r="A473" s="212">
        <f t="shared" si="7"/>
        <v>462</v>
      </c>
      <c r="B473" s="201" t="s">
        <v>106</v>
      </c>
      <c r="C473" s="175" t="s">
        <v>336</v>
      </c>
      <c r="D473" s="175" t="s">
        <v>96</v>
      </c>
      <c r="E473" s="175" t="s">
        <v>107</v>
      </c>
      <c r="F473" s="202">
        <v>2265355</v>
      </c>
      <c r="G473" s="202">
        <v>2265355</v>
      </c>
      <c r="H473" s="202">
        <v>2265355</v>
      </c>
    </row>
    <row r="474" spans="1:8" ht="31.5" x14ac:dyDescent="0.2">
      <c r="A474" s="212">
        <f t="shared" si="7"/>
        <v>463</v>
      </c>
      <c r="B474" s="201" t="s">
        <v>670</v>
      </c>
      <c r="C474" s="175" t="s">
        <v>671</v>
      </c>
      <c r="D474" s="175"/>
      <c r="E474" s="175"/>
      <c r="F474" s="202">
        <v>3129785.88</v>
      </c>
      <c r="G474" s="202">
        <v>3034853.73</v>
      </c>
      <c r="H474" s="202">
        <v>2957421.59</v>
      </c>
    </row>
    <row r="475" spans="1:8" ht="94.5" x14ac:dyDescent="0.2">
      <c r="A475" s="212">
        <f t="shared" si="7"/>
        <v>464</v>
      </c>
      <c r="B475" s="201" t="s">
        <v>202</v>
      </c>
      <c r="C475" s="175" t="s">
        <v>671</v>
      </c>
      <c r="D475" s="175" t="s">
        <v>94</v>
      </c>
      <c r="E475" s="175"/>
      <c r="F475" s="202">
        <v>3097285.88</v>
      </c>
      <c r="G475" s="202">
        <v>3019853.73</v>
      </c>
      <c r="H475" s="202">
        <v>2942421.59</v>
      </c>
    </row>
    <row r="476" spans="1:8" ht="31.5" x14ac:dyDescent="0.2">
      <c r="A476" s="212">
        <f t="shared" si="7"/>
        <v>465</v>
      </c>
      <c r="B476" s="201" t="s">
        <v>203</v>
      </c>
      <c r="C476" s="175" t="s">
        <v>671</v>
      </c>
      <c r="D476" s="175" t="s">
        <v>96</v>
      </c>
      <c r="E476" s="175"/>
      <c r="F476" s="202">
        <v>3097285.88</v>
      </c>
      <c r="G476" s="202">
        <v>3019853.73</v>
      </c>
      <c r="H476" s="202">
        <v>2942421.59</v>
      </c>
    </row>
    <row r="477" spans="1:8" ht="15.75" x14ac:dyDescent="0.2">
      <c r="A477" s="212">
        <f t="shared" si="7"/>
        <v>466</v>
      </c>
      <c r="B477" s="201" t="s">
        <v>104</v>
      </c>
      <c r="C477" s="175" t="s">
        <v>671</v>
      </c>
      <c r="D477" s="175" t="s">
        <v>96</v>
      </c>
      <c r="E477" s="175" t="s">
        <v>105</v>
      </c>
      <c r="F477" s="202">
        <v>3097285.88</v>
      </c>
      <c r="G477" s="202">
        <v>3019853.73</v>
      </c>
      <c r="H477" s="202">
        <v>2942421.59</v>
      </c>
    </row>
    <row r="478" spans="1:8" ht="63" x14ac:dyDescent="0.2">
      <c r="A478" s="212">
        <f t="shared" si="7"/>
        <v>467</v>
      </c>
      <c r="B478" s="201" t="s">
        <v>113</v>
      </c>
      <c r="C478" s="175" t="s">
        <v>671</v>
      </c>
      <c r="D478" s="175" t="s">
        <v>96</v>
      </c>
      <c r="E478" s="175" t="s">
        <v>114</v>
      </c>
      <c r="F478" s="202">
        <v>3097285.88</v>
      </c>
      <c r="G478" s="202">
        <v>3019853.73</v>
      </c>
      <c r="H478" s="202">
        <v>2942421.59</v>
      </c>
    </row>
    <row r="479" spans="1:8" ht="47.25" x14ac:dyDescent="0.2">
      <c r="A479" s="212">
        <f t="shared" si="7"/>
        <v>468</v>
      </c>
      <c r="B479" s="201" t="s">
        <v>204</v>
      </c>
      <c r="C479" s="175" t="s">
        <v>671</v>
      </c>
      <c r="D479" s="175" t="s">
        <v>205</v>
      </c>
      <c r="E479" s="175"/>
      <c r="F479" s="202">
        <v>32500</v>
      </c>
      <c r="G479" s="202">
        <v>15000</v>
      </c>
      <c r="H479" s="202">
        <v>15000</v>
      </c>
    </row>
    <row r="480" spans="1:8" ht="47.25" x14ac:dyDescent="0.2">
      <c r="A480" s="212">
        <f t="shared" si="7"/>
        <v>469</v>
      </c>
      <c r="B480" s="201" t="s">
        <v>206</v>
      </c>
      <c r="C480" s="175" t="s">
        <v>671</v>
      </c>
      <c r="D480" s="175" t="s">
        <v>95</v>
      </c>
      <c r="E480" s="175"/>
      <c r="F480" s="202">
        <v>32500</v>
      </c>
      <c r="G480" s="202">
        <v>15000</v>
      </c>
      <c r="H480" s="202">
        <v>15000</v>
      </c>
    </row>
    <row r="481" spans="1:8" ht="15.75" x14ac:dyDescent="0.2">
      <c r="A481" s="212">
        <f t="shared" si="7"/>
        <v>470</v>
      </c>
      <c r="B481" s="201" t="s">
        <v>104</v>
      </c>
      <c r="C481" s="175" t="s">
        <v>671</v>
      </c>
      <c r="D481" s="175" t="s">
        <v>95</v>
      </c>
      <c r="E481" s="175" t="s">
        <v>105</v>
      </c>
      <c r="F481" s="202">
        <v>32500</v>
      </c>
      <c r="G481" s="202">
        <v>15000</v>
      </c>
      <c r="H481" s="202">
        <v>15000</v>
      </c>
    </row>
    <row r="482" spans="1:8" ht="63" x14ac:dyDescent="0.2">
      <c r="A482" s="212">
        <f t="shared" si="7"/>
        <v>471</v>
      </c>
      <c r="B482" s="201" t="s">
        <v>113</v>
      </c>
      <c r="C482" s="175" t="s">
        <v>671</v>
      </c>
      <c r="D482" s="175" t="s">
        <v>95</v>
      </c>
      <c r="E482" s="175" t="s">
        <v>114</v>
      </c>
      <c r="F482" s="202">
        <v>32500</v>
      </c>
      <c r="G482" s="202">
        <v>15000</v>
      </c>
      <c r="H482" s="202">
        <v>15000</v>
      </c>
    </row>
    <row r="483" spans="1:8" ht="47.25" x14ac:dyDescent="0.2">
      <c r="A483" s="212">
        <f t="shared" si="7"/>
        <v>472</v>
      </c>
      <c r="B483" s="201" t="s">
        <v>337</v>
      </c>
      <c r="C483" s="175" t="s">
        <v>338</v>
      </c>
      <c r="D483" s="175"/>
      <c r="E483" s="175"/>
      <c r="F483" s="202">
        <v>38370747.640000001</v>
      </c>
      <c r="G483" s="202">
        <v>34610315.899999999</v>
      </c>
      <c r="H483" s="202">
        <v>32831447.449999999</v>
      </c>
    </row>
    <row r="484" spans="1:8" ht="94.5" x14ac:dyDescent="0.2">
      <c r="A484" s="212">
        <f t="shared" si="7"/>
        <v>473</v>
      </c>
      <c r="B484" s="201" t="s">
        <v>202</v>
      </c>
      <c r="C484" s="175" t="s">
        <v>338</v>
      </c>
      <c r="D484" s="175" t="s">
        <v>94</v>
      </c>
      <c r="E484" s="175"/>
      <c r="F484" s="202">
        <v>31024755.949999999</v>
      </c>
      <c r="G484" s="202">
        <v>30259137.050000001</v>
      </c>
      <c r="H484" s="202">
        <v>29493518.149999999</v>
      </c>
    </row>
    <row r="485" spans="1:8" ht="31.5" x14ac:dyDescent="0.2">
      <c r="A485" s="212">
        <f t="shared" si="7"/>
        <v>474</v>
      </c>
      <c r="B485" s="201" t="s">
        <v>203</v>
      </c>
      <c r="C485" s="175" t="s">
        <v>338</v>
      </c>
      <c r="D485" s="175" t="s">
        <v>96</v>
      </c>
      <c r="E485" s="175"/>
      <c r="F485" s="202">
        <v>31024755.949999999</v>
      </c>
      <c r="G485" s="202">
        <v>30259137.050000001</v>
      </c>
      <c r="H485" s="202">
        <v>29493518.149999999</v>
      </c>
    </row>
    <row r="486" spans="1:8" ht="15.75" x14ac:dyDescent="0.2">
      <c r="A486" s="212">
        <f t="shared" si="7"/>
        <v>475</v>
      </c>
      <c r="B486" s="201" t="s">
        <v>104</v>
      </c>
      <c r="C486" s="175" t="s">
        <v>338</v>
      </c>
      <c r="D486" s="175" t="s">
        <v>96</v>
      </c>
      <c r="E486" s="175" t="s">
        <v>105</v>
      </c>
      <c r="F486" s="202">
        <v>31024755.949999999</v>
      </c>
      <c r="G486" s="202">
        <v>30259137.050000001</v>
      </c>
      <c r="H486" s="202">
        <v>29493518.149999999</v>
      </c>
    </row>
    <row r="487" spans="1:8" ht="63" x14ac:dyDescent="0.2">
      <c r="A487" s="212">
        <f t="shared" si="7"/>
        <v>476</v>
      </c>
      <c r="B487" s="201" t="s">
        <v>108</v>
      </c>
      <c r="C487" s="175" t="s">
        <v>338</v>
      </c>
      <c r="D487" s="175" t="s">
        <v>96</v>
      </c>
      <c r="E487" s="175" t="s">
        <v>109</v>
      </c>
      <c r="F487" s="202">
        <v>4259584.97</v>
      </c>
      <c r="G487" s="202">
        <v>4163095.35</v>
      </c>
      <c r="H487" s="202">
        <v>4066605.72</v>
      </c>
    </row>
    <row r="488" spans="1:8" ht="78.75" x14ac:dyDescent="0.2">
      <c r="A488" s="212">
        <f t="shared" si="7"/>
        <v>477</v>
      </c>
      <c r="B488" s="201" t="s">
        <v>667</v>
      </c>
      <c r="C488" s="175" t="s">
        <v>338</v>
      </c>
      <c r="D488" s="175" t="s">
        <v>96</v>
      </c>
      <c r="E488" s="175" t="s">
        <v>110</v>
      </c>
      <c r="F488" s="202">
        <v>26765170.98</v>
      </c>
      <c r="G488" s="202">
        <v>26096041.699999999</v>
      </c>
      <c r="H488" s="202">
        <v>25426912.43</v>
      </c>
    </row>
    <row r="489" spans="1:8" ht="47.25" x14ac:dyDescent="0.2">
      <c r="A489" s="212">
        <f t="shared" si="7"/>
        <v>478</v>
      </c>
      <c r="B489" s="201" t="s">
        <v>204</v>
      </c>
      <c r="C489" s="175" t="s">
        <v>338</v>
      </c>
      <c r="D489" s="175" t="s">
        <v>205</v>
      </c>
      <c r="E489" s="175"/>
      <c r="F489" s="202">
        <v>7260991.6900000004</v>
      </c>
      <c r="G489" s="202">
        <v>4351178.8499999996</v>
      </c>
      <c r="H489" s="202">
        <v>3337929.3</v>
      </c>
    </row>
    <row r="490" spans="1:8" ht="47.25" x14ac:dyDescent="0.2">
      <c r="A490" s="212">
        <f t="shared" si="7"/>
        <v>479</v>
      </c>
      <c r="B490" s="201" t="s">
        <v>206</v>
      </c>
      <c r="C490" s="175" t="s">
        <v>338</v>
      </c>
      <c r="D490" s="175" t="s">
        <v>95</v>
      </c>
      <c r="E490" s="175"/>
      <c r="F490" s="202">
        <v>7260991.6900000004</v>
      </c>
      <c r="G490" s="202">
        <v>4351178.8499999996</v>
      </c>
      <c r="H490" s="202">
        <v>3337929.3</v>
      </c>
    </row>
    <row r="491" spans="1:8" ht="15.75" x14ac:dyDescent="0.2">
      <c r="A491" s="212">
        <f t="shared" si="7"/>
        <v>480</v>
      </c>
      <c r="B491" s="201" t="s">
        <v>104</v>
      </c>
      <c r="C491" s="175" t="s">
        <v>338</v>
      </c>
      <c r="D491" s="175" t="s">
        <v>95</v>
      </c>
      <c r="E491" s="175" t="s">
        <v>105</v>
      </c>
      <c r="F491" s="202">
        <v>7260991.6900000004</v>
      </c>
      <c r="G491" s="202">
        <v>4351178.8499999996</v>
      </c>
      <c r="H491" s="202">
        <v>3337929.3</v>
      </c>
    </row>
    <row r="492" spans="1:8" ht="78.75" x14ac:dyDescent="0.2">
      <c r="A492" s="212">
        <f t="shared" si="7"/>
        <v>481</v>
      </c>
      <c r="B492" s="201" t="s">
        <v>667</v>
      </c>
      <c r="C492" s="175" t="s">
        <v>338</v>
      </c>
      <c r="D492" s="175" t="s">
        <v>95</v>
      </c>
      <c r="E492" s="175" t="s">
        <v>110</v>
      </c>
      <c r="F492" s="202">
        <v>7260991.6900000004</v>
      </c>
      <c r="G492" s="202">
        <v>4351178.8499999996</v>
      </c>
      <c r="H492" s="202">
        <v>3337929.3</v>
      </c>
    </row>
    <row r="493" spans="1:8" ht="15.75" x14ac:dyDescent="0.2">
      <c r="A493" s="212">
        <f t="shared" si="7"/>
        <v>482</v>
      </c>
      <c r="B493" s="201" t="s">
        <v>247</v>
      </c>
      <c r="C493" s="175" t="s">
        <v>338</v>
      </c>
      <c r="D493" s="175" t="s">
        <v>248</v>
      </c>
      <c r="E493" s="175"/>
      <c r="F493" s="202">
        <v>85000</v>
      </c>
      <c r="G493" s="202">
        <v>0</v>
      </c>
      <c r="H493" s="202">
        <v>0</v>
      </c>
    </row>
    <row r="494" spans="1:8" ht="15.75" x14ac:dyDescent="0.2">
      <c r="A494" s="212">
        <f t="shared" si="7"/>
        <v>483</v>
      </c>
      <c r="B494" s="201" t="s">
        <v>852</v>
      </c>
      <c r="C494" s="175" t="s">
        <v>338</v>
      </c>
      <c r="D494" s="175" t="s">
        <v>853</v>
      </c>
      <c r="E494" s="175"/>
      <c r="F494" s="202">
        <v>85000</v>
      </c>
      <c r="G494" s="202">
        <v>0</v>
      </c>
      <c r="H494" s="202">
        <v>0</v>
      </c>
    </row>
    <row r="495" spans="1:8" ht="15.75" x14ac:dyDescent="0.2">
      <c r="A495" s="212">
        <f t="shared" si="7"/>
        <v>484</v>
      </c>
      <c r="B495" s="201" t="s">
        <v>104</v>
      </c>
      <c r="C495" s="175" t="s">
        <v>338</v>
      </c>
      <c r="D495" s="175" t="s">
        <v>853</v>
      </c>
      <c r="E495" s="175" t="s">
        <v>105</v>
      </c>
      <c r="F495" s="202">
        <v>85000</v>
      </c>
      <c r="G495" s="202">
        <v>0</v>
      </c>
      <c r="H495" s="202">
        <v>0</v>
      </c>
    </row>
    <row r="496" spans="1:8" ht="78.75" x14ac:dyDescent="0.2">
      <c r="A496" s="212">
        <f t="shared" si="7"/>
        <v>485</v>
      </c>
      <c r="B496" s="201" t="s">
        <v>667</v>
      </c>
      <c r="C496" s="175" t="s">
        <v>338</v>
      </c>
      <c r="D496" s="175" t="s">
        <v>853</v>
      </c>
      <c r="E496" s="175" t="s">
        <v>110</v>
      </c>
      <c r="F496" s="202">
        <v>85000</v>
      </c>
      <c r="G496" s="202">
        <v>0</v>
      </c>
      <c r="H496" s="202">
        <v>0</v>
      </c>
    </row>
    <row r="497" spans="1:8" ht="47.25" x14ac:dyDescent="0.2">
      <c r="A497" s="212">
        <f t="shared" si="7"/>
        <v>486</v>
      </c>
      <c r="B497" s="201" t="s">
        <v>838</v>
      </c>
      <c r="C497" s="175" t="s">
        <v>839</v>
      </c>
      <c r="D497" s="175"/>
      <c r="E497" s="175"/>
      <c r="F497" s="202">
        <v>73953</v>
      </c>
      <c r="G497" s="202">
        <v>73953</v>
      </c>
      <c r="H497" s="202">
        <v>73953</v>
      </c>
    </row>
    <row r="498" spans="1:8" ht="94.5" x14ac:dyDescent="0.2">
      <c r="A498" s="212">
        <f t="shared" si="7"/>
        <v>487</v>
      </c>
      <c r="B498" s="201" t="s">
        <v>202</v>
      </c>
      <c r="C498" s="175" t="s">
        <v>839</v>
      </c>
      <c r="D498" s="175" t="s">
        <v>94</v>
      </c>
      <c r="E498" s="175"/>
      <c r="F498" s="202">
        <v>59176.1</v>
      </c>
      <c r="G498" s="202">
        <v>59176.1</v>
      </c>
      <c r="H498" s="202">
        <v>59176.1</v>
      </c>
    </row>
    <row r="499" spans="1:8" ht="31.5" x14ac:dyDescent="0.2">
      <c r="A499" s="212">
        <f t="shared" si="7"/>
        <v>488</v>
      </c>
      <c r="B499" s="201" t="s">
        <v>203</v>
      </c>
      <c r="C499" s="175" t="s">
        <v>839</v>
      </c>
      <c r="D499" s="175" t="s">
        <v>96</v>
      </c>
      <c r="E499" s="175"/>
      <c r="F499" s="202">
        <v>59176.1</v>
      </c>
      <c r="G499" s="202">
        <v>59176.1</v>
      </c>
      <c r="H499" s="202">
        <v>59176.1</v>
      </c>
    </row>
    <row r="500" spans="1:8" ht="15.75" x14ac:dyDescent="0.2">
      <c r="A500" s="212">
        <f t="shared" si="7"/>
        <v>489</v>
      </c>
      <c r="B500" s="201" t="s">
        <v>104</v>
      </c>
      <c r="C500" s="175" t="s">
        <v>839</v>
      </c>
      <c r="D500" s="175" t="s">
        <v>96</v>
      </c>
      <c r="E500" s="175" t="s">
        <v>105</v>
      </c>
      <c r="F500" s="202">
        <v>59176.1</v>
      </c>
      <c r="G500" s="202">
        <v>59176.1</v>
      </c>
      <c r="H500" s="202">
        <v>59176.1</v>
      </c>
    </row>
    <row r="501" spans="1:8" ht="63" x14ac:dyDescent="0.2">
      <c r="A501" s="212">
        <f t="shared" si="7"/>
        <v>490</v>
      </c>
      <c r="B501" s="201" t="s">
        <v>113</v>
      </c>
      <c r="C501" s="175" t="s">
        <v>839</v>
      </c>
      <c r="D501" s="175" t="s">
        <v>96</v>
      </c>
      <c r="E501" s="175" t="s">
        <v>114</v>
      </c>
      <c r="F501" s="202">
        <v>59176.1</v>
      </c>
      <c r="G501" s="202">
        <v>59176.1</v>
      </c>
      <c r="H501" s="202">
        <v>59176.1</v>
      </c>
    </row>
    <row r="502" spans="1:8" ht="47.25" x14ac:dyDescent="0.2">
      <c r="A502" s="212">
        <f t="shared" si="7"/>
        <v>491</v>
      </c>
      <c r="B502" s="201" t="s">
        <v>204</v>
      </c>
      <c r="C502" s="175" t="s">
        <v>839</v>
      </c>
      <c r="D502" s="175" t="s">
        <v>205</v>
      </c>
      <c r="E502" s="175"/>
      <c r="F502" s="202">
        <v>14776.9</v>
      </c>
      <c r="G502" s="202">
        <v>14776.9</v>
      </c>
      <c r="H502" s="202">
        <v>14776.9</v>
      </c>
    </row>
    <row r="503" spans="1:8" ht="47.25" x14ac:dyDescent="0.2">
      <c r="A503" s="212">
        <f t="shared" si="7"/>
        <v>492</v>
      </c>
      <c r="B503" s="201" t="s">
        <v>206</v>
      </c>
      <c r="C503" s="175" t="s">
        <v>839</v>
      </c>
      <c r="D503" s="175" t="s">
        <v>95</v>
      </c>
      <c r="E503" s="175"/>
      <c r="F503" s="202">
        <v>14776.9</v>
      </c>
      <c r="G503" s="202">
        <v>14776.9</v>
      </c>
      <c r="H503" s="202">
        <v>14776.9</v>
      </c>
    </row>
    <row r="504" spans="1:8" ht="15.75" x14ac:dyDescent="0.2">
      <c r="A504" s="212">
        <f t="shared" si="7"/>
        <v>493</v>
      </c>
      <c r="B504" s="201" t="s">
        <v>104</v>
      </c>
      <c r="C504" s="175" t="s">
        <v>839</v>
      </c>
      <c r="D504" s="175" t="s">
        <v>95</v>
      </c>
      <c r="E504" s="175" t="s">
        <v>105</v>
      </c>
      <c r="F504" s="202">
        <v>14776.9</v>
      </c>
      <c r="G504" s="202">
        <v>14776.9</v>
      </c>
      <c r="H504" s="202">
        <v>14776.9</v>
      </c>
    </row>
    <row r="505" spans="1:8" ht="63" x14ac:dyDescent="0.2">
      <c r="A505" s="212">
        <f t="shared" si="7"/>
        <v>494</v>
      </c>
      <c r="B505" s="201" t="s">
        <v>113</v>
      </c>
      <c r="C505" s="175" t="s">
        <v>839</v>
      </c>
      <c r="D505" s="175" t="s">
        <v>95</v>
      </c>
      <c r="E505" s="175" t="s">
        <v>114</v>
      </c>
      <c r="F505" s="202">
        <v>14776.9</v>
      </c>
      <c r="G505" s="202">
        <v>14776.9</v>
      </c>
      <c r="H505" s="202">
        <v>14776.9</v>
      </c>
    </row>
    <row r="506" spans="1:8" ht="47.25" x14ac:dyDescent="0.2">
      <c r="A506" s="212">
        <f t="shared" si="7"/>
        <v>495</v>
      </c>
      <c r="B506" s="201" t="s">
        <v>349</v>
      </c>
      <c r="C506" s="175" t="s">
        <v>350</v>
      </c>
      <c r="D506" s="175"/>
      <c r="E506" s="175"/>
      <c r="F506" s="202">
        <v>24911248.170000002</v>
      </c>
      <c r="G506" s="202">
        <v>23863466.02</v>
      </c>
      <c r="H506" s="202">
        <v>22829082.27</v>
      </c>
    </row>
    <row r="507" spans="1:8" ht="94.5" x14ac:dyDescent="0.2">
      <c r="A507" s="212">
        <f t="shared" si="7"/>
        <v>496</v>
      </c>
      <c r="B507" s="201" t="s">
        <v>202</v>
      </c>
      <c r="C507" s="175" t="s">
        <v>350</v>
      </c>
      <c r="D507" s="175" t="s">
        <v>94</v>
      </c>
      <c r="E507" s="175"/>
      <c r="F507" s="202">
        <v>22020997.760000002</v>
      </c>
      <c r="G507" s="202">
        <v>21470472.82</v>
      </c>
      <c r="H507" s="202">
        <v>20919947.870000001</v>
      </c>
    </row>
    <row r="508" spans="1:8" ht="31.5" x14ac:dyDescent="0.2">
      <c r="A508" s="212">
        <f t="shared" si="7"/>
        <v>497</v>
      </c>
      <c r="B508" s="201" t="s">
        <v>302</v>
      </c>
      <c r="C508" s="175" t="s">
        <v>350</v>
      </c>
      <c r="D508" s="175" t="s">
        <v>93</v>
      </c>
      <c r="E508" s="175"/>
      <c r="F508" s="202">
        <v>22020997.760000002</v>
      </c>
      <c r="G508" s="202">
        <v>21470472.82</v>
      </c>
      <c r="H508" s="202">
        <v>20919947.870000001</v>
      </c>
    </row>
    <row r="509" spans="1:8" ht="15.75" x14ac:dyDescent="0.2">
      <c r="A509" s="212">
        <f t="shared" si="7"/>
        <v>498</v>
      </c>
      <c r="B509" s="201" t="s">
        <v>104</v>
      </c>
      <c r="C509" s="175" t="s">
        <v>350</v>
      </c>
      <c r="D509" s="175" t="s">
        <v>93</v>
      </c>
      <c r="E509" s="175" t="s">
        <v>105</v>
      </c>
      <c r="F509" s="202">
        <v>22020997.760000002</v>
      </c>
      <c r="G509" s="202">
        <v>21470472.82</v>
      </c>
      <c r="H509" s="202">
        <v>20919947.870000001</v>
      </c>
    </row>
    <row r="510" spans="1:8" ht="15.75" x14ac:dyDescent="0.2">
      <c r="A510" s="212">
        <f t="shared" si="7"/>
        <v>499</v>
      </c>
      <c r="B510" s="201" t="s">
        <v>117</v>
      </c>
      <c r="C510" s="175" t="s">
        <v>350</v>
      </c>
      <c r="D510" s="175" t="s">
        <v>93</v>
      </c>
      <c r="E510" s="175" t="s">
        <v>118</v>
      </c>
      <c r="F510" s="202">
        <v>22020997.760000002</v>
      </c>
      <c r="G510" s="202">
        <v>21470472.82</v>
      </c>
      <c r="H510" s="202">
        <v>20919947.870000001</v>
      </c>
    </row>
    <row r="511" spans="1:8" ht="47.25" x14ac:dyDescent="0.2">
      <c r="A511" s="212">
        <f t="shared" si="7"/>
        <v>500</v>
      </c>
      <c r="B511" s="201" t="s">
        <v>204</v>
      </c>
      <c r="C511" s="175" t="s">
        <v>350</v>
      </c>
      <c r="D511" s="175" t="s">
        <v>205</v>
      </c>
      <c r="E511" s="175"/>
      <c r="F511" s="202">
        <v>2890250.41</v>
      </c>
      <c r="G511" s="202">
        <v>2392993.2000000002</v>
      </c>
      <c r="H511" s="202">
        <v>1909134.4</v>
      </c>
    </row>
    <row r="512" spans="1:8" ht="47.25" x14ac:dyDescent="0.2">
      <c r="A512" s="212">
        <f t="shared" si="7"/>
        <v>501</v>
      </c>
      <c r="B512" s="201" t="s">
        <v>206</v>
      </c>
      <c r="C512" s="175" t="s">
        <v>350</v>
      </c>
      <c r="D512" s="175" t="s">
        <v>95</v>
      </c>
      <c r="E512" s="175"/>
      <c r="F512" s="202">
        <v>2890250.41</v>
      </c>
      <c r="G512" s="202">
        <v>2392993.2000000002</v>
      </c>
      <c r="H512" s="202">
        <v>1909134.4</v>
      </c>
    </row>
    <row r="513" spans="1:8" ht="15.75" x14ac:dyDescent="0.2">
      <c r="A513" s="212">
        <f t="shared" si="7"/>
        <v>502</v>
      </c>
      <c r="B513" s="201" t="s">
        <v>104</v>
      </c>
      <c r="C513" s="175" t="s">
        <v>350</v>
      </c>
      <c r="D513" s="175" t="s">
        <v>95</v>
      </c>
      <c r="E513" s="175" t="s">
        <v>105</v>
      </c>
      <c r="F513" s="202">
        <v>2890250.41</v>
      </c>
      <c r="G513" s="202">
        <v>2392993.2000000002</v>
      </c>
      <c r="H513" s="202">
        <v>1909134.4</v>
      </c>
    </row>
    <row r="514" spans="1:8" ht="15.75" x14ac:dyDescent="0.2">
      <c r="A514" s="212">
        <f t="shared" si="7"/>
        <v>503</v>
      </c>
      <c r="B514" s="201" t="s">
        <v>117</v>
      </c>
      <c r="C514" s="175" t="s">
        <v>350</v>
      </c>
      <c r="D514" s="175" t="s">
        <v>95</v>
      </c>
      <c r="E514" s="175" t="s">
        <v>118</v>
      </c>
      <c r="F514" s="202">
        <v>2890250.41</v>
      </c>
      <c r="G514" s="202">
        <v>2392993.2000000002</v>
      </c>
      <c r="H514" s="202">
        <v>1909134.4</v>
      </c>
    </row>
    <row r="515" spans="1:8" ht="47.25" x14ac:dyDescent="0.2">
      <c r="A515" s="212">
        <f t="shared" si="7"/>
        <v>504</v>
      </c>
      <c r="B515" s="201" t="s">
        <v>388</v>
      </c>
      <c r="C515" s="175" t="s">
        <v>389</v>
      </c>
      <c r="D515" s="175"/>
      <c r="E515" s="175"/>
      <c r="F515" s="202">
        <v>3555593.8</v>
      </c>
      <c r="G515" s="202">
        <v>3000000</v>
      </c>
      <c r="H515" s="202">
        <v>2000000</v>
      </c>
    </row>
    <row r="516" spans="1:8" ht="31.5" x14ac:dyDescent="0.2">
      <c r="A516" s="212">
        <f t="shared" si="7"/>
        <v>505</v>
      </c>
      <c r="B516" s="201" t="s">
        <v>278</v>
      </c>
      <c r="C516" s="175" t="s">
        <v>389</v>
      </c>
      <c r="D516" s="175" t="s">
        <v>279</v>
      </c>
      <c r="E516" s="175"/>
      <c r="F516" s="202">
        <v>3555593.8</v>
      </c>
      <c r="G516" s="202">
        <v>3000000</v>
      </c>
      <c r="H516" s="202">
        <v>2000000</v>
      </c>
    </row>
    <row r="517" spans="1:8" ht="31.5" x14ac:dyDescent="0.2">
      <c r="A517" s="212">
        <f t="shared" si="7"/>
        <v>506</v>
      </c>
      <c r="B517" s="201" t="s">
        <v>390</v>
      </c>
      <c r="C517" s="175" t="s">
        <v>389</v>
      </c>
      <c r="D517" s="175" t="s">
        <v>391</v>
      </c>
      <c r="E517" s="175"/>
      <c r="F517" s="202">
        <v>3555593.8</v>
      </c>
      <c r="G517" s="202">
        <v>3000000</v>
      </c>
      <c r="H517" s="202">
        <v>2000000</v>
      </c>
    </row>
    <row r="518" spans="1:8" ht="15.75" x14ac:dyDescent="0.2">
      <c r="A518" s="212">
        <f t="shared" si="7"/>
        <v>507</v>
      </c>
      <c r="B518" s="201" t="s">
        <v>165</v>
      </c>
      <c r="C518" s="175" t="s">
        <v>389</v>
      </c>
      <c r="D518" s="175" t="s">
        <v>391</v>
      </c>
      <c r="E518" s="175" t="s">
        <v>166</v>
      </c>
      <c r="F518" s="202">
        <v>3555593.8</v>
      </c>
      <c r="G518" s="202">
        <v>3000000</v>
      </c>
      <c r="H518" s="202">
        <v>2000000</v>
      </c>
    </row>
    <row r="519" spans="1:8" ht="15.75" x14ac:dyDescent="0.2">
      <c r="A519" s="212">
        <f t="shared" si="7"/>
        <v>508</v>
      </c>
      <c r="B519" s="201" t="s">
        <v>167</v>
      </c>
      <c r="C519" s="175" t="s">
        <v>389</v>
      </c>
      <c r="D519" s="175" t="s">
        <v>391</v>
      </c>
      <c r="E519" s="175" t="s">
        <v>168</v>
      </c>
      <c r="F519" s="202">
        <v>3555593.8</v>
      </c>
      <c r="G519" s="202">
        <v>3000000</v>
      </c>
      <c r="H519" s="202">
        <v>2000000</v>
      </c>
    </row>
    <row r="520" spans="1:8" ht="31.5" x14ac:dyDescent="0.2">
      <c r="A520" s="212">
        <f t="shared" si="7"/>
        <v>509</v>
      </c>
      <c r="B520" s="201" t="s">
        <v>345</v>
      </c>
      <c r="C520" s="175" t="s">
        <v>346</v>
      </c>
      <c r="D520" s="175"/>
      <c r="E520" s="175"/>
      <c r="F520" s="202">
        <v>500000</v>
      </c>
      <c r="G520" s="202">
        <v>100000</v>
      </c>
      <c r="H520" s="202">
        <v>100000</v>
      </c>
    </row>
    <row r="521" spans="1:8" ht="15.75" x14ac:dyDescent="0.2">
      <c r="A521" s="212">
        <f t="shared" si="7"/>
        <v>510</v>
      </c>
      <c r="B521" s="201" t="s">
        <v>247</v>
      </c>
      <c r="C521" s="175" t="s">
        <v>346</v>
      </c>
      <c r="D521" s="175" t="s">
        <v>248</v>
      </c>
      <c r="E521" s="175"/>
      <c r="F521" s="202">
        <v>500000</v>
      </c>
      <c r="G521" s="202">
        <v>100000</v>
      </c>
      <c r="H521" s="202">
        <v>100000</v>
      </c>
    </row>
    <row r="522" spans="1:8" ht="15.75" x14ac:dyDescent="0.2">
      <c r="A522" s="212">
        <f t="shared" si="7"/>
        <v>511</v>
      </c>
      <c r="B522" s="201" t="s">
        <v>347</v>
      </c>
      <c r="C522" s="175" t="s">
        <v>346</v>
      </c>
      <c r="D522" s="175" t="s">
        <v>348</v>
      </c>
      <c r="E522" s="175"/>
      <c r="F522" s="202">
        <v>500000</v>
      </c>
      <c r="G522" s="202">
        <v>100000</v>
      </c>
      <c r="H522" s="202">
        <v>100000</v>
      </c>
    </row>
    <row r="523" spans="1:8" ht="15.75" x14ac:dyDescent="0.2">
      <c r="A523" s="212">
        <f t="shared" si="7"/>
        <v>512</v>
      </c>
      <c r="B523" s="201" t="s">
        <v>104</v>
      </c>
      <c r="C523" s="175" t="s">
        <v>346</v>
      </c>
      <c r="D523" s="175" t="s">
        <v>348</v>
      </c>
      <c r="E523" s="175" t="s">
        <v>105</v>
      </c>
      <c r="F523" s="202">
        <v>500000</v>
      </c>
      <c r="G523" s="202">
        <v>100000</v>
      </c>
      <c r="H523" s="202">
        <v>100000</v>
      </c>
    </row>
    <row r="524" spans="1:8" ht="15.75" x14ac:dyDescent="0.2">
      <c r="A524" s="212">
        <f t="shared" si="7"/>
        <v>513</v>
      </c>
      <c r="B524" s="201" t="s">
        <v>115</v>
      </c>
      <c r="C524" s="175" t="s">
        <v>346</v>
      </c>
      <c r="D524" s="175" t="s">
        <v>348</v>
      </c>
      <c r="E524" s="175" t="s">
        <v>116</v>
      </c>
      <c r="F524" s="202">
        <v>500000</v>
      </c>
      <c r="G524" s="202">
        <v>100000</v>
      </c>
      <c r="H524" s="202">
        <v>100000</v>
      </c>
    </row>
    <row r="525" spans="1:8" ht="110.25" x14ac:dyDescent="0.2">
      <c r="A525" s="212">
        <f t="shared" si="7"/>
        <v>514</v>
      </c>
      <c r="B525" s="213" t="s">
        <v>692</v>
      </c>
      <c r="C525" s="175" t="s">
        <v>455</v>
      </c>
      <c r="D525" s="175"/>
      <c r="E525" s="175"/>
      <c r="F525" s="202">
        <v>1003900</v>
      </c>
      <c r="G525" s="202">
        <v>1003900</v>
      </c>
      <c r="H525" s="202">
        <v>1003900</v>
      </c>
    </row>
    <row r="526" spans="1:8" ht="94.5" x14ac:dyDescent="0.2">
      <c r="A526" s="212">
        <f t="shared" ref="A526:A589" si="8">A525+1</f>
        <v>515</v>
      </c>
      <c r="B526" s="201" t="s">
        <v>202</v>
      </c>
      <c r="C526" s="175" t="s">
        <v>455</v>
      </c>
      <c r="D526" s="175" t="s">
        <v>94</v>
      </c>
      <c r="E526" s="175"/>
      <c r="F526" s="202">
        <v>926900</v>
      </c>
      <c r="G526" s="202">
        <v>926900</v>
      </c>
      <c r="H526" s="202">
        <v>926900</v>
      </c>
    </row>
    <row r="527" spans="1:8" ht="31.5" x14ac:dyDescent="0.2">
      <c r="A527" s="212">
        <f t="shared" si="8"/>
        <v>516</v>
      </c>
      <c r="B527" s="201" t="s">
        <v>203</v>
      </c>
      <c r="C527" s="175" t="s">
        <v>455</v>
      </c>
      <c r="D527" s="175" t="s">
        <v>96</v>
      </c>
      <c r="E527" s="175"/>
      <c r="F527" s="202">
        <v>926900</v>
      </c>
      <c r="G527" s="202">
        <v>926900</v>
      </c>
      <c r="H527" s="202">
        <v>926900</v>
      </c>
    </row>
    <row r="528" spans="1:8" ht="15.75" x14ac:dyDescent="0.2">
      <c r="A528" s="212">
        <f t="shared" si="8"/>
        <v>517</v>
      </c>
      <c r="B528" s="201" t="s">
        <v>165</v>
      </c>
      <c r="C528" s="175" t="s">
        <v>455</v>
      </c>
      <c r="D528" s="175" t="s">
        <v>96</v>
      </c>
      <c r="E528" s="175" t="s">
        <v>166</v>
      </c>
      <c r="F528" s="202">
        <v>926900</v>
      </c>
      <c r="G528" s="202">
        <v>926900</v>
      </c>
      <c r="H528" s="202">
        <v>926900</v>
      </c>
    </row>
    <row r="529" spans="1:8" ht="31.5" x14ac:dyDescent="0.2">
      <c r="A529" s="212">
        <f t="shared" si="8"/>
        <v>518</v>
      </c>
      <c r="B529" s="201" t="s">
        <v>173</v>
      </c>
      <c r="C529" s="175" t="s">
        <v>455</v>
      </c>
      <c r="D529" s="175" t="s">
        <v>96</v>
      </c>
      <c r="E529" s="175" t="s">
        <v>174</v>
      </c>
      <c r="F529" s="202">
        <v>926900</v>
      </c>
      <c r="G529" s="202">
        <v>926900</v>
      </c>
      <c r="H529" s="202">
        <v>926900</v>
      </c>
    </row>
    <row r="530" spans="1:8" ht="47.25" x14ac:dyDescent="0.2">
      <c r="A530" s="212">
        <f t="shared" si="8"/>
        <v>519</v>
      </c>
      <c r="B530" s="201" t="s">
        <v>204</v>
      </c>
      <c r="C530" s="175" t="s">
        <v>455</v>
      </c>
      <c r="D530" s="175" t="s">
        <v>205</v>
      </c>
      <c r="E530" s="175"/>
      <c r="F530" s="202">
        <v>77000</v>
      </c>
      <c r="G530" s="202">
        <v>77000</v>
      </c>
      <c r="H530" s="202">
        <v>77000</v>
      </c>
    </row>
    <row r="531" spans="1:8" ht="47.25" x14ac:dyDescent="0.2">
      <c r="A531" s="212">
        <f t="shared" si="8"/>
        <v>520</v>
      </c>
      <c r="B531" s="201" t="s">
        <v>206</v>
      </c>
      <c r="C531" s="175" t="s">
        <v>455</v>
      </c>
      <c r="D531" s="175" t="s">
        <v>95</v>
      </c>
      <c r="E531" s="175"/>
      <c r="F531" s="202">
        <v>77000</v>
      </c>
      <c r="G531" s="202">
        <v>77000</v>
      </c>
      <c r="H531" s="202">
        <v>77000</v>
      </c>
    </row>
    <row r="532" spans="1:8" ht="15.75" x14ac:dyDescent="0.2">
      <c r="A532" s="212">
        <f t="shared" si="8"/>
        <v>521</v>
      </c>
      <c r="B532" s="201" t="s">
        <v>165</v>
      </c>
      <c r="C532" s="175" t="s">
        <v>455</v>
      </c>
      <c r="D532" s="175" t="s">
        <v>95</v>
      </c>
      <c r="E532" s="175" t="s">
        <v>166</v>
      </c>
      <c r="F532" s="202">
        <v>77000</v>
      </c>
      <c r="G532" s="202">
        <v>77000</v>
      </c>
      <c r="H532" s="202">
        <v>77000</v>
      </c>
    </row>
    <row r="533" spans="1:8" ht="31.5" x14ac:dyDescent="0.2">
      <c r="A533" s="212">
        <f t="shared" si="8"/>
        <v>522</v>
      </c>
      <c r="B533" s="201" t="s">
        <v>173</v>
      </c>
      <c r="C533" s="175" t="s">
        <v>455</v>
      </c>
      <c r="D533" s="175" t="s">
        <v>95</v>
      </c>
      <c r="E533" s="175" t="s">
        <v>174</v>
      </c>
      <c r="F533" s="202">
        <v>77000</v>
      </c>
      <c r="G533" s="202">
        <v>77000</v>
      </c>
      <c r="H533" s="202">
        <v>77000</v>
      </c>
    </row>
    <row r="534" spans="1:8" ht="157.5" x14ac:dyDescent="0.2">
      <c r="A534" s="212">
        <f t="shared" si="8"/>
        <v>523</v>
      </c>
      <c r="B534" s="213" t="s">
        <v>679</v>
      </c>
      <c r="C534" s="175" t="s">
        <v>344</v>
      </c>
      <c r="D534" s="175"/>
      <c r="E534" s="175"/>
      <c r="F534" s="202">
        <v>16800</v>
      </c>
      <c r="G534" s="202">
        <v>146600</v>
      </c>
      <c r="H534" s="202">
        <v>0</v>
      </c>
    </row>
    <row r="535" spans="1:8" ht="47.25" x14ac:dyDescent="0.2">
      <c r="A535" s="212">
        <f t="shared" si="8"/>
        <v>524</v>
      </c>
      <c r="B535" s="201" t="s">
        <v>204</v>
      </c>
      <c r="C535" s="175" t="s">
        <v>344</v>
      </c>
      <c r="D535" s="175" t="s">
        <v>205</v>
      </c>
      <c r="E535" s="175"/>
      <c r="F535" s="202">
        <v>16800</v>
      </c>
      <c r="G535" s="202">
        <v>146600</v>
      </c>
      <c r="H535" s="202">
        <v>0</v>
      </c>
    </row>
    <row r="536" spans="1:8" ht="47.25" x14ac:dyDescent="0.2">
      <c r="A536" s="212">
        <f t="shared" si="8"/>
        <v>525</v>
      </c>
      <c r="B536" s="201" t="s">
        <v>206</v>
      </c>
      <c r="C536" s="175" t="s">
        <v>344</v>
      </c>
      <c r="D536" s="175" t="s">
        <v>95</v>
      </c>
      <c r="E536" s="175"/>
      <c r="F536" s="202">
        <v>16800</v>
      </c>
      <c r="G536" s="202">
        <v>146600</v>
      </c>
      <c r="H536" s="202">
        <v>0</v>
      </c>
    </row>
    <row r="537" spans="1:8" ht="15.75" x14ac:dyDescent="0.2">
      <c r="A537" s="212">
        <f t="shared" si="8"/>
        <v>526</v>
      </c>
      <c r="B537" s="201" t="s">
        <v>104</v>
      </c>
      <c r="C537" s="175" t="s">
        <v>344</v>
      </c>
      <c r="D537" s="175" t="s">
        <v>95</v>
      </c>
      <c r="E537" s="175" t="s">
        <v>105</v>
      </c>
      <c r="F537" s="202">
        <v>16800</v>
      </c>
      <c r="G537" s="202">
        <v>146600</v>
      </c>
      <c r="H537" s="202">
        <v>0</v>
      </c>
    </row>
    <row r="538" spans="1:8" ht="15.75" x14ac:dyDescent="0.2">
      <c r="A538" s="212">
        <f t="shared" si="8"/>
        <v>527</v>
      </c>
      <c r="B538" s="201" t="s">
        <v>111</v>
      </c>
      <c r="C538" s="175" t="s">
        <v>344</v>
      </c>
      <c r="D538" s="175" t="s">
        <v>95</v>
      </c>
      <c r="E538" s="175" t="s">
        <v>112</v>
      </c>
      <c r="F538" s="202">
        <v>16800</v>
      </c>
      <c r="G538" s="202">
        <v>146600</v>
      </c>
      <c r="H538" s="202">
        <v>0</v>
      </c>
    </row>
    <row r="539" spans="1:8" ht="94.5" x14ac:dyDescent="0.2">
      <c r="A539" s="212">
        <f t="shared" si="8"/>
        <v>528</v>
      </c>
      <c r="B539" s="201" t="s">
        <v>469</v>
      </c>
      <c r="C539" s="175" t="s">
        <v>351</v>
      </c>
      <c r="D539" s="175"/>
      <c r="E539" s="175"/>
      <c r="F539" s="202">
        <v>57900</v>
      </c>
      <c r="G539" s="202">
        <v>57900</v>
      </c>
      <c r="H539" s="202">
        <v>57900</v>
      </c>
    </row>
    <row r="540" spans="1:8" ht="94.5" x14ac:dyDescent="0.2">
      <c r="A540" s="212">
        <f t="shared" si="8"/>
        <v>529</v>
      </c>
      <c r="B540" s="201" t="s">
        <v>202</v>
      </c>
      <c r="C540" s="175" t="s">
        <v>351</v>
      </c>
      <c r="D540" s="175" t="s">
        <v>94</v>
      </c>
      <c r="E540" s="175"/>
      <c r="F540" s="202">
        <v>55710</v>
      </c>
      <c r="G540" s="202">
        <v>55710</v>
      </c>
      <c r="H540" s="202">
        <v>55710</v>
      </c>
    </row>
    <row r="541" spans="1:8" ht="31.5" x14ac:dyDescent="0.2">
      <c r="A541" s="212">
        <f t="shared" si="8"/>
        <v>530</v>
      </c>
      <c r="B541" s="201" t="s">
        <v>203</v>
      </c>
      <c r="C541" s="175" t="s">
        <v>351</v>
      </c>
      <c r="D541" s="175" t="s">
        <v>96</v>
      </c>
      <c r="E541" s="175"/>
      <c r="F541" s="202">
        <v>55710</v>
      </c>
      <c r="G541" s="202">
        <v>55710</v>
      </c>
      <c r="H541" s="202">
        <v>55710</v>
      </c>
    </row>
    <row r="542" spans="1:8" ht="15.75" x14ac:dyDescent="0.2">
      <c r="A542" s="212">
        <f t="shared" si="8"/>
        <v>531</v>
      </c>
      <c r="B542" s="201" t="s">
        <v>104</v>
      </c>
      <c r="C542" s="175" t="s">
        <v>351</v>
      </c>
      <c r="D542" s="175" t="s">
        <v>96</v>
      </c>
      <c r="E542" s="175" t="s">
        <v>105</v>
      </c>
      <c r="F542" s="202">
        <v>55710</v>
      </c>
      <c r="G542" s="202">
        <v>55710</v>
      </c>
      <c r="H542" s="202">
        <v>55710</v>
      </c>
    </row>
    <row r="543" spans="1:8" ht="15.75" x14ac:dyDescent="0.2">
      <c r="A543" s="212">
        <f t="shared" si="8"/>
        <v>532</v>
      </c>
      <c r="B543" s="201" t="s">
        <v>117</v>
      </c>
      <c r="C543" s="175" t="s">
        <v>351</v>
      </c>
      <c r="D543" s="175" t="s">
        <v>96</v>
      </c>
      <c r="E543" s="175" t="s">
        <v>118</v>
      </c>
      <c r="F543" s="202">
        <v>55710</v>
      </c>
      <c r="G543" s="202">
        <v>55710</v>
      </c>
      <c r="H543" s="202">
        <v>55710</v>
      </c>
    </row>
    <row r="544" spans="1:8" ht="47.25" x14ac:dyDescent="0.2">
      <c r="A544" s="212">
        <f t="shared" si="8"/>
        <v>533</v>
      </c>
      <c r="B544" s="201" t="s">
        <v>204</v>
      </c>
      <c r="C544" s="175" t="s">
        <v>351</v>
      </c>
      <c r="D544" s="175" t="s">
        <v>205</v>
      </c>
      <c r="E544" s="175"/>
      <c r="F544" s="202">
        <v>2190</v>
      </c>
      <c r="G544" s="202">
        <v>2190</v>
      </c>
      <c r="H544" s="202">
        <v>2190</v>
      </c>
    </row>
    <row r="545" spans="1:8" ht="47.25" x14ac:dyDescent="0.2">
      <c r="A545" s="212">
        <f t="shared" si="8"/>
        <v>534</v>
      </c>
      <c r="B545" s="201" t="s">
        <v>206</v>
      </c>
      <c r="C545" s="175" t="s">
        <v>351</v>
      </c>
      <c r="D545" s="175" t="s">
        <v>95</v>
      </c>
      <c r="E545" s="175"/>
      <c r="F545" s="202">
        <v>2190</v>
      </c>
      <c r="G545" s="202">
        <v>2190</v>
      </c>
      <c r="H545" s="202">
        <v>2190</v>
      </c>
    </row>
    <row r="546" spans="1:8" ht="15.75" x14ac:dyDescent="0.2">
      <c r="A546" s="212">
        <f t="shared" si="8"/>
        <v>535</v>
      </c>
      <c r="B546" s="201" t="s">
        <v>104</v>
      </c>
      <c r="C546" s="175" t="s">
        <v>351</v>
      </c>
      <c r="D546" s="175" t="s">
        <v>95</v>
      </c>
      <c r="E546" s="175" t="s">
        <v>105</v>
      </c>
      <c r="F546" s="202">
        <v>2190</v>
      </c>
      <c r="G546" s="202">
        <v>2190</v>
      </c>
      <c r="H546" s="202">
        <v>2190</v>
      </c>
    </row>
    <row r="547" spans="1:8" ht="15.75" x14ac:dyDescent="0.2">
      <c r="A547" s="212">
        <f t="shared" si="8"/>
        <v>536</v>
      </c>
      <c r="B547" s="201" t="s">
        <v>117</v>
      </c>
      <c r="C547" s="175" t="s">
        <v>351</v>
      </c>
      <c r="D547" s="175" t="s">
        <v>95</v>
      </c>
      <c r="E547" s="175" t="s">
        <v>118</v>
      </c>
      <c r="F547" s="202">
        <v>2190</v>
      </c>
      <c r="G547" s="202">
        <v>2190</v>
      </c>
      <c r="H547" s="202">
        <v>2190</v>
      </c>
    </row>
    <row r="548" spans="1:8" ht="78.75" x14ac:dyDescent="0.2">
      <c r="A548" s="212">
        <f t="shared" si="8"/>
        <v>537</v>
      </c>
      <c r="B548" s="201" t="s">
        <v>470</v>
      </c>
      <c r="C548" s="175" t="s">
        <v>352</v>
      </c>
      <c r="D548" s="175"/>
      <c r="E548" s="175"/>
      <c r="F548" s="202">
        <v>377400</v>
      </c>
      <c r="G548" s="202">
        <v>377400</v>
      </c>
      <c r="H548" s="202">
        <v>377400</v>
      </c>
    </row>
    <row r="549" spans="1:8" ht="94.5" x14ac:dyDescent="0.2">
      <c r="A549" s="212">
        <f t="shared" si="8"/>
        <v>538</v>
      </c>
      <c r="B549" s="201" t="s">
        <v>202</v>
      </c>
      <c r="C549" s="175" t="s">
        <v>352</v>
      </c>
      <c r="D549" s="175" t="s">
        <v>94</v>
      </c>
      <c r="E549" s="175"/>
      <c r="F549" s="202">
        <v>325000</v>
      </c>
      <c r="G549" s="202">
        <v>325000</v>
      </c>
      <c r="H549" s="202">
        <v>325000</v>
      </c>
    </row>
    <row r="550" spans="1:8" ht="31.5" x14ac:dyDescent="0.2">
      <c r="A550" s="212">
        <f t="shared" si="8"/>
        <v>539</v>
      </c>
      <c r="B550" s="201" t="s">
        <v>302</v>
      </c>
      <c r="C550" s="175" t="s">
        <v>352</v>
      </c>
      <c r="D550" s="175" t="s">
        <v>93</v>
      </c>
      <c r="E550" s="175"/>
      <c r="F550" s="202">
        <v>325000</v>
      </c>
      <c r="G550" s="202">
        <v>325000</v>
      </c>
      <c r="H550" s="202">
        <v>325000</v>
      </c>
    </row>
    <row r="551" spans="1:8" ht="15.75" x14ac:dyDescent="0.2">
      <c r="A551" s="212">
        <f t="shared" si="8"/>
        <v>540</v>
      </c>
      <c r="B551" s="201" t="s">
        <v>104</v>
      </c>
      <c r="C551" s="175" t="s">
        <v>352</v>
      </c>
      <c r="D551" s="175" t="s">
        <v>93</v>
      </c>
      <c r="E551" s="175" t="s">
        <v>105</v>
      </c>
      <c r="F551" s="202">
        <v>325000</v>
      </c>
      <c r="G551" s="202">
        <v>325000</v>
      </c>
      <c r="H551" s="202">
        <v>325000</v>
      </c>
    </row>
    <row r="552" spans="1:8" ht="15.75" x14ac:dyDescent="0.2">
      <c r="A552" s="212">
        <f t="shared" si="8"/>
        <v>541</v>
      </c>
      <c r="B552" s="201" t="s">
        <v>117</v>
      </c>
      <c r="C552" s="175" t="s">
        <v>352</v>
      </c>
      <c r="D552" s="175" t="s">
        <v>93</v>
      </c>
      <c r="E552" s="175" t="s">
        <v>118</v>
      </c>
      <c r="F552" s="202">
        <v>325000</v>
      </c>
      <c r="G552" s="202">
        <v>325000</v>
      </c>
      <c r="H552" s="202">
        <v>325000</v>
      </c>
    </row>
    <row r="553" spans="1:8" ht="47.25" x14ac:dyDescent="0.2">
      <c r="A553" s="212">
        <f t="shared" si="8"/>
        <v>542</v>
      </c>
      <c r="B553" s="201" t="s">
        <v>204</v>
      </c>
      <c r="C553" s="175" t="s">
        <v>352</v>
      </c>
      <c r="D553" s="175" t="s">
        <v>205</v>
      </c>
      <c r="E553" s="175"/>
      <c r="F553" s="202">
        <v>52400</v>
      </c>
      <c r="G553" s="202">
        <v>52400</v>
      </c>
      <c r="H553" s="202">
        <v>52400</v>
      </c>
    </row>
    <row r="554" spans="1:8" ht="47.25" x14ac:dyDescent="0.2">
      <c r="A554" s="212">
        <f t="shared" si="8"/>
        <v>543</v>
      </c>
      <c r="B554" s="201" t="s">
        <v>206</v>
      </c>
      <c r="C554" s="175" t="s">
        <v>352</v>
      </c>
      <c r="D554" s="175" t="s">
        <v>95</v>
      </c>
      <c r="E554" s="175"/>
      <c r="F554" s="202">
        <v>52400</v>
      </c>
      <c r="G554" s="202">
        <v>52400</v>
      </c>
      <c r="H554" s="202">
        <v>52400</v>
      </c>
    </row>
    <row r="555" spans="1:8" ht="15.75" x14ac:dyDescent="0.2">
      <c r="A555" s="212">
        <f t="shared" si="8"/>
        <v>544</v>
      </c>
      <c r="B555" s="201" t="s">
        <v>104</v>
      </c>
      <c r="C555" s="175" t="s">
        <v>352</v>
      </c>
      <c r="D555" s="175" t="s">
        <v>95</v>
      </c>
      <c r="E555" s="175" t="s">
        <v>105</v>
      </c>
      <c r="F555" s="202">
        <v>52400</v>
      </c>
      <c r="G555" s="202">
        <v>52400</v>
      </c>
      <c r="H555" s="202">
        <v>52400</v>
      </c>
    </row>
    <row r="556" spans="1:8" ht="15.75" x14ac:dyDescent="0.2">
      <c r="A556" s="212">
        <f t="shared" si="8"/>
        <v>545</v>
      </c>
      <c r="B556" s="201" t="s">
        <v>117</v>
      </c>
      <c r="C556" s="175" t="s">
        <v>352</v>
      </c>
      <c r="D556" s="175" t="s">
        <v>95</v>
      </c>
      <c r="E556" s="175" t="s">
        <v>118</v>
      </c>
      <c r="F556" s="202">
        <v>52400</v>
      </c>
      <c r="G556" s="202">
        <v>52400</v>
      </c>
      <c r="H556" s="202">
        <v>52400</v>
      </c>
    </row>
    <row r="557" spans="1:8" ht="189" x14ac:dyDescent="0.2">
      <c r="A557" s="212">
        <f t="shared" si="8"/>
        <v>546</v>
      </c>
      <c r="B557" s="213" t="s">
        <v>854</v>
      </c>
      <c r="C557" s="175" t="s">
        <v>651</v>
      </c>
      <c r="D557" s="175"/>
      <c r="E557" s="175"/>
      <c r="F557" s="202">
        <v>28680</v>
      </c>
      <c r="G557" s="202">
        <v>28620</v>
      </c>
      <c r="H557" s="202">
        <v>28620</v>
      </c>
    </row>
    <row r="558" spans="1:8" ht="94.5" x14ac:dyDescent="0.2">
      <c r="A558" s="212">
        <f t="shared" si="8"/>
        <v>547</v>
      </c>
      <c r="B558" s="201" t="s">
        <v>202</v>
      </c>
      <c r="C558" s="175" t="s">
        <v>651</v>
      </c>
      <c r="D558" s="175" t="s">
        <v>94</v>
      </c>
      <c r="E558" s="175"/>
      <c r="F558" s="202">
        <v>27780</v>
      </c>
      <c r="G558" s="202">
        <v>27780</v>
      </c>
      <c r="H558" s="202">
        <v>27780</v>
      </c>
    </row>
    <row r="559" spans="1:8" ht="31.5" x14ac:dyDescent="0.2">
      <c r="A559" s="212">
        <f t="shared" si="8"/>
        <v>548</v>
      </c>
      <c r="B559" s="201" t="s">
        <v>203</v>
      </c>
      <c r="C559" s="175" t="s">
        <v>651</v>
      </c>
      <c r="D559" s="175" t="s">
        <v>96</v>
      </c>
      <c r="E559" s="175"/>
      <c r="F559" s="202">
        <v>27780</v>
      </c>
      <c r="G559" s="202">
        <v>27780</v>
      </c>
      <c r="H559" s="202">
        <v>27780</v>
      </c>
    </row>
    <row r="560" spans="1:8" ht="15.75" x14ac:dyDescent="0.2">
      <c r="A560" s="212">
        <f t="shared" si="8"/>
        <v>549</v>
      </c>
      <c r="B560" s="201" t="s">
        <v>104</v>
      </c>
      <c r="C560" s="175" t="s">
        <v>651</v>
      </c>
      <c r="D560" s="175" t="s">
        <v>96</v>
      </c>
      <c r="E560" s="175" t="s">
        <v>105</v>
      </c>
      <c r="F560" s="202">
        <v>27780</v>
      </c>
      <c r="G560" s="202">
        <v>27780</v>
      </c>
      <c r="H560" s="202">
        <v>27780</v>
      </c>
    </row>
    <row r="561" spans="1:8" ht="78.75" x14ac:dyDescent="0.2">
      <c r="A561" s="212">
        <f t="shared" si="8"/>
        <v>550</v>
      </c>
      <c r="B561" s="201" t="s">
        <v>667</v>
      </c>
      <c r="C561" s="175" t="s">
        <v>651</v>
      </c>
      <c r="D561" s="175" t="s">
        <v>96</v>
      </c>
      <c r="E561" s="175" t="s">
        <v>110</v>
      </c>
      <c r="F561" s="202">
        <v>27780</v>
      </c>
      <c r="G561" s="202">
        <v>27780</v>
      </c>
      <c r="H561" s="202">
        <v>27780</v>
      </c>
    </row>
    <row r="562" spans="1:8" ht="47.25" x14ac:dyDescent="0.2">
      <c r="A562" s="212">
        <f t="shared" si="8"/>
        <v>551</v>
      </c>
      <c r="B562" s="201" t="s">
        <v>204</v>
      </c>
      <c r="C562" s="175" t="s">
        <v>651</v>
      </c>
      <c r="D562" s="175" t="s">
        <v>205</v>
      </c>
      <c r="E562" s="175"/>
      <c r="F562" s="202">
        <v>900</v>
      </c>
      <c r="G562" s="202">
        <v>840</v>
      </c>
      <c r="H562" s="202">
        <v>840</v>
      </c>
    </row>
    <row r="563" spans="1:8" ht="47.25" x14ac:dyDescent="0.2">
      <c r="A563" s="212">
        <f t="shared" si="8"/>
        <v>552</v>
      </c>
      <c r="B563" s="201" t="s">
        <v>206</v>
      </c>
      <c r="C563" s="175" t="s">
        <v>651</v>
      </c>
      <c r="D563" s="175" t="s">
        <v>95</v>
      </c>
      <c r="E563" s="175"/>
      <c r="F563" s="202">
        <v>900</v>
      </c>
      <c r="G563" s="202">
        <v>840</v>
      </c>
      <c r="H563" s="202">
        <v>840</v>
      </c>
    </row>
    <row r="564" spans="1:8" ht="15.75" x14ac:dyDescent="0.2">
      <c r="A564" s="212">
        <f t="shared" si="8"/>
        <v>553</v>
      </c>
      <c r="B564" s="201" t="s">
        <v>104</v>
      </c>
      <c r="C564" s="175" t="s">
        <v>651</v>
      </c>
      <c r="D564" s="175" t="s">
        <v>95</v>
      </c>
      <c r="E564" s="175" t="s">
        <v>105</v>
      </c>
      <c r="F564" s="202">
        <v>900</v>
      </c>
      <c r="G564" s="202">
        <v>840</v>
      </c>
      <c r="H564" s="202">
        <v>840</v>
      </c>
    </row>
    <row r="565" spans="1:8" ht="78.75" x14ac:dyDescent="0.2">
      <c r="A565" s="212">
        <f t="shared" si="8"/>
        <v>554</v>
      </c>
      <c r="B565" s="201" t="s">
        <v>667</v>
      </c>
      <c r="C565" s="175" t="s">
        <v>651</v>
      </c>
      <c r="D565" s="175" t="s">
        <v>95</v>
      </c>
      <c r="E565" s="175" t="s">
        <v>110</v>
      </c>
      <c r="F565" s="202">
        <v>900</v>
      </c>
      <c r="G565" s="202">
        <v>840</v>
      </c>
      <c r="H565" s="202">
        <v>840</v>
      </c>
    </row>
    <row r="566" spans="1:8" ht="126" x14ac:dyDescent="0.2">
      <c r="A566" s="212">
        <f t="shared" si="8"/>
        <v>555</v>
      </c>
      <c r="B566" s="213" t="s">
        <v>855</v>
      </c>
      <c r="C566" s="175" t="s">
        <v>353</v>
      </c>
      <c r="D566" s="175"/>
      <c r="E566" s="175"/>
      <c r="F566" s="202">
        <v>998100</v>
      </c>
      <c r="G566" s="202">
        <v>998100</v>
      </c>
      <c r="H566" s="202">
        <v>998100</v>
      </c>
    </row>
    <row r="567" spans="1:8" ht="94.5" x14ac:dyDescent="0.2">
      <c r="A567" s="212">
        <f t="shared" si="8"/>
        <v>556</v>
      </c>
      <c r="B567" s="201" t="s">
        <v>202</v>
      </c>
      <c r="C567" s="175" t="s">
        <v>353</v>
      </c>
      <c r="D567" s="175" t="s">
        <v>94</v>
      </c>
      <c r="E567" s="175"/>
      <c r="F567" s="202">
        <v>926850</v>
      </c>
      <c r="G567" s="202">
        <v>926850</v>
      </c>
      <c r="H567" s="202">
        <v>926850</v>
      </c>
    </row>
    <row r="568" spans="1:8" ht="31.5" x14ac:dyDescent="0.2">
      <c r="A568" s="212">
        <f t="shared" si="8"/>
        <v>557</v>
      </c>
      <c r="B568" s="201" t="s">
        <v>203</v>
      </c>
      <c r="C568" s="175" t="s">
        <v>353</v>
      </c>
      <c r="D568" s="175" t="s">
        <v>96</v>
      </c>
      <c r="E568" s="175"/>
      <c r="F568" s="202">
        <v>926850</v>
      </c>
      <c r="G568" s="202">
        <v>926850</v>
      </c>
      <c r="H568" s="202">
        <v>926850</v>
      </c>
    </row>
    <row r="569" spans="1:8" ht="15.75" x14ac:dyDescent="0.2">
      <c r="A569" s="212">
        <f t="shared" si="8"/>
        <v>558</v>
      </c>
      <c r="B569" s="201" t="s">
        <v>104</v>
      </c>
      <c r="C569" s="175" t="s">
        <v>353</v>
      </c>
      <c r="D569" s="175" t="s">
        <v>96</v>
      </c>
      <c r="E569" s="175" t="s">
        <v>105</v>
      </c>
      <c r="F569" s="202">
        <v>926850</v>
      </c>
      <c r="G569" s="202">
        <v>926850</v>
      </c>
      <c r="H569" s="202">
        <v>926850</v>
      </c>
    </row>
    <row r="570" spans="1:8" ht="15.75" x14ac:dyDescent="0.2">
      <c r="A570" s="212">
        <f t="shared" si="8"/>
        <v>559</v>
      </c>
      <c r="B570" s="201" t="s">
        <v>117</v>
      </c>
      <c r="C570" s="175" t="s">
        <v>353</v>
      </c>
      <c r="D570" s="175" t="s">
        <v>96</v>
      </c>
      <c r="E570" s="175" t="s">
        <v>118</v>
      </c>
      <c r="F570" s="202">
        <v>926850</v>
      </c>
      <c r="G570" s="202">
        <v>926850</v>
      </c>
      <c r="H570" s="202">
        <v>926850</v>
      </c>
    </row>
    <row r="571" spans="1:8" ht="47.25" x14ac:dyDescent="0.2">
      <c r="A571" s="212">
        <f t="shared" si="8"/>
        <v>560</v>
      </c>
      <c r="B571" s="201" t="s">
        <v>204</v>
      </c>
      <c r="C571" s="175" t="s">
        <v>353</v>
      </c>
      <c r="D571" s="175" t="s">
        <v>205</v>
      </c>
      <c r="E571" s="175"/>
      <c r="F571" s="202">
        <v>71250</v>
      </c>
      <c r="G571" s="202">
        <v>71250</v>
      </c>
      <c r="H571" s="202">
        <v>71250</v>
      </c>
    </row>
    <row r="572" spans="1:8" ht="47.25" x14ac:dyDescent="0.2">
      <c r="A572" s="212">
        <f t="shared" si="8"/>
        <v>561</v>
      </c>
      <c r="B572" s="201" t="s">
        <v>206</v>
      </c>
      <c r="C572" s="175" t="s">
        <v>353</v>
      </c>
      <c r="D572" s="175" t="s">
        <v>95</v>
      </c>
      <c r="E572" s="175"/>
      <c r="F572" s="202">
        <v>71250</v>
      </c>
      <c r="G572" s="202">
        <v>71250</v>
      </c>
      <c r="H572" s="202">
        <v>71250</v>
      </c>
    </row>
    <row r="573" spans="1:8" ht="15.75" x14ac:dyDescent="0.2">
      <c r="A573" s="212">
        <f t="shared" si="8"/>
        <v>562</v>
      </c>
      <c r="B573" s="201" t="s">
        <v>104</v>
      </c>
      <c r="C573" s="175" t="s">
        <v>353</v>
      </c>
      <c r="D573" s="175" t="s">
        <v>95</v>
      </c>
      <c r="E573" s="175" t="s">
        <v>105</v>
      </c>
      <c r="F573" s="202">
        <v>71250</v>
      </c>
      <c r="G573" s="202">
        <v>71250</v>
      </c>
      <c r="H573" s="202">
        <v>71250</v>
      </c>
    </row>
    <row r="574" spans="1:8" ht="15.75" x14ac:dyDescent="0.2">
      <c r="A574" s="212">
        <f t="shared" si="8"/>
        <v>563</v>
      </c>
      <c r="B574" s="201" t="s">
        <v>117</v>
      </c>
      <c r="C574" s="175" t="s">
        <v>353</v>
      </c>
      <c r="D574" s="175" t="s">
        <v>95</v>
      </c>
      <c r="E574" s="175" t="s">
        <v>118</v>
      </c>
      <c r="F574" s="202">
        <v>71250</v>
      </c>
      <c r="G574" s="202">
        <v>71250</v>
      </c>
      <c r="H574" s="202">
        <v>71250</v>
      </c>
    </row>
    <row r="575" spans="1:8" ht="189" x14ac:dyDescent="0.2">
      <c r="A575" s="212">
        <f t="shared" si="8"/>
        <v>564</v>
      </c>
      <c r="B575" s="213" t="s">
        <v>680</v>
      </c>
      <c r="C575" s="175" t="s">
        <v>471</v>
      </c>
      <c r="D575" s="175"/>
      <c r="E575" s="175"/>
      <c r="F575" s="202">
        <v>85700</v>
      </c>
      <c r="G575" s="202">
        <v>85700</v>
      </c>
      <c r="H575" s="202">
        <v>85700</v>
      </c>
    </row>
    <row r="576" spans="1:8" ht="94.5" x14ac:dyDescent="0.2">
      <c r="A576" s="212">
        <f t="shared" si="8"/>
        <v>565</v>
      </c>
      <c r="B576" s="201" t="s">
        <v>202</v>
      </c>
      <c r="C576" s="175" t="s">
        <v>471</v>
      </c>
      <c r="D576" s="175" t="s">
        <v>94</v>
      </c>
      <c r="E576" s="175"/>
      <c r="F576" s="202">
        <v>83700</v>
      </c>
      <c r="G576" s="202">
        <v>83700</v>
      </c>
      <c r="H576" s="202">
        <v>83700</v>
      </c>
    </row>
    <row r="577" spans="1:8" ht="31.5" x14ac:dyDescent="0.2">
      <c r="A577" s="212">
        <f t="shared" si="8"/>
        <v>566</v>
      </c>
      <c r="B577" s="201" t="s">
        <v>203</v>
      </c>
      <c r="C577" s="175" t="s">
        <v>471</v>
      </c>
      <c r="D577" s="175" t="s">
        <v>96</v>
      </c>
      <c r="E577" s="175"/>
      <c r="F577" s="202">
        <v>83700</v>
      </c>
      <c r="G577" s="202">
        <v>83700</v>
      </c>
      <c r="H577" s="202">
        <v>83700</v>
      </c>
    </row>
    <row r="578" spans="1:8" ht="15.75" x14ac:dyDescent="0.2">
      <c r="A578" s="212">
        <f t="shared" si="8"/>
        <v>567</v>
      </c>
      <c r="B578" s="201" t="s">
        <v>104</v>
      </c>
      <c r="C578" s="175" t="s">
        <v>471</v>
      </c>
      <c r="D578" s="175" t="s">
        <v>96</v>
      </c>
      <c r="E578" s="175" t="s">
        <v>105</v>
      </c>
      <c r="F578" s="202">
        <v>83700</v>
      </c>
      <c r="G578" s="202">
        <v>83700</v>
      </c>
      <c r="H578" s="202">
        <v>83700</v>
      </c>
    </row>
    <row r="579" spans="1:8" ht="15.75" x14ac:dyDescent="0.2">
      <c r="A579" s="212">
        <f t="shared" si="8"/>
        <v>568</v>
      </c>
      <c r="B579" s="201" t="s">
        <v>117</v>
      </c>
      <c r="C579" s="175" t="s">
        <v>471</v>
      </c>
      <c r="D579" s="175" t="s">
        <v>96</v>
      </c>
      <c r="E579" s="175" t="s">
        <v>118</v>
      </c>
      <c r="F579" s="202">
        <v>83700</v>
      </c>
      <c r="G579" s="202">
        <v>83700</v>
      </c>
      <c r="H579" s="202">
        <v>83700</v>
      </c>
    </row>
    <row r="580" spans="1:8" ht="47.25" x14ac:dyDescent="0.2">
      <c r="A580" s="212">
        <f t="shared" si="8"/>
        <v>569</v>
      </c>
      <c r="B580" s="201" t="s">
        <v>204</v>
      </c>
      <c r="C580" s="175" t="s">
        <v>471</v>
      </c>
      <c r="D580" s="175" t="s">
        <v>205</v>
      </c>
      <c r="E580" s="175"/>
      <c r="F580" s="202">
        <v>2000</v>
      </c>
      <c r="G580" s="202">
        <v>2000</v>
      </c>
      <c r="H580" s="202">
        <v>2000</v>
      </c>
    </row>
    <row r="581" spans="1:8" ht="47.25" x14ac:dyDescent="0.2">
      <c r="A581" s="212">
        <f t="shared" si="8"/>
        <v>570</v>
      </c>
      <c r="B581" s="201" t="s">
        <v>206</v>
      </c>
      <c r="C581" s="175" t="s">
        <v>471</v>
      </c>
      <c r="D581" s="175" t="s">
        <v>95</v>
      </c>
      <c r="E581" s="175"/>
      <c r="F581" s="202">
        <v>2000</v>
      </c>
      <c r="G581" s="202">
        <v>2000</v>
      </c>
      <c r="H581" s="202">
        <v>2000</v>
      </c>
    </row>
    <row r="582" spans="1:8" ht="15.75" x14ac:dyDescent="0.2">
      <c r="A582" s="212">
        <f t="shared" si="8"/>
        <v>571</v>
      </c>
      <c r="B582" s="201" t="s">
        <v>104</v>
      </c>
      <c r="C582" s="175" t="s">
        <v>471</v>
      </c>
      <c r="D582" s="175" t="s">
        <v>95</v>
      </c>
      <c r="E582" s="175" t="s">
        <v>105</v>
      </c>
      <c r="F582" s="202">
        <v>2000</v>
      </c>
      <c r="G582" s="202">
        <v>2000</v>
      </c>
      <c r="H582" s="202">
        <v>2000</v>
      </c>
    </row>
    <row r="583" spans="1:8" ht="15.75" x14ac:dyDescent="0.2">
      <c r="A583" s="212">
        <f t="shared" si="8"/>
        <v>572</v>
      </c>
      <c r="B583" s="201" t="s">
        <v>117</v>
      </c>
      <c r="C583" s="175" t="s">
        <v>471</v>
      </c>
      <c r="D583" s="175" t="s">
        <v>95</v>
      </c>
      <c r="E583" s="175" t="s">
        <v>118</v>
      </c>
      <c r="F583" s="202">
        <v>2000</v>
      </c>
      <c r="G583" s="202">
        <v>2000</v>
      </c>
      <c r="H583" s="202">
        <v>2000</v>
      </c>
    </row>
    <row r="584" spans="1:8" ht="15.75" x14ac:dyDescent="0.2">
      <c r="A584" s="212">
        <f t="shared" si="8"/>
        <v>573</v>
      </c>
      <c r="B584" s="201" t="s">
        <v>211</v>
      </c>
      <c r="C584" s="175" t="s">
        <v>212</v>
      </c>
      <c r="D584" s="175"/>
      <c r="E584" s="175"/>
      <c r="F584" s="202">
        <v>4373507.97</v>
      </c>
      <c r="G584" s="202">
        <v>3807230</v>
      </c>
      <c r="H584" s="202">
        <v>98230</v>
      </c>
    </row>
    <row r="585" spans="1:8" ht="63" x14ac:dyDescent="0.2">
      <c r="A585" s="212">
        <f t="shared" si="8"/>
        <v>574</v>
      </c>
      <c r="B585" s="201" t="s">
        <v>652</v>
      </c>
      <c r="C585" s="175" t="s">
        <v>218</v>
      </c>
      <c r="D585" s="175"/>
      <c r="E585" s="175"/>
      <c r="F585" s="202">
        <v>3369300</v>
      </c>
      <c r="G585" s="202">
        <v>3709000</v>
      </c>
      <c r="H585" s="202">
        <v>0</v>
      </c>
    </row>
    <row r="586" spans="1:8" ht="15.75" x14ac:dyDescent="0.2">
      <c r="A586" s="212">
        <f t="shared" si="8"/>
        <v>575</v>
      </c>
      <c r="B586" s="201" t="s">
        <v>214</v>
      </c>
      <c r="C586" s="175" t="s">
        <v>218</v>
      </c>
      <c r="D586" s="175" t="s">
        <v>215</v>
      </c>
      <c r="E586" s="175"/>
      <c r="F586" s="202">
        <v>3369300</v>
      </c>
      <c r="G586" s="202">
        <v>3709000</v>
      </c>
      <c r="H586" s="202">
        <v>0</v>
      </c>
    </row>
    <row r="587" spans="1:8" ht="15.75" x14ac:dyDescent="0.2">
      <c r="A587" s="212">
        <f t="shared" si="8"/>
        <v>576</v>
      </c>
      <c r="B587" s="201" t="s">
        <v>216</v>
      </c>
      <c r="C587" s="175" t="s">
        <v>218</v>
      </c>
      <c r="D587" s="175" t="s">
        <v>217</v>
      </c>
      <c r="E587" s="175"/>
      <c r="F587" s="202">
        <v>3369300</v>
      </c>
      <c r="G587" s="202">
        <v>3709000</v>
      </c>
      <c r="H587" s="202">
        <v>0</v>
      </c>
    </row>
    <row r="588" spans="1:8" ht="15.75" x14ac:dyDescent="0.2">
      <c r="A588" s="212">
        <f t="shared" si="8"/>
        <v>577</v>
      </c>
      <c r="B588" s="201" t="s">
        <v>119</v>
      </c>
      <c r="C588" s="175" t="s">
        <v>218</v>
      </c>
      <c r="D588" s="175" t="s">
        <v>217</v>
      </c>
      <c r="E588" s="175" t="s">
        <v>120</v>
      </c>
      <c r="F588" s="202">
        <v>3369300</v>
      </c>
      <c r="G588" s="202">
        <v>3709000</v>
      </c>
      <c r="H588" s="202">
        <v>0</v>
      </c>
    </row>
    <row r="589" spans="1:8" ht="31.5" x14ac:dyDescent="0.2">
      <c r="A589" s="212">
        <f t="shared" si="8"/>
        <v>578</v>
      </c>
      <c r="B589" s="201" t="s">
        <v>121</v>
      </c>
      <c r="C589" s="175" t="s">
        <v>218</v>
      </c>
      <c r="D589" s="175" t="s">
        <v>217</v>
      </c>
      <c r="E589" s="175" t="s">
        <v>122</v>
      </c>
      <c r="F589" s="202">
        <v>3369300</v>
      </c>
      <c r="G589" s="202">
        <v>3709000</v>
      </c>
      <c r="H589" s="202">
        <v>0</v>
      </c>
    </row>
    <row r="590" spans="1:8" ht="63" x14ac:dyDescent="0.2">
      <c r="A590" s="212">
        <f t="shared" ref="A590:A595" si="9">A589+1</f>
        <v>579</v>
      </c>
      <c r="B590" s="201" t="s">
        <v>467</v>
      </c>
      <c r="C590" s="175" t="s">
        <v>213</v>
      </c>
      <c r="D590" s="175"/>
      <c r="E590" s="175"/>
      <c r="F590" s="202">
        <v>98200</v>
      </c>
      <c r="G590" s="202">
        <v>98200</v>
      </c>
      <c r="H590" s="202">
        <v>98200</v>
      </c>
    </row>
    <row r="591" spans="1:8" ht="15.75" x14ac:dyDescent="0.2">
      <c r="A591" s="212">
        <f t="shared" si="9"/>
        <v>580</v>
      </c>
      <c r="B591" s="201" t="s">
        <v>214</v>
      </c>
      <c r="C591" s="175" t="s">
        <v>213</v>
      </c>
      <c r="D591" s="175" t="s">
        <v>215</v>
      </c>
      <c r="E591" s="175"/>
      <c r="F591" s="202">
        <v>98200</v>
      </c>
      <c r="G591" s="202">
        <v>98200</v>
      </c>
      <c r="H591" s="202">
        <v>98200</v>
      </c>
    </row>
    <row r="592" spans="1:8" ht="15.75" x14ac:dyDescent="0.2">
      <c r="A592" s="212">
        <f t="shared" si="9"/>
        <v>581</v>
      </c>
      <c r="B592" s="201" t="s">
        <v>216</v>
      </c>
      <c r="C592" s="175" t="s">
        <v>213</v>
      </c>
      <c r="D592" s="175" t="s">
        <v>217</v>
      </c>
      <c r="E592" s="175"/>
      <c r="F592" s="202">
        <v>98200</v>
      </c>
      <c r="G592" s="202">
        <v>98200</v>
      </c>
      <c r="H592" s="202">
        <v>98200</v>
      </c>
    </row>
    <row r="593" spans="1:8" ht="15.75" x14ac:dyDescent="0.2">
      <c r="A593" s="212">
        <f t="shared" si="9"/>
        <v>582</v>
      </c>
      <c r="B593" s="201" t="s">
        <v>104</v>
      </c>
      <c r="C593" s="175" t="s">
        <v>213</v>
      </c>
      <c r="D593" s="175" t="s">
        <v>217</v>
      </c>
      <c r="E593" s="175" t="s">
        <v>105</v>
      </c>
      <c r="F593" s="202">
        <v>98200</v>
      </c>
      <c r="G593" s="202">
        <v>98200</v>
      </c>
      <c r="H593" s="202">
        <v>98200</v>
      </c>
    </row>
    <row r="594" spans="1:8" ht="15.75" x14ac:dyDescent="0.2">
      <c r="A594" s="212">
        <f t="shared" si="9"/>
        <v>583</v>
      </c>
      <c r="B594" s="201" t="s">
        <v>117</v>
      </c>
      <c r="C594" s="175" t="s">
        <v>213</v>
      </c>
      <c r="D594" s="175" t="s">
        <v>217</v>
      </c>
      <c r="E594" s="175" t="s">
        <v>118</v>
      </c>
      <c r="F594" s="202">
        <v>98200</v>
      </c>
      <c r="G594" s="202">
        <v>98200</v>
      </c>
      <c r="H594" s="202">
        <v>98200</v>
      </c>
    </row>
    <row r="595" spans="1:8" ht="78.75" x14ac:dyDescent="0.2">
      <c r="A595" s="212">
        <f t="shared" si="9"/>
        <v>584</v>
      </c>
      <c r="B595" s="201" t="s">
        <v>846</v>
      </c>
      <c r="C595" s="175" t="s">
        <v>847</v>
      </c>
      <c r="D595" s="175"/>
      <c r="E595" s="175"/>
      <c r="F595" s="202">
        <v>73277.97</v>
      </c>
      <c r="G595" s="202">
        <v>0</v>
      </c>
      <c r="H595" s="202">
        <v>0</v>
      </c>
    </row>
    <row r="596" spans="1:8" ht="47.25" x14ac:dyDescent="0.2">
      <c r="A596" s="214">
        <f>A595+1</f>
        <v>585</v>
      </c>
      <c r="B596" s="201" t="s">
        <v>204</v>
      </c>
      <c r="C596" s="175" t="s">
        <v>847</v>
      </c>
      <c r="D596" s="175" t="s">
        <v>205</v>
      </c>
      <c r="E596" s="175"/>
      <c r="F596" s="202">
        <v>66091</v>
      </c>
      <c r="G596" s="202">
        <v>0</v>
      </c>
      <c r="H596" s="202">
        <v>0</v>
      </c>
    </row>
    <row r="597" spans="1:8" ht="47.25" x14ac:dyDescent="0.2">
      <c r="A597" s="214">
        <f t="shared" ref="A597:A615" si="10">A596+1</f>
        <v>586</v>
      </c>
      <c r="B597" s="201" t="s">
        <v>206</v>
      </c>
      <c r="C597" s="175" t="s">
        <v>847</v>
      </c>
      <c r="D597" s="175" t="s">
        <v>95</v>
      </c>
      <c r="E597" s="175"/>
      <c r="F597" s="202">
        <v>66091</v>
      </c>
      <c r="G597" s="202">
        <v>0</v>
      </c>
      <c r="H597" s="202">
        <v>0</v>
      </c>
    </row>
    <row r="598" spans="1:8" ht="31.5" x14ac:dyDescent="0.2">
      <c r="A598" s="214">
        <f t="shared" si="10"/>
        <v>587</v>
      </c>
      <c r="B598" s="201" t="s">
        <v>139</v>
      </c>
      <c r="C598" s="175" t="s">
        <v>847</v>
      </c>
      <c r="D598" s="175" t="s">
        <v>95</v>
      </c>
      <c r="E598" s="175" t="s">
        <v>140</v>
      </c>
      <c r="F598" s="202">
        <v>66091</v>
      </c>
      <c r="G598" s="202">
        <v>0</v>
      </c>
      <c r="H598" s="202">
        <v>0</v>
      </c>
    </row>
    <row r="599" spans="1:8" ht="15.75" x14ac:dyDescent="0.2">
      <c r="A599" s="214">
        <f t="shared" si="10"/>
        <v>588</v>
      </c>
      <c r="B599" s="201" t="s">
        <v>141</v>
      </c>
      <c r="C599" s="175" t="s">
        <v>847</v>
      </c>
      <c r="D599" s="175" t="s">
        <v>95</v>
      </c>
      <c r="E599" s="175" t="s">
        <v>142</v>
      </c>
      <c r="F599" s="202">
        <v>66091</v>
      </c>
      <c r="G599" s="202">
        <v>0</v>
      </c>
      <c r="H599" s="202">
        <v>0</v>
      </c>
    </row>
    <row r="600" spans="1:8" ht="47.25" x14ac:dyDescent="0.2">
      <c r="A600" s="214">
        <f t="shared" si="10"/>
        <v>589</v>
      </c>
      <c r="B600" s="201" t="s">
        <v>259</v>
      </c>
      <c r="C600" s="175" t="s">
        <v>847</v>
      </c>
      <c r="D600" s="175" t="s">
        <v>260</v>
      </c>
      <c r="E600" s="175"/>
      <c r="F600" s="202">
        <v>7186.97</v>
      </c>
      <c r="G600" s="202">
        <v>0</v>
      </c>
      <c r="H600" s="202">
        <v>0</v>
      </c>
    </row>
    <row r="601" spans="1:8" ht="15.75" x14ac:dyDescent="0.2">
      <c r="A601" s="214">
        <f t="shared" si="10"/>
        <v>590</v>
      </c>
      <c r="B601" s="201" t="s">
        <v>261</v>
      </c>
      <c r="C601" s="175" t="s">
        <v>847</v>
      </c>
      <c r="D601" s="175" t="s">
        <v>97</v>
      </c>
      <c r="E601" s="175"/>
      <c r="F601" s="202">
        <v>7186.97</v>
      </c>
      <c r="G601" s="202">
        <v>0</v>
      </c>
      <c r="H601" s="202">
        <v>0</v>
      </c>
    </row>
    <row r="602" spans="1:8" ht="31.5" x14ac:dyDescent="0.2">
      <c r="A602" s="214">
        <f t="shared" si="10"/>
        <v>591</v>
      </c>
      <c r="B602" s="201" t="s">
        <v>139</v>
      </c>
      <c r="C602" s="175" t="s">
        <v>847</v>
      </c>
      <c r="D602" s="175" t="s">
        <v>97</v>
      </c>
      <c r="E602" s="175" t="s">
        <v>140</v>
      </c>
      <c r="F602" s="202">
        <v>7186.97</v>
      </c>
      <c r="G602" s="202">
        <v>0</v>
      </c>
      <c r="H602" s="202">
        <v>0</v>
      </c>
    </row>
    <row r="603" spans="1:8" ht="15.75" x14ac:dyDescent="0.2">
      <c r="A603" s="214">
        <f t="shared" si="10"/>
        <v>592</v>
      </c>
      <c r="B603" s="201" t="s">
        <v>141</v>
      </c>
      <c r="C603" s="175" t="s">
        <v>847</v>
      </c>
      <c r="D603" s="175" t="s">
        <v>97</v>
      </c>
      <c r="E603" s="175" t="s">
        <v>142</v>
      </c>
      <c r="F603" s="202">
        <v>7186.97</v>
      </c>
      <c r="G603" s="202">
        <v>0</v>
      </c>
      <c r="H603" s="202">
        <v>0</v>
      </c>
    </row>
    <row r="604" spans="1:8" ht="78.75" x14ac:dyDescent="0.2">
      <c r="A604" s="214">
        <f t="shared" si="10"/>
        <v>593</v>
      </c>
      <c r="B604" s="201" t="s">
        <v>859</v>
      </c>
      <c r="C604" s="175" t="s">
        <v>860</v>
      </c>
      <c r="D604" s="175"/>
      <c r="E604" s="175"/>
      <c r="F604" s="202">
        <v>30</v>
      </c>
      <c r="G604" s="202">
        <v>30</v>
      </c>
      <c r="H604" s="202">
        <v>30</v>
      </c>
    </row>
    <row r="605" spans="1:8" ht="47.25" x14ac:dyDescent="0.2">
      <c r="A605" s="214">
        <f t="shared" si="10"/>
        <v>594</v>
      </c>
      <c r="B605" s="201" t="s">
        <v>204</v>
      </c>
      <c r="C605" s="175" t="s">
        <v>860</v>
      </c>
      <c r="D605" s="175" t="s">
        <v>205</v>
      </c>
      <c r="E605" s="175"/>
      <c r="F605" s="202">
        <v>30</v>
      </c>
      <c r="G605" s="202">
        <v>30</v>
      </c>
      <c r="H605" s="202">
        <v>30</v>
      </c>
    </row>
    <row r="606" spans="1:8" ht="47.25" x14ac:dyDescent="0.2">
      <c r="A606" s="214">
        <f t="shared" si="10"/>
        <v>595</v>
      </c>
      <c r="B606" s="201" t="s">
        <v>206</v>
      </c>
      <c r="C606" s="175" t="s">
        <v>860</v>
      </c>
      <c r="D606" s="175" t="s">
        <v>95</v>
      </c>
      <c r="E606" s="175"/>
      <c r="F606" s="202">
        <v>30</v>
      </c>
      <c r="G606" s="202">
        <v>30</v>
      </c>
      <c r="H606" s="202">
        <v>30</v>
      </c>
    </row>
    <row r="607" spans="1:8" ht="31.5" x14ac:dyDescent="0.2">
      <c r="A607" s="214">
        <f t="shared" si="10"/>
        <v>596</v>
      </c>
      <c r="B607" s="201" t="s">
        <v>123</v>
      </c>
      <c r="C607" s="175" t="s">
        <v>860</v>
      </c>
      <c r="D607" s="175" t="s">
        <v>95</v>
      </c>
      <c r="E607" s="175" t="s">
        <v>124</v>
      </c>
      <c r="F607" s="202">
        <v>30</v>
      </c>
      <c r="G607" s="202">
        <v>30</v>
      </c>
      <c r="H607" s="202">
        <v>30</v>
      </c>
    </row>
    <row r="608" spans="1:8" ht="63" x14ac:dyDescent="0.2">
      <c r="A608" s="214">
        <f t="shared" si="10"/>
        <v>597</v>
      </c>
      <c r="B608" s="201" t="s">
        <v>629</v>
      </c>
      <c r="C608" s="175" t="s">
        <v>860</v>
      </c>
      <c r="D608" s="175" t="s">
        <v>95</v>
      </c>
      <c r="E608" s="175" t="s">
        <v>630</v>
      </c>
      <c r="F608" s="202">
        <v>30</v>
      </c>
      <c r="G608" s="202">
        <v>30</v>
      </c>
      <c r="H608" s="202">
        <v>30</v>
      </c>
    </row>
    <row r="609" spans="1:8" ht="126" x14ac:dyDescent="0.2">
      <c r="A609" s="214">
        <f t="shared" si="10"/>
        <v>598</v>
      </c>
      <c r="B609" s="213" t="s">
        <v>870</v>
      </c>
      <c r="C609" s="175" t="s">
        <v>687</v>
      </c>
      <c r="D609" s="175"/>
      <c r="E609" s="175"/>
      <c r="F609" s="202">
        <v>832700</v>
      </c>
      <c r="G609" s="202">
        <v>0</v>
      </c>
      <c r="H609" s="202">
        <v>0</v>
      </c>
    </row>
    <row r="610" spans="1:8" ht="47.25" x14ac:dyDescent="0.2">
      <c r="A610" s="214">
        <f t="shared" si="10"/>
        <v>599</v>
      </c>
      <c r="B610" s="201" t="s">
        <v>274</v>
      </c>
      <c r="C610" s="175" t="s">
        <v>687</v>
      </c>
      <c r="D610" s="175" t="s">
        <v>275</v>
      </c>
      <c r="E610" s="175"/>
      <c r="F610" s="202">
        <v>832700</v>
      </c>
      <c r="G610" s="202">
        <v>0</v>
      </c>
      <c r="H610" s="202">
        <v>0</v>
      </c>
    </row>
    <row r="611" spans="1:8" ht="15.75" x14ac:dyDescent="0.2">
      <c r="A611" s="214">
        <f t="shared" si="10"/>
        <v>600</v>
      </c>
      <c r="B611" s="201" t="s">
        <v>276</v>
      </c>
      <c r="C611" s="175" t="s">
        <v>687</v>
      </c>
      <c r="D611" s="175" t="s">
        <v>277</v>
      </c>
      <c r="E611" s="175"/>
      <c r="F611" s="202">
        <v>832700</v>
      </c>
      <c r="G611" s="202">
        <v>0</v>
      </c>
      <c r="H611" s="202">
        <v>0</v>
      </c>
    </row>
    <row r="612" spans="1:8" ht="15.75" x14ac:dyDescent="0.2">
      <c r="A612" s="214">
        <f t="shared" si="10"/>
        <v>601</v>
      </c>
      <c r="B612" s="201" t="s">
        <v>149</v>
      </c>
      <c r="C612" s="175" t="s">
        <v>687</v>
      </c>
      <c r="D612" s="175" t="s">
        <v>277</v>
      </c>
      <c r="E612" s="175" t="s">
        <v>150</v>
      </c>
      <c r="F612" s="202">
        <v>832700</v>
      </c>
      <c r="G612" s="202">
        <v>0</v>
      </c>
      <c r="H612" s="202">
        <v>0</v>
      </c>
    </row>
    <row r="613" spans="1:8" ht="15.75" x14ac:dyDescent="0.2">
      <c r="A613" s="214">
        <f t="shared" si="10"/>
        <v>602</v>
      </c>
      <c r="B613" s="201" t="s">
        <v>153</v>
      </c>
      <c r="C613" s="175" t="s">
        <v>687</v>
      </c>
      <c r="D613" s="175" t="s">
        <v>277</v>
      </c>
      <c r="E613" s="175" t="s">
        <v>154</v>
      </c>
      <c r="F613" s="202">
        <v>832700</v>
      </c>
      <c r="G613" s="202">
        <v>0</v>
      </c>
      <c r="H613" s="202">
        <v>0</v>
      </c>
    </row>
    <row r="614" spans="1:8" ht="15.75" x14ac:dyDescent="0.2">
      <c r="A614" s="214">
        <f>A613+1</f>
        <v>603</v>
      </c>
      <c r="B614" s="201" t="s">
        <v>187</v>
      </c>
      <c r="C614" s="215"/>
      <c r="D614" s="215"/>
      <c r="E614" s="215"/>
      <c r="F614" s="202"/>
      <c r="G614" s="202">
        <v>14957256.32</v>
      </c>
      <c r="H614" s="202">
        <v>30295569.079999998</v>
      </c>
    </row>
    <row r="615" spans="1:8" ht="15.75" x14ac:dyDescent="0.2">
      <c r="A615" s="214">
        <f t="shared" si="10"/>
        <v>604</v>
      </c>
      <c r="B615" s="203" t="s">
        <v>188</v>
      </c>
      <c r="C615" s="215"/>
      <c r="D615" s="215"/>
      <c r="E615" s="215"/>
      <c r="F615" s="205">
        <v>1099903049.6500001</v>
      </c>
      <c r="G615" s="205">
        <f>1005578496.33+G614</f>
        <v>1020535752.6500001</v>
      </c>
      <c r="H615" s="202">
        <f>988298412.57+H614</f>
        <v>1018593981.6500001</v>
      </c>
    </row>
  </sheetData>
  <autoFilter ref="A9:H615"/>
  <mergeCells count="15">
    <mergeCell ref="C1:H1"/>
    <mergeCell ref="C3:H3"/>
    <mergeCell ref="D4:H4"/>
    <mergeCell ref="A6:H6"/>
    <mergeCell ref="C9:C10"/>
    <mergeCell ref="D9:D10"/>
    <mergeCell ref="E9:E10"/>
    <mergeCell ref="A7:B7"/>
    <mergeCell ref="A8:B8"/>
    <mergeCell ref="A9:A10"/>
    <mergeCell ref="B9:B10"/>
    <mergeCell ref="F9:F10"/>
    <mergeCell ref="G9:G10"/>
    <mergeCell ref="H9:H10"/>
    <mergeCell ref="F2:H2"/>
  </mergeCells>
  <printOptions horizontalCentered="1"/>
  <pageMargins left="0.51181102362204722" right="0.17" top="0.49" bottom="0.21" header="0.42" footer="0.22"/>
  <pageSetup paperSize="9" scale="63" fitToHeight="3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J34"/>
  <sheetViews>
    <sheetView view="pageBreakPreview" zoomScale="81" zoomScaleNormal="100" zoomScaleSheetLayoutView="81" workbookViewId="0">
      <pane ySplit="8" topLeftCell="A9" activePane="bottomLeft" state="frozen"/>
      <selection activeCell="H422" sqref="H422"/>
      <selection pane="bottomLeft" activeCell="D4" sqref="D4:F4"/>
    </sheetView>
  </sheetViews>
  <sheetFormatPr defaultColWidth="9.140625" defaultRowHeight="12.75" x14ac:dyDescent="0.2"/>
  <cols>
    <col min="1" max="1" width="9.140625" style="39"/>
    <col min="2" max="2" width="77.28515625" style="40" customWidth="1"/>
    <col min="3" max="3" width="11.140625" style="40" hidden="1" customWidth="1"/>
    <col min="4" max="4" width="17.140625" style="40" customWidth="1"/>
    <col min="5" max="5" width="16.85546875" style="39" customWidth="1"/>
    <col min="6" max="6" width="16.140625" style="39" customWidth="1"/>
    <col min="7" max="7" width="11.7109375" style="39" bestFit="1" customWidth="1"/>
    <col min="8" max="9" width="9.140625" style="39"/>
    <col min="10" max="10" width="11.7109375" style="39" bestFit="1" customWidth="1"/>
    <col min="11" max="16384" width="9.140625" style="39"/>
  </cols>
  <sheetData>
    <row r="1" spans="1:10" ht="15.75" x14ac:dyDescent="0.25">
      <c r="B1" s="221" t="s">
        <v>99</v>
      </c>
      <c r="C1" s="221"/>
      <c r="D1" s="221"/>
      <c r="E1" s="221"/>
      <c r="F1" s="221"/>
    </row>
    <row r="2" spans="1:10" ht="15.75" x14ac:dyDescent="0.25">
      <c r="B2" s="4"/>
      <c r="C2" s="221" t="s">
        <v>888</v>
      </c>
      <c r="D2" s="221"/>
      <c r="E2" s="221"/>
      <c r="F2" s="221"/>
    </row>
    <row r="3" spans="1:10" ht="15.75" x14ac:dyDescent="0.25">
      <c r="B3" s="222" t="s">
        <v>739</v>
      </c>
      <c r="C3" s="222"/>
      <c r="D3" s="222"/>
      <c r="E3" s="222"/>
      <c r="F3" s="222"/>
    </row>
    <row r="4" spans="1:10" ht="15.75" x14ac:dyDescent="0.25">
      <c r="B4" s="8"/>
      <c r="C4" s="7"/>
      <c r="D4" s="223" t="s">
        <v>889</v>
      </c>
      <c r="E4" s="223"/>
      <c r="F4" s="223"/>
    </row>
    <row r="5" spans="1:10" ht="42" customHeight="1" x14ac:dyDescent="0.2">
      <c r="A5" s="253" t="s">
        <v>885</v>
      </c>
      <c r="B5" s="253"/>
      <c r="C5" s="253"/>
      <c r="D5" s="253"/>
      <c r="E5" s="253"/>
      <c r="F5" s="253"/>
    </row>
    <row r="6" spans="1:10" ht="15.75" x14ac:dyDescent="0.25">
      <c r="B6" s="41"/>
      <c r="C6" s="41"/>
      <c r="D6" s="42"/>
      <c r="F6" s="42" t="s">
        <v>403</v>
      </c>
    </row>
    <row r="7" spans="1:10" ht="35.25" customHeight="1" x14ac:dyDescent="0.2">
      <c r="A7" s="43" t="s">
        <v>27</v>
      </c>
      <c r="B7" s="44" t="s">
        <v>404</v>
      </c>
      <c r="C7" s="44" t="s">
        <v>194</v>
      </c>
      <c r="D7" s="117" t="s">
        <v>628</v>
      </c>
      <c r="E7" s="117" t="s">
        <v>666</v>
      </c>
      <c r="F7" s="117" t="s">
        <v>737</v>
      </c>
      <c r="G7" s="45"/>
      <c r="H7" s="45"/>
      <c r="I7" s="45"/>
      <c r="J7" s="45"/>
    </row>
    <row r="8" spans="1:10" ht="15.75" x14ac:dyDescent="0.2">
      <c r="A8" s="46" t="s">
        <v>88</v>
      </c>
      <c r="B8" s="47" t="s">
        <v>34</v>
      </c>
      <c r="C8" s="47"/>
      <c r="D8" s="47" t="s">
        <v>35</v>
      </c>
      <c r="E8" s="47" t="s">
        <v>82</v>
      </c>
      <c r="F8" s="47" t="s">
        <v>89</v>
      </c>
    </row>
    <row r="9" spans="1:10" s="51" customFormat="1" ht="15.75" x14ac:dyDescent="0.2">
      <c r="A9" s="111">
        <v>1</v>
      </c>
      <c r="B9" s="48" t="s">
        <v>405</v>
      </c>
      <c r="C9" s="49" t="s">
        <v>406</v>
      </c>
      <c r="D9" s="112">
        <v>557043835.58000004</v>
      </c>
      <c r="E9" s="112">
        <v>530642709.11000001</v>
      </c>
      <c r="F9" s="112">
        <v>522459785.87</v>
      </c>
      <c r="G9" s="50"/>
      <c r="H9" s="50"/>
    </row>
    <row r="10" spans="1:10" ht="15.75" x14ac:dyDescent="0.2">
      <c r="A10" s="111">
        <f>A9+1</f>
        <v>2</v>
      </c>
      <c r="B10" s="48" t="s">
        <v>694</v>
      </c>
      <c r="C10" s="49" t="s">
        <v>407</v>
      </c>
      <c r="D10" s="112">
        <v>129142298.23999999</v>
      </c>
      <c r="E10" s="112">
        <v>126244579.92</v>
      </c>
      <c r="F10" s="112">
        <v>124347503.34999999</v>
      </c>
    </row>
    <row r="11" spans="1:10" ht="15.75" x14ac:dyDescent="0.2">
      <c r="A11" s="111">
        <f t="shared" ref="A11:A22" si="0">A10+1</f>
        <v>3</v>
      </c>
      <c r="B11" s="48" t="s">
        <v>408</v>
      </c>
      <c r="C11" s="49" t="s">
        <v>409</v>
      </c>
      <c r="D11" s="112">
        <v>13501349.93</v>
      </c>
      <c r="E11" s="112">
        <v>7087935.2599999998</v>
      </c>
      <c r="F11" s="112">
        <v>6729708.71</v>
      </c>
      <c r="J11" s="52"/>
    </row>
    <row r="12" spans="1:10" ht="15.75" x14ac:dyDescent="0.2">
      <c r="A12" s="111">
        <f t="shared" si="0"/>
        <v>4</v>
      </c>
      <c r="B12" s="48" t="s">
        <v>410</v>
      </c>
      <c r="C12" s="49" t="s">
        <v>411</v>
      </c>
      <c r="D12" s="112">
        <v>36160884.270000003</v>
      </c>
      <c r="E12" s="112">
        <v>30711170.289999999</v>
      </c>
      <c r="F12" s="112">
        <v>29600400.059999999</v>
      </c>
    </row>
    <row r="13" spans="1:10" ht="31.5" x14ac:dyDescent="0.2">
      <c r="A13" s="111">
        <f t="shared" si="0"/>
        <v>5</v>
      </c>
      <c r="B13" s="48" t="s">
        <v>412</v>
      </c>
      <c r="C13" s="49"/>
      <c r="D13" s="112">
        <v>6030426.0300000003</v>
      </c>
      <c r="E13" s="112">
        <v>5863115.3799999999</v>
      </c>
      <c r="F13" s="112">
        <v>5712804.7300000004</v>
      </c>
    </row>
    <row r="14" spans="1:10" ht="15.75" x14ac:dyDescent="0.2">
      <c r="A14" s="111">
        <f t="shared" si="0"/>
        <v>6</v>
      </c>
      <c r="B14" s="48" t="s">
        <v>413</v>
      </c>
      <c r="C14" s="49" t="s">
        <v>414</v>
      </c>
      <c r="D14" s="112">
        <v>174663693.33000001</v>
      </c>
      <c r="E14" s="112">
        <v>142623335.28999999</v>
      </c>
      <c r="F14" s="112">
        <v>142408402.44999999</v>
      </c>
    </row>
    <row r="15" spans="1:10" ht="32.25" customHeight="1" x14ac:dyDescent="0.2">
      <c r="A15" s="111">
        <f t="shared" si="0"/>
        <v>7</v>
      </c>
      <c r="B15" s="48" t="s">
        <v>415</v>
      </c>
      <c r="C15" s="49" t="s">
        <v>416</v>
      </c>
      <c r="D15" s="112">
        <v>41297586.420000002</v>
      </c>
      <c r="E15" s="112">
        <v>40698786.759999998</v>
      </c>
      <c r="F15" s="112">
        <v>40835887.100000001</v>
      </c>
    </row>
    <row r="16" spans="1:10" ht="15.75" x14ac:dyDescent="0.2">
      <c r="A16" s="111">
        <f t="shared" si="0"/>
        <v>8</v>
      </c>
      <c r="B16" s="48" t="s">
        <v>417</v>
      </c>
      <c r="C16" s="49" t="s">
        <v>418</v>
      </c>
      <c r="D16" s="112">
        <v>45399941.140000001</v>
      </c>
      <c r="E16" s="112">
        <v>33256500</v>
      </c>
      <c r="F16" s="112">
        <v>35781800</v>
      </c>
      <c r="G16" s="52"/>
    </row>
    <row r="17" spans="1:6" ht="33" customHeight="1" x14ac:dyDescent="0.2">
      <c r="A17" s="111">
        <f t="shared" si="0"/>
        <v>9</v>
      </c>
      <c r="B17" s="48" t="s">
        <v>419</v>
      </c>
      <c r="C17" s="49" t="s">
        <v>420</v>
      </c>
      <c r="D17" s="112">
        <v>7963844.0099999998</v>
      </c>
      <c r="E17" s="112">
        <v>7484385.9100000001</v>
      </c>
      <c r="F17" s="112">
        <v>7242540.71</v>
      </c>
    </row>
    <row r="18" spans="1:6" ht="49.5" customHeight="1" x14ac:dyDescent="0.2">
      <c r="A18" s="111">
        <f t="shared" si="0"/>
        <v>10</v>
      </c>
      <c r="B18" s="48" t="s">
        <v>421</v>
      </c>
      <c r="C18" s="49" t="s">
        <v>422</v>
      </c>
      <c r="D18" s="112">
        <v>100000</v>
      </c>
      <c r="E18" s="112">
        <v>100000</v>
      </c>
      <c r="F18" s="112">
        <v>100000</v>
      </c>
    </row>
    <row r="19" spans="1:6" ht="36" customHeight="1" x14ac:dyDescent="0.2">
      <c r="A19" s="111">
        <f t="shared" si="0"/>
        <v>11</v>
      </c>
      <c r="B19" s="48" t="s">
        <v>423</v>
      </c>
      <c r="C19" s="49"/>
      <c r="D19" s="112">
        <v>1086249</v>
      </c>
      <c r="E19" s="112">
        <v>0</v>
      </c>
      <c r="F19" s="112">
        <v>0</v>
      </c>
    </row>
    <row r="20" spans="1:6" ht="15.75" x14ac:dyDescent="0.2">
      <c r="A20" s="111">
        <f t="shared" si="0"/>
        <v>12</v>
      </c>
      <c r="B20" s="48" t="s">
        <v>424</v>
      </c>
      <c r="C20" s="49" t="s">
        <v>425</v>
      </c>
      <c r="D20" s="112">
        <v>294420</v>
      </c>
      <c r="E20" s="112">
        <v>244420</v>
      </c>
      <c r="F20" s="112">
        <v>244420</v>
      </c>
    </row>
    <row r="21" spans="1:6" ht="19.5" customHeight="1" x14ac:dyDescent="0.2">
      <c r="A21" s="111">
        <f t="shared" si="0"/>
        <v>13</v>
      </c>
      <c r="B21" s="48" t="s">
        <v>426</v>
      </c>
      <c r="C21" s="49" t="s">
        <v>427</v>
      </c>
      <c r="D21" s="112">
        <v>7465350.2400000002</v>
      </c>
      <c r="E21" s="112">
        <v>7168164.7599999998</v>
      </c>
      <c r="F21" s="112">
        <v>7128050.2800000003</v>
      </c>
    </row>
    <row r="22" spans="1:6" ht="31.5" x14ac:dyDescent="0.2">
      <c r="A22" s="111">
        <f t="shared" si="0"/>
        <v>14</v>
      </c>
      <c r="B22" s="48" t="s">
        <v>428</v>
      </c>
      <c r="C22" s="49"/>
      <c r="D22" s="112">
        <v>4500</v>
      </c>
      <c r="E22" s="112">
        <v>0</v>
      </c>
      <c r="F22" s="112">
        <v>0</v>
      </c>
    </row>
    <row r="23" spans="1:6" ht="15.75" customHeight="1" x14ac:dyDescent="0.2">
      <c r="A23" s="114"/>
      <c r="B23" s="107" t="s">
        <v>188</v>
      </c>
      <c r="C23" s="53"/>
      <c r="D23" s="113">
        <f>SUM(D9:D22)</f>
        <v>1020154378.1899999</v>
      </c>
      <c r="E23" s="113">
        <f>SUM(E9:E22)</f>
        <v>932125102.67999983</v>
      </c>
      <c r="F23" s="113">
        <f>SUM(F9:F22)</f>
        <v>922591303.26000011</v>
      </c>
    </row>
    <row r="24" spans="1:6" s="51" customFormat="1" ht="17.25" customHeight="1" x14ac:dyDescent="0.2">
      <c r="D24" s="50"/>
      <c r="E24" s="50"/>
      <c r="F24" s="50"/>
    </row>
    <row r="25" spans="1:6" ht="17.25" customHeight="1" x14ac:dyDescent="0.2">
      <c r="B25" s="39"/>
      <c r="C25" s="39"/>
      <c r="D25" s="52"/>
      <c r="E25" s="52"/>
      <c r="F25" s="52"/>
    </row>
    <row r="26" spans="1:6" ht="17.25" customHeight="1" x14ac:dyDescent="0.2">
      <c r="B26" s="39"/>
      <c r="C26" s="39"/>
      <c r="D26" s="39"/>
    </row>
    <row r="27" spans="1:6" ht="16.5" customHeight="1" x14ac:dyDescent="0.2">
      <c r="B27" s="39"/>
      <c r="C27" s="39"/>
      <c r="D27" s="39"/>
    </row>
    <row r="28" spans="1:6" ht="15" customHeight="1" x14ac:dyDescent="0.2">
      <c r="B28" s="39"/>
      <c r="C28" s="39"/>
      <c r="D28" s="39"/>
    </row>
    <row r="29" spans="1:6" ht="6.75" customHeight="1" x14ac:dyDescent="0.2">
      <c r="B29" s="39"/>
      <c r="C29" s="39"/>
      <c r="D29" s="39"/>
    </row>
    <row r="30" spans="1:6" x14ac:dyDescent="0.2">
      <c r="B30" s="39"/>
      <c r="C30" s="39"/>
      <c r="D30" s="39"/>
    </row>
    <row r="31" spans="1:6" x14ac:dyDescent="0.2">
      <c r="D31" s="54"/>
      <c r="E31" s="54"/>
      <c r="F31" s="54"/>
    </row>
    <row r="32" spans="1:6" x14ac:dyDescent="0.2">
      <c r="D32" s="54"/>
      <c r="E32" s="54"/>
      <c r="F32" s="54"/>
    </row>
    <row r="34" spans="5:6" x14ac:dyDescent="0.2">
      <c r="E34" s="52"/>
      <c r="F34" s="52"/>
    </row>
  </sheetData>
  <autoFilter ref="B7:F27"/>
  <mergeCells count="5">
    <mergeCell ref="B1:F1"/>
    <mergeCell ref="C2:F2"/>
    <mergeCell ref="B3:F3"/>
    <mergeCell ref="D4:F4"/>
    <mergeCell ref="A5:F5"/>
  </mergeCells>
  <printOptions horizontalCentered="1"/>
  <pageMargins left="0.19685039370078741" right="0.19685039370078741" top="0.78740157480314965" bottom="0.39370078740157483" header="0.23622047244094491" footer="0.39370078740157483"/>
  <pageSetup paperSize="9" scale="9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24"/>
  <sheetViews>
    <sheetView view="pageBreakPreview" zoomScaleNormal="100" zoomScaleSheetLayoutView="100" workbookViewId="0">
      <selection activeCell="N7" sqref="N7"/>
    </sheetView>
  </sheetViews>
  <sheetFormatPr defaultColWidth="9.140625" defaultRowHeight="12.75" x14ac:dyDescent="0.2"/>
  <cols>
    <col min="1" max="1" width="5.85546875" style="2" bestFit="1" customWidth="1"/>
    <col min="2" max="2" width="21.5703125" style="2" customWidth="1"/>
    <col min="3" max="3" width="15.42578125" style="2" customWidth="1"/>
    <col min="4" max="4" width="14.42578125" style="2" customWidth="1"/>
    <col min="5" max="5" width="14.28515625" style="2" customWidth="1"/>
    <col min="6" max="6" width="15.85546875" style="2" customWidth="1"/>
    <col min="7" max="7" width="15.5703125" style="2" customWidth="1"/>
    <col min="8" max="8" width="13.85546875" style="2" customWidth="1"/>
    <col min="9" max="9" width="14.140625" style="2" customWidth="1"/>
    <col min="10" max="10" width="15.7109375" style="2" customWidth="1"/>
    <col min="11" max="11" width="14.42578125" style="2" customWidth="1"/>
    <col min="12" max="16384" width="9.140625" style="2"/>
  </cols>
  <sheetData>
    <row r="1" spans="1:11" ht="15.75" x14ac:dyDescent="0.25">
      <c r="A1" s="254"/>
      <c r="B1" s="254"/>
      <c r="C1" s="254"/>
      <c r="D1" s="254"/>
      <c r="E1" s="254"/>
      <c r="G1" s="221" t="s">
        <v>189</v>
      </c>
      <c r="H1" s="221"/>
      <c r="I1" s="221"/>
      <c r="J1" s="221"/>
      <c r="K1" s="221"/>
    </row>
    <row r="2" spans="1:11" ht="15.75" x14ac:dyDescent="0.25">
      <c r="A2" s="221"/>
      <c r="B2" s="221"/>
      <c r="C2" s="221"/>
      <c r="D2" s="221"/>
      <c r="E2" s="221"/>
      <c r="F2" s="3"/>
      <c r="G2" s="4"/>
      <c r="H2" s="221" t="s">
        <v>888</v>
      </c>
      <c r="I2" s="221"/>
      <c r="J2" s="221"/>
      <c r="K2" s="221"/>
    </row>
    <row r="3" spans="1:11" ht="15.6" customHeight="1" x14ac:dyDescent="0.25">
      <c r="A3" s="7"/>
      <c r="B3" s="7"/>
      <c r="C3" s="7"/>
      <c r="D3" s="7"/>
      <c r="E3" s="7"/>
      <c r="F3" s="89"/>
      <c r="G3" s="222" t="s">
        <v>739</v>
      </c>
      <c r="H3" s="222"/>
      <c r="I3" s="222"/>
      <c r="J3" s="222"/>
      <c r="K3" s="222"/>
    </row>
    <row r="4" spans="1:11" ht="15.75" x14ac:dyDescent="0.25">
      <c r="A4" s="5"/>
      <c r="B4" s="5"/>
      <c r="C4" s="5"/>
      <c r="D4" s="5"/>
      <c r="E4" s="5"/>
      <c r="G4" s="8"/>
      <c r="H4" s="7"/>
      <c r="I4" s="223" t="s">
        <v>889</v>
      </c>
      <c r="J4" s="223"/>
      <c r="K4" s="223"/>
    </row>
    <row r="5" spans="1:11" ht="15" x14ac:dyDescent="0.2">
      <c r="A5" s="5"/>
      <c r="B5" s="13"/>
      <c r="C5" s="5"/>
      <c r="D5" s="5"/>
      <c r="E5" s="5"/>
    </row>
    <row r="6" spans="1:11" ht="15.75" x14ac:dyDescent="0.25">
      <c r="A6" s="256" t="s">
        <v>738</v>
      </c>
      <c r="B6" s="256"/>
      <c r="C6" s="256"/>
      <c r="D6" s="256"/>
      <c r="E6" s="256"/>
      <c r="F6" s="257"/>
      <c r="G6" s="257"/>
      <c r="H6" s="257"/>
      <c r="I6" s="257"/>
      <c r="J6" s="257"/>
      <c r="K6" s="257"/>
    </row>
    <row r="7" spans="1:11" ht="15.75" x14ac:dyDescent="0.25">
      <c r="A7" s="3"/>
      <c r="B7" s="3"/>
      <c r="C7" s="3"/>
      <c r="D7" s="3"/>
      <c r="E7" s="3"/>
      <c r="F7" s="3"/>
      <c r="G7" s="3"/>
      <c r="H7" s="3"/>
      <c r="I7" s="3"/>
      <c r="J7" s="3"/>
      <c r="K7" s="3"/>
    </row>
    <row r="8" spans="1:11" ht="67.900000000000006" customHeight="1" x14ac:dyDescent="0.2">
      <c r="A8" s="258" t="s">
        <v>27</v>
      </c>
      <c r="B8" s="259" t="s">
        <v>1</v>
      </c>
      <c r="C8" s="259" t="s">
        <v>464</v>
      </c>
      <c r="D8" s="259"/>
      <c r="E8" s="259"/>
      <c r="F8" s="259" t="s">
        <v>461</v>
      </c>
      <c r="G8" s="259"/>
      <c r="H8" s="259"/>
      <c r="I8" s="259" t="s">
        <v>462</v>
      </c>
      <c r="J8" s="259"/>
      <c r="K8" s="259"/>
    </row>
    <row r="9" spans="1:11" ht="15.75" x14ac:dyDescent="0.2">
      <c r="A9" s="258"/>
      <c r="B9" s="259"/>
      <c r="C9" s="116" t="s">
        <v>628</v>
      </c>
      <c r="D9" s="116" t="s">
        <v>666</v>
      </c>
      <c r="E9" s="116" t="s">
        <v>737</v>
      </c>
      <c r="F9" s="116" t="s">
        <v>628</v>
      </c>
      <c r="G9" s="116" t="s">
        <v>666</v>
      </c>
      <c r="H9" s="116" t="s">
        <v>737</v>
      </c>
      <c r="I9" s="116" t="s">
        <v>628</v>
      </c>
      <c r="J9" s="116" t="s">
        <v>666</v>
      </c>
      <c r="K9" s="116" t="s">
        <v>737</v>
      </c>
    </row>
    <row r="10" spans="1:11" ht="11.45" customHeight="1" x14ac:dyDescent="0.2">
      <c r="A10" s="115">
        <v>1</v>
      </c>
      <c r="B10" s="115">
        <v>2</v>
      </c>
      <c r="C10" s="115">
        <v>3</v>
      </c>
      <c r="D10" s="115">
        <v>4</v>
      </c>
      <c r="E10" s="115">
        <v>5</v>
      </c>
      <c r="F10" s="115">
        <v>6</v>
      </c>
      <c r="G10" s="115">
        <v>7</v>
      </c>
      <c r="H10" s="115">
        <v>8</v>
      </c>
      <c r="I10" s="115">
        <v>9</v>
      </c>
      <c r="J10" s="115">
        <v>10</v>
      </c>
      <c r="K10" s="115">
        <v>11</v>
      </c>
    </row>
    <row r="11" spans="1:11" ht="15.75" x14ac:dyDescent="0.25">
      <c r="A11" s="16" t="s">
        <v>3</v>
      </c>
      <c r="B11" s="6" t="s">
        <v>24</v>
      </c>
      <c r="C11" s="15">
        <f>F11+I11</f>
        <v>5790557</v>
      </c>
      <c r="D11" s="15">
        <f t="shared" ref="D11:E21" si="0">G11+J11</f>
        <v>4632446</v>
      </c>
      <c r="E11" s="15">
        <f t="shared" si="0"/>
        <v>4632446</v>
      </c>
      <c r="F11" s="15">
        <v>5498757</v>
      </c>
      <c r="G11" s="15">
        <v>4399006</v>
      </c>
      <c r="H11" s="15">
        <v>4399006</v>
      </c>
      <c r="I11" s="15">
        <v>291800</v>
      </c>
      <c r="J11" s="15">
        <v>233440</v>
      </c>
      <c r="K11" s="15">
        <v>233440</v>
      </c>
    </row>
    <row r="12" spans="1:11" ht="15.75" x14ac:dyDescent="0.25">
      <c r="A12" s="16" t="s">
        <v>5</v>
      </c>
      <c r="B12" s="6" t="s">
        <v>6</v>
      </c>
      <c r="C12" s="15">
        <f t="shared" ref="C12:C21" si="1">F12+I12</f>
        <v>4120602</v>
      </c>
      <c r="D12" s="15">
        <f t="shared" si="0"/>
        <v>3296482</v>
      </c>
      <c r="E12" s="15">
        <f t="shared" si="0"/>
        <v>3296482</v>
      </c>
      <c r="F12" s="15">
        <v>1922602</v>
      </c>
      <c r="G12" s="15">
        <v>1538082</v>
      </c>
      <c r="H12" s="15">
        <v>1538082</v>
      </c>
      <c r="I12" s="15">
        <v>2198000</v>
      </c>
      <c r="J12" s="15">
        <v>1758400</v>
      </c>
      <c r="K12" s="15">
        <v>1758400</v>
      </c>
    </row>
    <row r="13" spans="1:11" ht="15.75" x14ac:dyDescent="0.25">
      <c r="A13" s="16" t="s">
        <v>7</v>
      </c>
      <c r="B13" s="6" t="s">
        <v>8</v>
      </c>
      <c r="C13" s="15">
        <f t="shared" si="1"/>
        <v>8880687</v>
      </c>
      <c r="D13" s="15">
        <f t="shared" si="0"/>
        <v>7104550</v>
      </c>
      <c r="E13" s="15">
        <f t="shared" si="0"/>
        <v>7104550</v>
      </c>
      <c r="F13" s="15">
        <v>7498987</v>
      </c>
      <c r="G13" s="15">
        <v>5999190</v>
      </c>
      <c r="H13" s="15">
        <v>5999190</v>
      </c>
      <c r="I13" s="15">
        <v>1381700</v>
      </c>
      <c r="J13" s="15">
        <v>1105360</v>
      </c>
      <c r="K13" s="15">
        <v>1105360</v>
      </c>
    </row>
    <row r="14" spans="1:11" ht="15.75" x14ac:dyDescent="0.25">
      <c r="A14" s="16" t="s">
        <v>9</v>
      </c>
      <c r="B14" s="6" t="s">
        <v>12</v>
      </c>
      <c r="C14" s="15">
        <f t="shared" si="1"/>
        <v>16202821</v>
      </c>
      <c r="D14" s="15">
        <f t="shared" si="0"/>
        <v>12962257</v>
      </c>
      <c r="E14" s="15">
        <f t="shared" si="0"/>
        <v>12962257</v>
      </c>
      <c r="F14" s="15">
        <v>15824321</v>
      </c>
      <c r="G14" s="15">
        <v>12659457</v>
      </c>
      <c r="H14" s="15">
        <v>12659457</v>
      </c>
      <c r="I14" s="15">
        <v>378500</v>
      </c>
      <c r="J14" s="15">
        <v>302800</v>
      </c>
      <c r="K14" s="15">
        <v>302800</v>
      </c>
    </row>
    <row r="15" spans="1:11" ht="15.75" x14ac:dyDescent="0.25">
      <c r="A15" s="16" t="s">
        <v>11</v>
      </c>
      <c r="B15" s="6" t="s">
        <v>20</v>
      </c>
      <c r="C15" s="15">
        <f t="shared" si="1"/>
        <v>5636085</v>
      </c>
      <c r="D15" s="15">
        <f t="shared" si="0"/>
        <v>4508868</v>
      </c>
      <c r="E15" s="15">
        <f t="shared" si="0"/>
        <v>4508868</v>
      </c>
      <c r="F15" s="15">
        <v>4997985</v>
      </c>
      <c r="G15" s="15">
        <v>3998388</v>
      </c>
      <c r="H15" s="15">
        <v>3998388</v>
      </c>
      <c r="I15" s="15">
        <v>638100</v>
      </c>
      <c r="J15" s="15">
        <v>510480</v>
      </c>
      <c r="K15" s="15">
        <v>510480</v>
      </c>
    </row>
    <row r="16" spans="1:11" ht="15.75" x14ac:dyDescent="0.25">
      <c r="A16" s="16" t="s">
        <v>13</v>
      </c>
      <c r="B16" s="6" t="s">
        <v>16</v>
      </c>
      <c r="C16" s="15">
        <f t="shared" si="1"/>
        <v>2588378</v>
      </c>
      <c r="D16" s="15">
        <f t="shared" si="0"/>
        <v>2070682</v>
      </c>
      <c r="E16" s="15">
        <f t="shared" si="0"/>
        <v>2070682</v>
      </c>
      <c r="F16" s="15">
        <v>841478</v>
      </c>
      <c r="G16" s="15">
        <v>673182</v>
      </c>
      <c r="H16" s="15">
        <v>673182</v>
      </c>
      <c r="I16" s="15">
        <v>1746900</v>
      </c>
      <c r="J16" s="15">
        <v>1397500</v>
      </c>
      <c r="K16" s="15">
        <v>1397500</v>
      </c>
    </row>
    <row r="17" spans="1:11" ht="15.75" x14ac:dyDescent="0.25">
      <c r="A17" s="16" t="s">
        <v>15</v>
      </c>
      <c r="B17" s="6" t="s">
        <v>18</v>
      </c>
      <c r="C17" s="15">
        <f t="shared" si="1"/>
        <v>2258652</v>
      </c>
      <c r="D17" s="15">
        <f t="shared" si="0"/>
        <v>1806922</v>
      </c>
      <c r="E17" s="15">
        <f t="shared" si="0"/>
        <v>1806922</v>
      </c>
      <c r="F17" s="15">
        <v>1835652</v>
      </c>
      <c r="G17" s="15">
        <v>1468522</v>
      </c>
      <c r="H17" s="15">
        <v>1468522</v>
      </c>
      <c r="I17" s="15">
        <v>423000</v>
      </c>
      <c r="J17" s="15">
        <v>338400</v>
      </c>
      <c r="K17" s="15">
        <v>338400</v>
      </c>
    </row>
    <row r="18" spans="1:11" ht="15.75" x14ac:dyDescent="0.25">
      <c r="A18" s="16" t="s">
        <v>17</v>
      </c>
      <c r="B18" s="6" t="s">
        <v>4</v>
      </c>
      <c r="C18" s="15">
        <f t="shared" si="1"/>
        <v>11241674</v>
      </c>
      <c r="D18" s="15">
        <f t="shared" si="0"/>
        <v>8993339</v>
      </c>
      <c r="E18" s="15">
        <f t="shared" si="0"/>
        <v>8993339</v>
      </c>
      <c r="F18" s="15">
        <v>8428374</v>
      </c>
      <c r="G18" s="15">
        <v>6742699</v>
      </c>
      <c r="H18" s="15">
        <v>6742699</v>
      </c>
      <c r="I18" s="15">
        <v>2813300</v>
      </c>
      <c r="J18" s="15">
        <v>2250640</v>
      </c>
      <c r="K18" s="15">
        <v>2250640</v>
      </c>
    </row>
    <row r="19" spans="1:11" ht="15.75" x14ac:dyDescent="0.25">
      <c r="A19" s="16" t="s">
        <v>19</v>
      </c>
      <c r="B19" s="6" t="s">
        <v>22</v>
      </c>
      <c r="C19" s="15">
        <f t="shared" si="1"/>
        <v>5039771</v>
      </c>
      <c r="D19" s="15">
        <f t="shared" si="0"/>
        <v>4031817</v>
      </c>
      <c r="E19" s="15">
        <f t="shared" si="0"/>
        <v>4031817</v>
      </c>
      <c r="F19" s="15">
        <v>4615771</v>
      </c>
      <c r="G19" s="15">
        <v>3692617</v>
      </c>
      <c r="H19" s="15">
        <v>3692617</v>
      </c>
      <c r="I19" s="15">
        <v>424000</v>
      </c>
      <c r="J19" s="15">
        <v>339200</v>
      </c>
      <c r="K19" s="15">
        <v>339200</v>
      </c>
    </row>
    <row r="20" spans="1:11" ht="15.75" x14ac:dyDescent="0.25">
      <c r="A20" s="16" t="s">
        <v>21</v>
      </c>
      <c r="B20" s="6" t="s">
        <v>14</v>
      </c>
      <c r="C20" s="15">
        <f t="shared" si="1"/>
        <v>6386114</v>
      </c>
      <c r="D20" s="15">
        <f t="shared" si="0"/>
        <v>5108891</v>
      </c>
      <c r="E20" s="15">
        <f t="shared" si="0"/>
        <v>5108891</v>
      </c>
      <c r="F20" s="15">
        <v>5801514</v>
      </c>
      <c r="G20" s="15">
        <v>4641211</v>
      </c>
      <c r="H20" s="15">
        <v>4641211</v>
      </c>
      <c r="I20" s="15">
        <v>584600</v>
      </c>
      <c r="J20" s="15">
        <v>467680</v>
      </c>
      <c r="K20" s="15">
        <v>467680</v>
      </c>
    </row>
    <row r="21" spans="1:11" ht="15.75" x14ac:dyDescent="0.25">
      <c r="A21" s="16" t="s">
        <v>23</v>
      </c>
      <c r="B21" s="6" t="s">
        <v>10</v>
      </c>
      <c r="C21" s="15">
        <f t="shared" si="1"/>
        <v>15943656</v>
      </c>
      <c r="D21" s="15">
        <f t="shared" si="0"/>
        <v>12754925</v>
      </c>
      <c r="E21" s="15">
        <f t="shared" si="0"/>
        <v>12754925</v>
      </c>
      <c r="F21" s="15">
        <v>9408156</v>
      </c>
      <c r="G21" s="15">
        <v>7526525</v>
      </c>
      <c r="H21" s="15">
        <v>7526525</v>
      </c>
      <c r="I21" s="15">
        <v>6535500</v>
      </c>
      <c r="J21" s="15">
        <v>5228400</v>
      </c>
      <c r="K21" s="15">
        <v>5228400</v>
      </c>
    </row>
    <row r="22" spans="1:11" ht="15.75" x14ac:dyDescent="0.25">
      <c r="A22" s="255" t="s">
        <v>25</v>
      </c>
      <c r="B22" s="255"/>
      <c r="C22" s="18">
        <f t="shared" ref="C22:I22" si="2">SUM(C11:C21)</f>
        <v>84088997</v>
      </c>
      <c r="D22" s="18">
        <f t="shared" si="2"/>
        <v>67271179</v>
      </c>
      <c r="E22" s="18">
        <f t="shared" si="2"/>
        <v>67271179</v>
      </c>
      <c r="F22" s="18">
        <f t="shared" si="2"/>
        <v>66673597</v>
      </c>
      <c r="G22" s="18">
        <f t="shared" si="2"/>
        <v>53338879</v>
      </c>
      <c r="H22" s="18">
        <f t="shared" si="2"/>
        <v>53338879</v>
      </c>
      <c r="I22" s="18">
        <f t="shared" si="2"/>
        <v>17415400</v>
      </c>
      <c r="J22" s="18">
        <f>SUM(J11:J21)</f>
        <v>13932300</v>
      </c>
      <c r="K22" s="18">
        <f>SUM(K11:K21)</f>
        <v>13932300</v>
      </c>
    </row>
    <row r="23" spans="1:11" ht="15.75" x14ac:dyDescent="0.25">
      <c r="A23" s="3"/>
      <c r="B23" s="3"/>
      <c r="C23" s="3"/>
      <c r="D23" s="3"/>
      <c r="E23" s="3"/>
      <c r="F23" s="3"/>
      <c r="G23" s="3"/>
      <c r="H23" s="3"/>
      <c r="I23" s="3"/>
      <c r="J23" s="3"/>
      <c r="K23" s="3"/>
    </row>
    <row r="24" spans="1:11" x14ac:dyDescent="0.2">
      <c r="I24" s="14"/>
    </row>
  </sheetData>
  <mergeCells count="13">
    <mergeCell ref="A22:B22"/>
    <mergeCell ref="A6:K6"/>
    <mergeCell ref="A8:A9"/>
    <mergeCell ref="B8:B9"/>
    <mergeCell ref="C8:E8"/>
    <mergeCell ref="F8:H8"/>
    <mergeCell ref="I8:K8"/>
    <mergeCell ref="I4:K4"/>
    <mergeCell ref="A1:E1"/>
    <mergeCell ref="G1:K1"/>
    <mergeCell ref="A2:E2"/>
    <mergeCell ref="H2:K2"/>
    <mergeCell ref="G3:K3"/>
  </mergeCells>
  <printOptions horizontalCentered="1"/>
  <pageMargins left="0.36" right="0.36" top="0.98425196850393704" bottom="0.7" header="0.51181102362204722" footer="0.51181102362204722"/>
  <pageSetup paperSize="9" scale="86"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H27"/>
  <sheetViews>
    <sheetView zoomScaleNormal="100" zoomScaleSheetLayoutView="100" workbookViewId="0">
      <selection activeCell="J7" sqref="J7"/>
    </sheetView>
  </sheetViews>
  <sheetFormatPr defaultColWidth="9.140625" defaultRowHeight="12.75" x14ac:dyDescent="0.2"/>
  <cols>
    <col min="1" max="1" width="5.85546875" style="2" bestFit="1" customWidth="1"/>
    <col min="2" max="2" width="19.28515625" style="2" customWidth="1"/>
    <col min="3" max="3" width="16.140625" style="2" customWidth="1"/>
    <col min="4" max="4" width="16.85546875" style="2" customWidth="1"/>
    <col min="5" max="5" width="15.42578125" style="2" customWidth="1"/>
    <col min="6" max="6" width="17.7109375" style="2" customWidth="1"/>
    <col min="7" max="7" width="15.140625" style="2" customWidth="1"/>
    <col min="8" max="16384" width="9.140625" style="2"/>
  </cols>
  <sheetData>
    <row r="1" spans="1:8" ht="15.75" x14ac:dyDescent="0.25">
      <c r="B1" s="221" t="s">
        <v>447</v>
      </c>
      <c r="C1" s="221"/>
      <c r="D1" s="221"/>
      <c r="E1" s="221"/>
      <c r="F1" s="221"/>
    </row>
    <row r="2" spans="1:8" ht="15.75" x14ac:dyDescent="0.25">
      <c r="A2" s="3"/>
      <c r="B2" s="4"/>
      <c r="C2" s="221" t="s">
        <v>888</v>
      </c>
      <c r="D2" s="221"/>
      <c r="E2" s="221"/>
      <c r="F2" s="221"/>
    </row>
    <row r="3" spans="1:8" ht="15.6" customHeight="1" x14ac:dyDescent="0.25">
      <c r="A3" s="89"/>
      <c r="B3" s="222" t="s">
        <v>739</v>
      </c>
      <c r="C3" s="222"/>
      <c r="D3" s="222"/>
      <c r="E3" s="222"/>
      <c r="F3" s="222"/>
    </row>
    <row r="4" spans="1:8" ht="15.75" x14ac:dyDescent="0.25">
      <c r="B4" s="8"/>
      <c r="C4" s="7"/>
      <c r="D4" s="223" t="s">
        <v>889</v>
      </c>
      <c r="E4" s="223"/>
      <c r="F4" s="223"/>
    </row>
    <row r="5" spans="1:8" x14ac:dyDescent="0.2">
      <c r="A5" s="5"/>
      <c r="B5" s="5"/>
      <c r="C5" s="5"/>
      <c r="D5" s="5"/>
    </row>
    <row r="6" spans="1:8" ht="15" x14ac:dyDescent="0.2">
      <c r="A6" s="5"/>
      <c r="B6" s="13"/>
      <c r="C6" s="5"/>
      <c r="D6" s="5"/>
    </row>
    <row r="7" spans="1:8" ht="35.25" customHeight="1" x14ac:dyDescent="0.2">
      <c r="A7" s="256" t="s">
        <v>740</v>
      </c>
      <c r="B7" s="256"/>
      <c r="C7" s="256"/>
      <c r="D7" s="256"/>
      <c r="E7" s="256"/>
      <c r="F7" s="256"/>
    </row>
    <row r="8" spans="1:8" ht="14.45" customHeight="1" x14ac:dyDescent="0.2">
      <c r="A8" s="5"/>
      <c r="B8" s="5"/>
      <c r="C8" s="5"/>
      <c r="D8" s="5"/>
    </row>
    <row r="9" spans="1:8" ht="35.25" customHeight="1" x14ac:dyDescent="0.2">
      <c r="A9" s="260" t="s">
        <v>27</v>
      </c>
      <c r="B9" s="260" t="s">
        <v>1</v>
      </c>
      <c r="C9" s="260" t="s">
        <v>741</v>
      </c>
      <c r="D9" s="263"/>
      <c r="E9" s="263"/>
      <c r="F9" s="264"/>
    </row>
    <row r="10" spans="1:8" ht="28.9" customHeight="1" x14ac:dyDescent="0.2">
      <c r="A10" s="261"/>
      <c r="B10" s="261"/>
      <c r="C10" s="261"/>
      <c r="D10" s="260" t="s">
        <v>628</v>
      </c>
      <c r="E10" s="260" t="s">
        <v>666</v>
      </c>
      <c r="F10" s="260" t="s">
        <v>737</v>
      </c>
    </row>
    <row r="11" spans="1:8" ht="75.75" customHeight="1" x14ac:dyDescent="0.2">
      <c r="A11" s="262"/>
      <c r="B11" s="262"/>
      <c r="C11" s="262"/>
      <c r="D11" s="262"/>
      <c r="E11" s="262"/>
      <c r="F11" s="262"/>
    </row>
    <row r="12" spans="1:8" ht="13.9" customHeight="1" x14ac:dyDescent="0.2">
      <c r="A12" s="84">
        <v>1</v>
      </c>
      <c r="B12" s="84">
        <v>2</v>
      </c>
      <c r="C12" s="84">
        <v>3</v>
      </c>
      <c r="D12" s="84">
        <v>4</v>
      </c>
      <c r="E12" s="84">
        <v>5</v>
      </c>
      <c r="F12" s="84">
        <v>6</v>
      </c>
    </row>
    <row r="13" spans="1:8" ht="15.75" x14ac:dyDescent="0.25">
      <c r="A13" s="16" t="s">
        <v>3</v>
      </c>
      <c r="B13" s="6" t="s">
        <v>24</v>
      </c>
      <c r="C13" s="125">
        <v>328</v>
      </c>
      <c r="D13" s="17">
        <v>4140751</v>
      </c>
      <c r="E13" s="17">
        <v>3312601</v>
      </c>
      <c r="F13" s="17">
        <v>3312601</v>
      </c>
      <c r="G13" s="3"/>
      <c r="H13" s="174"/>
    </row>
    <row r="14" spans="1:8" ht="15.75" x14ac:dyDescent="0.25">
      <c r="A14" s="16" t="s">
        <v>5</v>
      </c>
      <c r="B14" s="6" t="s">
        <v>6</v>
      </c>
      <c r="C14" s="125">
        <v>2131</v>
      </c>
      <c r="D14" s="17">
        <v>12596861</v>
      </c>
      <c r="E14" s="17">
        <v>10077489</v>
      </c>
      <c r="F14" s="17">
        <v>10077489</v>
      </c>
      <c r="G14" s="3"/>
      <c r="H14" s="174"/>
    </row>
    <row r="15" spans="1:8" ht="15.75" x14ac:dyDescent="0.25">
      <c r="A15" s="16" t="s">
        <v>7</v>
      </c>
      <c r="B15" s="6" t="s">
        <v>8</v>
      </c>
      <c r="C15" s="125">
        <v>1427</v>
      </c>
      <c r="D15" s="17">
        <v>7470111</v>
      </c>
      <c r="E15" s="17">
        <v>5976089</v>
      </c>
      <c r="F15" s="17">
        <v>5976089</v>
      </c>
      <c r="G15" s="3"/>
      <c r="H15" s="174"/>
    </row>
    <row r="16" spans="1:8" ht="15.75" x14ac:dyDescent="0.25">
      <c r="A16" s="16" t="s">
        <v>9</v>
      </c>
      <c r="B16" s="6" t="s">
        <v>12</v>
      </c>
      <c r="C16" s="125">
        <v>476</v>
      </c>
      <c r="D16" s="17">
        <v>2949180</v>
      </c>
      <c r="E16" s="17">
        <v>2359344</v>
      </c>
      <c r="F16" s="17">
        <v>2359344</v>
      </c>
      <c r="G16" s="3"/>
      <c r="H16" s="174"/>
    </row>
    <row r="17" spans="1:8" ht="15.75" x14ac:dyDescent="0.25">
      <c r="A17" s="16" t="s">
        <v>11</v>
      </c>
      <c r="B17" s="6" t="s">
        <v>20</v>
      </c>
      <c r="C17" s="125">
        <v>452</v>
      </c>
      <c r="D17" s="17">
        <v>7549072</v>
      </c>
      <c r="E17" s="17">
        <v>6039258</v>
      </c>
      <c r="F17" s="17">
        <v>6039258</v>
      </c>
      <c r="G17" s="3"/>
      <c r="H17" s="174"/>
    </row>
    <row r="18" spans="1:8" ht="15.75" x14ac:dyDescent="0.25">
      <c r="A18" s="16" t="s">
        <v>13</v>
      </c>
      <c r="B18" s="6" t="s">
        <v>16</v>
      </c>
      <c r="C18" s="125">
        <v>953</v>
      </c>
      <c r="D18" s="17">
        <v>10217540</v>
      </c>
      <c r="E18" s="17">
        <v>8174032</v>
      </c>
      <c r="F18" s="17">
        <v>8174032</v>
      </c>
      <c r="G18" s="3"/>
      <c r="H18" s="174"/>
    </row>
    <row r="19" spans="1:8" ht="15.75" x14ac:dyDescent="0.25">
      <c r="A19" s="16" t="s">
        <v>15</v>
      </c>
      <c r="B19" s="6" t="s">
        <v>18</v>
      </c>
      <c r="C19" s="125">
        <v>397</v>
      </c>
      <c r="D19" s="17">
        <v>8478760</v>
      </c>
      <c r="E19" s="17">
        <v>6783008</v>
      </c>
      <c r="F19" s="17">
        <v>6783008</v>
      </c>
      <c r="G19" s="3"/>
      <c r="H19" s="174"/>
    </row>
    <row r="20" spans="1:8" ht="15.75" x14ac:dyDescent="0.25">
      <c r="A20" s="16" t="s">
        <v>17</v>
      </c>
      <c r="B20" s="6" t="s">
        <v>4</v>
      </c>
      <c r="C20" s="125">
        <v>1954</v>
      </c>
      <c r="D20" s="17">
        <v>5790555</v>
      </c>
      <c r="E20" s="17">
        <v>4632444</v>
      </c>
      <c r="F20" s="17">
        <v>4632444</v>
      </c>
      <c r="G20" s="3"/>
      <c r="H20" s="174"/>
    </row>
    <row r="21" spans="1:8" ht="15.75" x14ac:dyDescent="0.25">
      <c r="A21" s="16" t="s">
        <v>19</v>
      </c>
      <c r="B21" s="6" t="s">
        <v>22</v>
      </c>
      <c r="C21" s="125">
        <v>277</v>
      </c>
      <c r="D21" s="17">
        <v>5763249</v>
      </c>
      <c r="E21" s="17">
        <v>4610599</v>
      </c>
      <c r="F21" s="17">
        <v>4610599</v>
      </c>
      <c r="G21" s="3"/>
      <c r="H21" s="174"/>
    </row>
    <row r="22" spans="1:8" ht="15.75" x14ac:dyDescent="0.25">
      <c r="A22" s="16" t="s">
        <v>21</v>
      </c>
      <c r="B22" s="6" t="s">
        <v>14</v>
      </c>
      <c r="C22" s="125">
        <v>471</v>
      </c>
      <c r="D22" s="17">
        <v>7388397</v>
      </c>
      <c r="E22" s="17">
        <v>5910718</v>
      </c>
      <c r="F22" s="17">
        <v>5910718</v>
      </c>
      <c r="G22" s="3"/>
      <c r="H22" s="174"/>
    </row>
    <row r="23" spans="1:8" ht="15.75" x14ac:dyDescent="0.25">
      <c r="A23" s="16" t="s">
        <v>23</v>
      </c>
      <c r="B23" s="6" t="s">
        <v>10</v>
      </c>
      <c r="C23" s="125">
        <v>4570</v>
      </c>
      <c r="D23" s="17">
        <v>904882</v>
      </c>
      <c r="E23" s="17">
        <v>723906</v>
      </c>
      <c r="F23" s="17">
        <v>723906</v>
      </c>
      <c r="G23" s="3"/>
      <c r="H23" s="174"/>
    </row>
    <row r="24" spans="1:8" ht="15.75" x14ac:dyDescent="0.25">
      <c r="A24" s="255" t="s">
        <v>25</v>
      </c>
      <c r="B24" s="255"/>
      <c r="C24" s="90">
        <f>SUM(C13:C23)</f>
        <v>13436</v>
      </c>
      <c r="D24" s="18">
        <f>SUM(D13:D23)</f>
        <v>73249358</v>
      </c>
      <c r="E24" s="18">
        <f>SUM(E13:E23)</f>
        <v>58599488</v>
      </c>
      <c r="F24" s="18">
        <f>SUM(F13:F23)</f>
        <v>58599488</v>
      </c>
      <c r="G24" s="14"/>
    </row>
    <row r="25" spans="1:8" x14ac:dyDescent="0.2">
      <c r="C25" s="9"/>
      <c r="D25" s="14"/>
      <c r="E25" s="14"/>
      <c r="F25" s="14"/>
    </row>
    <row r="26" spans="1:8" hidden="1" x14ac:dyDescent="0.2">
      <c r="D26" s="14">
        <v>43524101</v>
      </c>
      <c r="E26" s="14">
        <v>27833021</v>
      </c>
      <c r="F26" s="14">
        <v>27833021</v>
      </c>
    </row>
    <row r="27" spans="1:8" x14ac:dyDescent="0.2">
      <c r="C27" s="108"/>
    </row>
  </sheetData>
  <mergeCells count="13">
    <mergeCell ref="B1:F1"/>
    <mergeCell ref="C2:F2"/>
    <mergeCell ref="B3:F3"/>
    <mergeCell ref="A24:B24"/>
    <mergeCell ref="D4:F4"/>
    <mergeCell ref="A7:F7"/>
    <mergeCell ref="A9:A11"/>
    <mergeCell ref="B9:B11"/>
    <mergeCell ref="C9:C11"/>
    <mergeCell ref="E10:E11"/>
    <mergeCell ref="F10:F11"/>
    <mergeCell ref="D9:F9"/>
    <mergeCell ref="D10:D11"/>
  </mergeCells>
  <printOptions horizontalCentered="1"/>
  <pageMargins left="0.98425196850393704" right="0.39370078740157483" top="0.78740157480314965" bottom="0.78740157480314965" header="0.47244094488188981" footer="0.51181102362204722"/>
  <pageSetup paperSize="9"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E26"/>
  <sheetViews>
    <sheetView view="pageBreakPreview" zoomScaleNormal="100" workbookViewId="0">
      <selection activeCell="H7" sqref="H7"/>
    </sheetView>
  </sheetViews>
  <sheetFormatPr defaultColWidth="9.140625" defaultRowHeight="12.75" x14ac:dyDescent="0.2"/>
  <cols>
    <col min="1" max="1" width="6.5703125" style="2" customWidth="1"/>
    <col min="2" max="2" width="22.140625" style="2" customWidth="1"/>
    <col min="3" max="3" width="18.28515625" style="2" customWidth="1"/>
    <col min="4" max="4" width="19.5703125" style="2" customWidth="1"/>
    <col min="5" max="5" width="19.140625" style="2" customWidth="1"/>
    <col min="6" max="16384" width="9.140625" style="2"/>
  </cols>
  <sheetData>
    <row r="1" spans="1:5" ht="15.75" x14ac:dyDescent="0.25">
      <c r="A1" s="221" t="s">
        <v>463</v>
      </c>
      <c r="B1" s="221"/>
      <c r="C1" s="221"/>
      <c r="D1" s="221"/>
      <c r="E1" s="221"/>
    </row>
    <row r="2" spans="1:5" ht="15.75" x14ac:dyDescent="0.25">
      <c r="A2" s="4"/>
      <c r="B2" s="221" t="s">
        <v>888</v>
      </c>
      <c r="C2" s="221"/>
      <c r="D2" s="221"/>
      <c r="E2" s="221"/>
    </row>
    <row r="3" spans="1:5" ht="31.5" customHeight="1" x14ac:dyDescent="0.25">
      <c r="A3" s="222" t="s">
        <v>742</v>
      </c>
      <c r="B3" s="222"/>
      <c r="C3" s="222"/>
      <c r="D3" s="222"/>
      <c r="E3" s="222"/>
    </row>
    <row r="4" spans="1:5" ht="15.75" x14ac:dyDescent="0.25">
      <c r="A4" s="8"/>
      <c r="B4" s="7"/>
      <c r="C4" s="223" t="s">
        <v>889</v>
      </c>
      <c r="D4" s="223"/>
      <c r="E4" s="223"/>
    </row>
    <row r="6" spans="1:5" ht="49.5" customHeight="1" x14ac:dyDescent="0.25">
      <c r="A6" s="268" t="s">
        <v>0</v>
      </c>
      <c r="B6" s="268"/>
      <c r="C6" s="268"/>
      <c r="D6" s="268"/>
      <c r="E6" s="268"/>
    </row>
    <row r="8" spans="1:5" s="9" customFormat="1" ht="15" customHeight="1" x14ac:dyDescent="0.2">
      <c r="A8" s="259" t="s">
        <v>27</v>
      </c>
      <c r="B8" s="259" t="s">
        <v>1</v>
      </c>
      <c r="C8" s="259" t="s">
        <v>2</v>
      </c>
      <c r="D8" s="259"/>
      <c r="E8" s="259"/>
    </row>
    <row r="9" spans="1:5" s="9" customFormat="1" ht="17.25" customHeight="1" x14ac:dyDescent="0.2">
      <c r="A9" s="259"/>
      <c r="B9" s="259"/>
      <c r="C9" s="172" t="s">
        <v>628</v>
      </c>
      <c r="D9" s="172" t="s">
        <v>666</v>
      </c>
      <c r="E9" s="172" t="s">
        <v>737</v>
      </c>
    </row>
    <row r="10" spans="1:5" s="9" customFormat="1" ht="13.15" customHeight="1" x14ac:dyDescent="0.2">
      <c r="A10" s="84">
        <v>1</v>
      </c>
      <c r="B10" s="84">
        <v>2</v>
      </c>
      <c r="C10" s="84">
        <v>3</v>
      </c>
      <c r="D10" s="84">
        <v>4</v>
      </c>
      <c r="E10" s="84">
        <v>5</v>
      </c>
    </row>
    <row r="11" spans="1:5" ht="15.75" x14ac:dyDescent="0.25">
      <c r="A11" s="16" t="s">
        <v>3</v>
      </c>
      <c r="B11" s="6" t="s">
        <v>24</v>
      </c>
      <c r="C11" s="126">
        <v>104205.15</v>
      </c>
      <c r="D11" s="126">
        <v>114711.34</v>
      </c>
      <c r="E11" s="126">
        <v>0</v>
      </c>
    </row>
    <row r="12" spans="1:5" ht="15.75" x14ac:dyDescent="0.25">
      <c r="A12" s="16" t="s">
        <v>5</v>
      </c>
      <c r="B12" s="73" t="s">
        <v>6</v>
      </c>
      <c r="C12" s="126">
        <v>694701.03</v>
      </c>
      <c r="D12" s="126">
        <v>764742.27</v>
      </c>
      <c r="E12" s="126">
        <v>0</v>
      </c>
    </row>
    <row r="13" spans="1:5" ht="15.75" x14ac:dyDescent="0.25">
      <c r="A13" s="16" t="s">
        <v>7</v>
      </c>
      <c r="B13" s="73" t="s">
        <v>8</v>
      </c>
      <c r="C13" s="126">
        <v>243145.37</v>
      </c>
      <c r="D13" s="126">
        <v>267659.78999999998</v>
      </c>
      <c r="E13" s="126">
        <v>0</v>
      </c>
    </row>
    <row r="14" spans="1:5" ht="15.75" x14ac:dyDescent="0.25">
      <c r="A14" s="16" t="s">
        <v>9</v>
      </c>
      <c r="B14" s="73" t="s">
        <v>12</v>
      </c>
      <c r="C14" s="126">
        <v>173675.26</v>
      </c>
      <c r="D14" s="126">
        <v>191185.57</v>
      </c>
      <c r="E14" s="126">
        <v>0</v>
      </c>
    </row>
    <row r="15" spans="1:5" ht="15.75" x14ac:dyDescent="0.25">
      <c r="A15" s="16" t="s">
        <v>11</v>
      </c>
      <c r="B15" s="73" t="s">
        <v>20</v>
      </c>
      <c r="C15" s="126">
        <v>173675.26</v>
      </c>
      <c r="D15" s="126">
        <v>191185.57</v>
      </c>
      <c r="E15" s="126">
        <v>0</v>
      </c>
    </row>
    <row r="16" spans="1:5" ht="15.75" x14ac:dyDescent="0.25">
      <c r="A16" s="16" t="s">
        <v>13</v>
      </c>
      <c r="B16" s="73" t="s">
        <v>16</v>
      </c>
      <c r="C16" s="126">
        <v>208410.31</v>
      </c>
      <c r="D16" s="126">
        <v>229422.68</v>
      </c>
      <c r="E16" s="126">
        <v>0</v>
      </c>
    </row>
    <row r="17" spans="1:5" ht="15.75" x14ac:dyDescent="0.25">
      <c r="A17" s="16" t="s">
        <v>15</v>
      </c>
      <c r="B17" s="73" t="s">
        <v>18</v>
      </c>
      <c r="C17" s="126">
        <v>104205.15</v>
      </c>
      <c r="D17" s="126">
        <v>114711.34</v>
      </c>
      <c r="E17" s="126">
        <v>0</v>
      </c>
    </row>
    <row r="18" spans="1:5" ht="15.75" x14ac:dyDescent="0.25">
      <c r="A18" s="16" t="s">
        <v>17</v>
      </c>
      <c r="B18" s="73" t="s">
        <v>4</v>
      </c>
      <c r="C18" s="126">
        <v>694701.03</v>
      </c>
      <c r="D18" s="126">
        <v>764742.27</v>
      </c>
      <c r="E18" s="126">
        <v>0</v>
      </c>
    </row>
    <row r="19" spans="1:5" ht="15.75" x14ac:dyDescent="0.25">
      <c r="A19" s="16" t="s">
        <v>19</v>
      </c>
      <c r="B19" s="6" t="s">
        <v>22</v>
      </c>
      <c r="C19" s="126">
        <v>104205.15</v>
      </c>
      <c r="D19" s="126">
        <v>114711.34</v>
      </c>
      <c r="E19" s="126">
        <v>0</v>
      </c>
    </row>
    <row r="20" spans="1:5" ht="15.75" x14ac:dyDescent="0.25">
      <c r="A20" s="16" t="s">
        <v>21</v>
      </c>
      <c r="B20" s="73" t="s">
        <v>14</v>
      </c>
      <c r="C20" s="126">
        <v>173675.26</v>
      </c>
      <c r="D20" s="126">
        <v>191185.56</v>
      </c>
      <c r="E20" s="126">
        <v>0</v>
      </c>
    </row>
    <row r="21" spans="1:5" ht="15.75" x14ac:dyDescent="0.25">
      <c r="A21" s="16" t="s">
        <v>23</v>
      </c>
      <c r="B21" s="73" t="s">
        <v>10</v>
      </c>
      <c r="C21" s="126">
        <v>694701.03</v>
      </c>
      <c r="D21" s="126">
        <v>764742.27</v>
      </c>
      <c r="E21" s="126">
        <v>0</v>
      </c>
    </row>
    <row r="22" spans="1:5" s="10" customFormat="1" ht="15.75" x14ac:dyDescent="0.25">
      <c r="A22" s="265" t="s">
        <v>25</v>
      </c>
      <c r="B22" s="265"/>
      <c r="C22" s="135">
        <f>SUM(C11:C21)</f>
        <v>3369300</v>
      </c>
      <c r="D22" s="135">
        <f>SUM(D11:D21)</f>
        <v>3709000</v>
      </c>
      <c r="E22" s="135">
        <f>SUM(E11:E21)</f>
        <v>0</v>
      </c>
    </row>
    <row r="23" spans="1:5" hidden="1" x14ac:dyDescent="0.2">
      <c r="C23" s="11">
        <v>1114900</v>
      </c>
      <c r="D23" s="11">
        <v>1186900</v>
      </c>
      <c r="E23" s="11">
        <v>-920200</v>
      </c>
    </row>
    <row r="24" spans="1:5" x14ac:dyDescent="0.2">
      <c r="C24" s="11"/>
      <c r="D24" s="11"/>
      <c r="E24" s="11"/>
    </row>
    <row r="26" spans="1:5" ht="409.5" customHeight="1" x14ac:dyDescent="0.2">
      <c r="A26" s="266" t="s">
        <v>26</v>
      </c>
      <c r="B26" s="267"/>
      <c r="C26" s="267"/>
      <c r="D26" s="267"/>
      <c r="E26" s="267"/>
    </row>
  </sheetData>
  <sortState ref="B12:B21">
    <sortCondition ref="B11"/>
  </sortState>
  <mergeCells count="10">
    <mergeCell ref="A22:B22"/>
    <mergeCell ref="A26:E26"/>
    <mergeCell ref="A1:E1"/>
    <mergeCell ref="A6:E6"/>
    <mergeCell ref="A8:A9"/>
    <mergeCell ref="B8:B9"/>
    <mergeCell ref="C8:E8"/>
    <mergeCell ref="B2:E2"/>
    <mergeCell ref="C4:E4"/>
    <mergeCell ref="A3:E3"/>
  </mergeCells>
  <phoneticPr fontId="0" type="noConversion"/>
  <printOptions horizontalCentered="1"/>
  <pageMargins left="0.27559055118110237" right="0.19685039370078741" top="0.98425196850393704" bottom="0.47244094488188981" header="0.51181102362204722" footer="0.51181102362204722"/>
  <pageSetup paperSize="9" scale="9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13</vt:i4>
      </vt:variant>
    </vt:vector>
  </HeadingPairs>
  <TitlesOfParts>
    <vt:vector size="24" baseType="lpstr">
      <vt:lpstr>истприл1</vt:lpstr>
      <vt:lpstr>доходы прил2</vt:lpstr>
      <vt:lpstr>функ прил3</vt:lpstr>
      <vt:lpstr>Ведприл4</vt:lpstr>
      <vt:lpstr>КЦСР прил5</vt:lpstr>
      <vt:lpstr>МП6</vt:lpstr>
      <vt:lpstr>ФФП+рег7</vt:lpstr>
      <vt:lpstr>сбалан8</vt:lpstr>
      <vt:lpstr>воин9</vt:lpstr>
      <vt:lpstr>адм ком10</vt:lpstr>
      <vt:lpstr>заимствован 11</vt:lpstr>
      <vt:lpstr>Ведприл4!BFT_Print_Titles</vt:lpstr>
      <vt:lpstr>'КЦСР прил5'!BFT_Print_Titles</vt:lpstr>
      <vt:lpstr>Ведприл4!Заголовки_для_печати</vt:lpstr>
      <vt:lpstr>'доходы прил2'!Заголовки_для_печати</vt:lpstr>
      <vt:lpstr>'заимствован 11'!Заголовки_для_печати</vt:lpstr>
      <vt:lpstr>'КЦСР прил5'!Заголовки_для_печати</vt:lpstr>
      <vt:lpstr>'функ прил3'!Заголовки_для_печати</vt:lpstr>
      <vt:lpstr>'адм ком10'!Область_печати</vt:lpstr>
      <vt:lpstr>воин9!Область_печати</vt:lpstr>
      <vt:lpstr>'доходы прил2'!Область_печати</vt:lpstr>
      <vt:lpstr>истприл1!Область_печати</vt:lpstr>
      <vt:lpstr>сбалан8!Область_печати</vt:lpstr>
      <vt:lpstr>'функ прил3'!Область_печати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2015-01-12T07:29:20Z</cp:lastPrinted>
  <dcterms:created xsi:type="dcterms:W3CDTF">2006-09-28T05:33:49Z</dcterms:created>
  <dcterms:modified xsi:type="dcterms:W3CDTF">2025-01-10T09:28:12Z</dcterms:modified>
</cp:coreProperties>
</file>