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heckCompatibility="1" defaultThemeVersion="124226"/>
  <xr:revisionPtr revIDLastSave="0" documentId="13_ncr:1_{92186FBB-6378-456E-9EDE-CB02231E1F42}" xr6:coauthVersionLast="47" xr6:coauthVersionMax="47" xr10:uidLastSave="{00000000-0000-0000-0000-000000000000}"/>
  <bookViews>
    <workbookView xWindow="-120" yWindow="-120" windowWidth="29040" windowHeight="15840" tabRatio="632" xr2:uid="{00000000-000D-0000-FFFF-FFFF00000000}"/>
  </bookViews>
  <sheets>
    <sheet name="Доходы1" sheetId="102" r:id="rId1"/>
    <sheet name="дох прил2" sheetId="89" r:id="rId2"/>
    <sheet name="Ведомс3" sheetId="100" r:id="rId3"/>
    <sheet name="функ прил4" sheetId="35" r:id="rId4"/>
    <sheet name="Источ5" sheetId="103" r:id="rId5"/>
    <sheet name="истприл6" sheetId="29" r:id="rId6"/>
    <sheet name="заимствован 7" sheetId="88" r:id="rId7"/>
    <sheet name="КЦСР8" sheetId="101" r:id="rId8"/>
    <sheet name="МП9" sheetId="40" r:id="rId9"/>
    <sheet name="сбалан10" sheetId="66" r:id="rId10"/>
    <sheet name="ФФП+рег11" sheetId="85" r:id="rId11"/>
    <sheet name="Воинск12" sheetId="90" r:id="rId12"/>
    <sheet name="адм ком13" sheetId="91" r:id="rId13"/>
    <sheet name="первичМПБ 14" sheetId="96" r:id="rId14"/>
    <sheet name="налог.потен 15" sheetId="92" r:id="rId15"/>
    <sheet name="S6410 16" sheetId="93" r:id="rId16"/>
    <sheet name="S7490 17" sheetId="94" r:id="rId17"/>
    <sheet name="27240 18" sheetId="79" r:id="rId18"/>
    <sheet name="акариц19" sheetId="95" r:id="rId19"/>
    <sheet name="захор20" sheetId="97" r:id="rId20"/>
    <sheet name="Резерв21" sheetId="98" r:id="rId21"/>
  </sheets>
  <externalReferences>
    <externalReference r:id="rId22"/>
    <externalReference r:id="rId23"/>
    <externalReference r:id="rId24"/>
    <externalReference r:id="rId25"/>
    <externalReference r:id="rId26"/>
  </externalReferences>
  <definedNames>
    <definedName name="_1" localSheetId="15">#REF!</definedName>
    <definedName name="_1" localSheetId="16">#REF!</definedName>
    <definedName name="_1" localSheetId="12">#REF!</definedName>
    <definedName name="_1" localSheetId="18">#REF!</definedName>
    <definedName name="_1" localSheetId="6">#REF!</definedName>
    <definedName name="_1" localSheetId="19">#REF!</definedName>
    <definedName name="_1" localSheetId="14">#REF!</definedName>
    <definedName name="_1" localSheetId="13">#REF!</definedName>
    <definedName name="_1" localSheetId="20">#REF!</definedName>
    <definedName name="_1" localSheetId="10">#REF!</definedName>
    <definedName name="_1">#REF!</definedName>
    <definedName name="_111_" localSheetId="18">[1]ожидаемое!#REF!</definedName>
    <definedName name="_111_" localSheetId="6">[1]ожидаемое!#REF!</definedName>
    <definedName name="_111_" localSheetId="19">[1]ожидаемое!#REF!</definedName>
    <definedName name="_111_" localSheetId="14">[1]ожидаемое!#REF!</definedName>
    <definedName name="_111_" localSheetId="13">[1]ожидаемое!#REF!</definedName>
    <definedName name="_111_" localSheetId="20">[1]ожидаемое!#REF!</definedName>
    <definedName name="_111_" localSheetId="10">[1]ожидаемое!#REF!</definedName>
    <definedName name="_111_">[1]ожидаемое!#REF!</definedName>
    <definedName name="_222_">[1]ожидаемое!#REF!</definedName>
    <definedName name="_555_" localSheetId="15">#REF!</definedName>
    <definedName name="_555_" localSheetId="16">#REF!</definedName>
    <definedName name="_555_" localSheetId="12">#REF!</definedName>
    <definedName name="_555_" localSheetId="18">#REF!</definedName>
    <definedName name="_555_" localSheetId="6">#REF!</definedName>
    <definedName name="_555_" localSheetId="19">#REF!</definedName>
    <definedName name="_555_" localSheetId="14">#REF!</definedName>
    <definedName name="_555_" localSheetId="13">#REF!</definedName>
    <definedName name="_555_" localSheetId="20">#REF!</definedName>
    <definedName name="_555_" localSheetId="10">#REF!</definedName>
    <definedName name="_555_">#REF!</definedName>
    <definedName name="_5555_" localSheetId="18">[1]ожидаемое!#REF!</definedName>
    <definedName name="_5555_" localSheetId="6">[1]ожидаемое!#REF!</definedName>
    <definedName name="_5555_" localSheetId="19">[1]ожидаемое!#REF!</definedName>
    <definedName name="_5555_" localSheetId="8">[1]ожидаемое!#REF!</definedName>
    <definedName name="_5555_" localSheetId="14">[1]ожидаемое!#REF!</definedName>
    <definedName name="_5555_" localSheetId="13">[1]ожидаемое!#REF!</definedName>
    <definedName name="_5555_" localSheetId="20">[1]ожидаемое!#REF!</definedName>
    <definedName name="_5555_" localSheetId="3">[1]ожидаемое!#REF!</definedName>
    <definedName name="_5555_" localSheetId="10">[1]ожидаемое!#REF!</definedName>
    <definedName name="_5555_">[1]ожидаемое!#REF!</definedName>
    <definedName name="_Date_" localSheetId="12">[2]ожидаемое!#REF!</definedName>
    <definedName name="_Date_" localSheetId="18">[1]ожидаемое!#REF!</definedName>
    <definedName name="_Date_" localSheetId="6">#REF!</definedName>
    <definedName name="_Date_" localSheetId="19">[1]ожидаемое!#REF!</definedName>
    <definedName name="_Date_" localSheetId="5">[3]ожидаемое!#REF!</definedName>
    <definedName name="_Date_" localSheetId="8">[1]ожидаемое!#REF!</definedName>
    <definedName name="_Date_" localSheetId="14">[1]ожидаемое!#REF!</definedName>
    <definedName name="_Date_" localSheetId="13">[1]ожидаемое!#REF!</definedName>
    <definedName name="_Date_" localSheetId="20">[1]ожидаемое!#REF!</definedName>
    <definedName name="_Date_" localSheetId="9">[1]ожидаемое!#REF!</definedName>
    <definedName name="_Date_" localSheetId="3">[1]ожидаемое!#REF!</definedName>
    <definedName name="_Date_" localSheetId="10">[1]ожидаемое!#REF!</definedName>
    <definedName name="_Date_">[1]ожидаемое!#REF!</definedName>
    <definedName name="_HH" localSheetId="18">[1]ожидаемое!#REF!</definedName>
    <definedName name="_HH" localSheetId="6">[1]ожидаемое!#REF!</definedName>
    <definedName name="_HH" localSheetId="19">[1]ожидаемое!#REF!</definedName>
    <definedName name="_HH" localSheetId="8">[1]ожидаемое!#REF!</definedName>
    <definedName name="_HH" localSheetId="14">[1]ожидаемое!#REF!</definedName>
    <definedName name="_HH" localSheetId="13">[1]ожидаемое!#REF!</definedName>
    <definedName name="_HH" localSheetId="20">[1]ожидаемое!#REF!</definedName>
    <definedName name="_HH" localSheetId="3">[1]ожидаемое!#REF!</definedName>
    <definedName name="_HH" localSheetId="10">[1]ожидаемое!#REF!</definedName>
    <definedName name="_HH">[1]ожидаемое!#REF!</definedName>
    <definedName name="_NJu" localSheetId="18">[1]ожидаемое!#REF!</definedName>
    <definedName name="_NJu" localSheetId="19">[1]ожидаемое!#REF!</definedName>
    <definedName name="_NJu" localSheetId="14">[1]ожидаемое!#REF!</definedName>
    <definedName name="_NJu" localSheetId="13">[1]ожидаемое!#REF!</definedName>
    <definedName name="_NJu" localSheetId="20">[1]ожидаемое!#REF!</definedName>
    <definedName name="_NJu" localSheetId="10">[1]ожидаемое!#REF!</definedName>
    <definedName name="_NJu">[1]ожидаемое!#REF!</definedName>
    <definedName name="_Otchet" localSheetId="18">[1]ожидаемое!#REF!</definedName>
    <definedName name="_Otchet" localSheetId="19">[1]ожидаемое!#REF!</definedName>
    <definedName name="_Otchet" localSheetId="14">[1]ожидаемое!#REF!</definedName>
    <definedName name="_Otchet" localSheetId="13">[1]ожидаемое!#REF!</definedName>
    <definedName name="_Otchet" localSheetId="20">[1]ожидаемое!#REF!</definedName>
    <definedName name="_Otchet" localSheetId="10">[1]ожидаемое!#REF!</definedName>
    <definedName name="_Otchet">[1]ожидаемое!#REF!</definedName>
    <definedName name="_Otchet_Period_Source__AT_ObjectName" localSheetId="12">[2]ожидаемое!#REF!</definedName>
    <definedName name="_Otchet_Period_Source__AT_ObjectName" localSheetId="18">[1]ожидаемое!#REF!</definedName>
    <definedName name="_Otchet_Period_Source__AT_ObjectName" localSheetId="6">#REF!</definedName>
    <definedName name="_Otchet_Period_Source__AT_ObjectName" localSheetId="19">[1]ожидаемое!#REF!</definedName>
    <definedName name="_Otchet_Period_Source__AT_ObjectName" localSheetId="5">[3]ожидаемое!#REF!</definedName>
    <definedName name="_Otchet_Period_Source__AT_ObjectName" localSheetId="8">[1]ожидаемое!#REF!</definedName>
    <definedName name="_Otchet_Period_Source__AT_ObjectName" localSheetId="14">[1]ожидаемое!#REF!</definedName>
    <definedName name="_Otchet_Period_Source__AT_ObjectName" localSheetId="13">[1]ожидаемое!#REF!</definedName>
    <definedName name="_Otchet_Period_Source__AT_ObjectName" localSheetId="20">[1]ожидаемое!#REF!</definedName>
    <definedName name="_Otchet_Period_Source__AT_ObjectName" localSheetId="9">[1]ожидаемое!#REF!</definedName>
    <definedName name="_Otchet_Period_Source__AT_ObjectName" localSheetId="3">[1]ожидаемое!#REF!</definedName>
    <definedName name="_Otchet_Period_Source__AT_ObjectName" localSheetId="10">[1]ожидаемое!#REF!</definedName>
    <definedName name="_Otchet_Period_Source__AT_ObjectName">[1]ожидаемое!#REF!</definedName>
    <definedName name="_Per_" localSheetId="18">[4]ожидаемое!#REF!</definedName>
    <definedName name="_Per_" localSheetId="6">[4]ожидаемое!#REF!</definedName>
    <definedName name="_Per_" localSheetId="19">[4]ожидаемое!#REF!</definedName>
    <definedName name="_Per_" localSheetId="5">[4]ожидаемое!#REF!</definedName>
    <definedName name="_Per_" localSheetId="8">[4]ожидаемое!#REF!</definedName>
    <definedName name="_Per_" localSheetId="14">[4]ожидаемое!#REF!</definedName>
    <definedName name="_Per_" localSheetId="13">[4]ожидаемое!#REF!</definedName>
    <definedName name="_Per_" localSheetId="20">[4]ожидаемое!#REF!</definedName>
    <definedName name="_Per_" localSheetId="3">[4]ожидаемое!#REF!</definedName>
    <definedName name="_Per_" localSheetId="10">[4]ожидаемое!#REF!</definedName>
    <definedName name="_Per_">[4]ожидаемое!#REF!</definedName>
    <definedName name="_Period_" localSheetId="12">[2]ожидаемое!#REF!</definedName>
    <definedName name="_Period_" localSheetId="18">[1]ожидаемое!#REF!</definedName>
    <definedName name="_Period_" localSheetId="6">#REF!</definedName>
    <definedName name="_Period_" localSheetId="19">[1]ожидаемое!#REF!</definedName>
    <definedName name="_Period_" localSheetId="5">[3]ожидаемое!#REF!</definedName>
    <definedName name="_Period_" localSheetId="8">[1]ожидаемое!#REF!</definedName>
    <definedName name="_Period_" localSheetId="14">[1]ожидаемое!#REF!</definedName>
    <definedName name="_Period_" localSheetId="13">[1]ожидаемое!#REF!</definedName>
    <definedName name="_Period_" localSheetId="20">[1]ожидаемое!#REF!</definedName>
    <definedName name="_Period_" localSheetId="9">[1]ожидаемое!#REF!</definedName>
    <definedName name="_Period_" localSheetId="3">[1]ожидаемое!#REF!</definedName>
    <definedName name="_Period_" localSheetId="10">[1]ожидаемое!#REF!</definedName>
    <definedName name="_Period_">[1]ожидаемое!#REF!</definedName>
    <definedName name="_xlnm._FilterDatabase" localSheetId="2" hidden="1">Ведомс3!$A$9:$J$754</definedName>
    <definedName name="_xlnm._FilterDatabase" localSheetId="1" hidden="1">'дох прил2'!$A$2:$N$198</definedName>
    <definedName name="_xlnm._FilterDatabase" localSheetId="5" hidden="1">истприл6!$A$8:$J$33</definedName>
    <definedName name="_xlnm._FilterDatabase" localSheetId="7" hidden="1">КЦСР8!$A$8:$I$797</definedName>
    <definedName name="_xlnm._FilterDatabase" localSheetId="8" hidden="1">МП9!$B$6:$F$24</definedName>
    <definedName name="_xlnm._FilterDatabase" localSheetId="3" hidden="1">'функ прил4'!$A$7:$F$39</definedName>
    <definedName name="bbi1iepey541b3erm5gspvzrtk" localSheetId="15">#REF!</definedName>
    <definedName name="bbi1iepey541b3erm5gspvzrtk" localSheetId="16">#REF!</definedName>
    <definedName name="bbi1iepey541b3erm5gspvzrtk" localSheetId="12">#REF!</definedName>
    <definedName name="bbi1iepey541b3erm5gspvzrtk" localSheetId="18">#REF!</definedName>
    <definedName name="bbi1iepey541b3erm5gspvzrtk" localSheetId="1">#REF!</definedName>
    <definedName name="bbi1iepey541b3erm5gspvzrtk" localSheetId="6">#REF!</definedName>
    <definedName name="bbi1iepey541b3erm5gspvzrtk" localSheetId="19">#REF!</definedName>
    <definedName name="bbi1iepey541b3erm5gspvzrtk" localSheetId="8">#REF!</definedName>
    <definedName name="bbi1iepey541b3erm5gspvzrtk" localSheetId="14">#REF!</definedName>
    <definedName name="bbi1iepey541b3erm5gspvzrtk" localSheetId="13">#REF!</definedName>
    <definedName name="bbi1iepey541b3erm5gspvzrtk" localSheetId="20">#REF!</definedName>
    <definedName name="bbi1iepey541b3erm5gspvzrtk" localSheetId="9">#REF!</definedName>
    <definedName name="bbi1iepey541b3erm5gspvzrtk" localSheetId="3">#REF!</definedName>
    <definedName name="bbi1iepey541b3erm5gspvzrtk" localSheetId="10">#REF!</definedName>
    <definedName name="bbi1iepey541b3erm5gspvzrtk">#REF!</definedName>
    <definedName name="bold_col_number" localSheetId="15">#REF!</definedName>
    <definedName name="bold_col_number" localSheetId="16">#REF!</definedName>
    <definedName name="bold_col_number" localSheetId="12">#REF!</definedName>
    <definedName name="bold_col_number" localSheetId="18">#REF!</definedName>
    <definedName name="bold_col_number" localSheetId="6">#REF!</definedName>
    <definedName name="bold_col_number" localSheetId="19">#REF!</definedName>
    <definedName name="bold_col_number" localSheetId="5">#REF!</definedName>
    <definedName name="bold_col_number" localSheetId="8">#REF!</definedName>
    <definedName name="bold_col_number" localSheetId="14">#REF!</definedName>
    <definedName name="bold_col_number" localSheetId="13">#REF!</definedName>
    <definedName name="bold_col_number" localSheetId="20">#REF!</definedName>
    <definedName name="bold_col_number" localSheetId="9">#REF!</definedName>
    <definedName name="bold_col_number" localSheetId="3">#REF!</definedName>
    <definedName name="bold_col_number" localSheetId="10">#REF!</definedName>
    <definedName name="bold_col_number">#REF!</definedName>
    <definedName name="Colspan" localSheetId="15">#REF!</definedName>
    <definedName name="Colspan" localSheetId="16">#REF!</definedName>
    <definedName name="Colspan" localSheetId="12">#REF!</definedName>
    <definedName name="Colspan" localSheetId="18">#REF!</definedName>
    <definedName name="Colspan" localSheetId="6">#REF!</definedName>
    <definedName name="Colspan" localSheetId="19">#REF!</definedName>
    <definedName name="Colspan" localSheetId="5">#REF!</definedName>
    <definedName name="Colspan" localSheetId="8">#REF!</definedName>
    <definedName name="Colspan" localSheetId="14">#REF!</definedName>
    <definedName name="Colspan" localSheetId="13">#REF!</definedName>
    <definedName name="Colspan" localSheetId="20">#REF!</definedName>
    <definedName name="Colspan" localSheetId="9">#REF!</definedName>
    <definedName name="Colspan" localSheetId="3">#REF!</definedName>
    <definedName name="Colspan" localSheetId="10">#REF!</definedName>
    <definedName name="Colspan">#REF!</definedName>
    <definedName name="eaho2ejrtdbq5dbiou1fruoidk" localSheetId="15">#REF!</definedName>
    <definedName name="eaho2ejrtdbq5dbiou1fruoidk" localSheetId="16">#REF!</definedName>
    <definedName name="eaho2ejrtdbq5dbiou1fruoidk" localSheetId="12">#REF!</definedName>
    <definedName name="eaho2ejrtdbq5dbiou1fruoidk" localSheetId="18">#REF!</definedName>
    <definedName name="eaho2ejrtdbq5dbiou1fruoidk" localSheetId="1">#REF!</definedName>
    <definedName name="eaho2ejrtdbq5dbiou1fruoidk" localSheetId="6">#REF!</definedName>
    <definedName name="eaho2ejrtdbq5dbiou1fruoidk" localSheetId="19">#REF!</definedName>
    <definedName name="eaho2ejrtdbq5dbiou1fruoidk" localSheetId="8">#REF!</definedName>
    <definedName name="eaho2ejrtdbq5dbiou1fruoidk" localSheetId="14">#REF!</definedName>
    <definedName name="eaho2ejrtdbq5dbiou1fruoidk" localSheetId="13">#REF!</definedName>
    <definedName name="eaho2ejrtdbq5dbiou1fruoidk" localSheetId="20">#REF!</definedName>
    <definedName name="eaho2ejrtdbq5dbiou1fruoidk" localSheetId="9">#REF!</definedName>
    <definedName name="eaho2ejrtdbq5dbiou1fruoidk" localSheetId="3">#REF!</definedName>
    <definedName name="eaho2ejrtdbq5dbiou1fruoidk" localSheetId="10">#REF!</definedName>
    <definedName name="eaho2ejrtdbq5dbiou1fruoidk">#REF!</definedName>
    <definedName name="first_table_col" localSheetId="15">#REF!</definedName>
    <definedName name="first_table_col" localSheetId="16">#REF!</definedName>
    <definedName name="first_table_col" localSheetId="12">#REF!</definedName>
    <definedName name="first_table_col" localSheetId="18">#REF!</definedName>
    <definedName name="first_table_col" localSheetId="6">#REF!</definedName>
    <definedName name="first_table_col" localSheetId="19">#REF!</definedName>
    <definedName name="first_table_col" localSheetId="5">#REF!</definedName>
    <definedName name="first_table_col" localSheetId="8">#REF!</definedName>
    <definedName name="first_table_col" localSheetId="14">#REF!</definedName>
    <definedName name="first_table_col" localSheetId="13">#REF!</definedName>
    <definedName name="first_table_col" localSheetId="20">#REF!</definedName>
    <definedName name="first_table_col" localSheetId="9">#REF!</definedName>
    <definedName name="first_table_col" localSheetId="3">#REF!</definedName>
    <definedName name="first_table_col" localSheetId="10">#REF!</definedName>
    <definedName name="first_table_col">#REF!</definedName>
    <definedName name="first_table_row1" localSheetId="15">#REF!</definedName>
    <definedName name="first_table_row1" localSheetId="16">#REF!</definedName>
    <definedName name="first_table_row1" localSheetId="12">#REF!</definedName>
    <definedName name="first_table_row1" localSheetId="18">#REF!</definedName>
    <definedName name="first_table_row1" localSheetId="6">#REF!</definedName>
    <definedName name="first_table_row1" localSheetId="19">#REF!</definedName>
    <definedName name="first_table_row1" localSheetId="5">#REF!</definedName>
    <definedName name="first_table_row1" localSheetId="8">#REF!</definedName>
    <definedName name="first_table_row1" localSheetId="14">#REF!</definedName>
    <definedName name="first_table_row1" localSheetId="13">#REF!</definedName>
    <definedName name="first_table_row1" localSheetId="20">#REF!</definedName>
    <definedName name="first_table_row1" localSheetId="9">#REF!</definedName>
    <definedName name="first_table_row1" localSheetId="3">#REF!</definedName>
    <definedName name="first_table_row1" localSheetId="10">#REF!</definedName>
    <definedName name="first_table_row1">#REF!</definedName>
    <definedName name="first_table_row2" localSheetId="15">#REF!</definedName>
    <definedName name="first_table_row2" localSheetId="16">#REF!</definedName>
    <definedName name="first_table_row2" localSheetId="12">#REF!</definedName>
    <definedName name="first_table_row2" localSheetId="18">#REF!</definedName>
    <definedName name="first_table_row2" localSheetId="6">#REF!</definedName>
    <definedName name="first_table_row2" localSheetId="19">#REF!</definedName>
    <definedName name="first_table_row2" localSheetId="5">#REF!</definedName>
    <definedName name="first_table_row2" localSheetId="8">#REF!</definedName>
    <definedName name="first_table_row2" localSheetId="14">#REF!</definedName>
    <definedName name="first_table_row2" localSheetId="13">#REF!</definedName>
    <definedName name="first_table_row2" localSheetId="20">#REF!</definedName>
    <definedName name="first_table_row2" localSheetId="9">#REF!</definedName>
    <definedName name="first_table_row2" localSheetId="3">#REF!</definedName>
    <definedName name="first_table_row2" localSheetId="10">#REF!</definedName>
    <definedName name="first_table_row2">#REF!</definedName>
    <definedName name="frupzostrx2engzlq5coj1izgc" localSheetId="15">#REF!</definedName>
    <definedName name="frupzostrx2engzlq5coj1izgc" localSheetId="16">#REF!</definedName>
    <definedName name="frupzostrx2engzlq5coj1izgc" localSheetId="12">#REF!</definedName>
    <definedName name="frupzostrx2engzlq5coj1izgc" localSheetId="18">#REF!</definedName>
    <definedName name="frupzostrx2engzlq5coj1izgc" localSheetId="1">#REF!</definedName>
    <definedName name="frupzostrx2engzlq5coj1izgc" localSheetId="6">#REF!</definedName>
    <definedName name="frupzostrx2engzlq5coj1izgc" localSheetId="19">#REF!</definedName>
    <definedName name="frupzostrx2engzlq5coj1izgc" localSheetId="8">#REF!</definedName>
    <definedName name="frupzostrx2engzlq5coj1izgc" localSheetId="14">#REF!</definedName>
    <definedName name="frupzostrx2engzlq5coj1izgc" localSheetId="13">#REF!</definedName>
    <definedName name="frupzostrx2engzlq5coj1izgc" localSheetId="20">#REF!</definedName>
    <definedName name="frupzostrx2engzlq5coj1izgc" localSheetId="9">#REF!</definedName>
    <definedName name="frupzostrx2engzlq5coj1izgc" localSheetId="3">#REF!</definedName>
    <definedName name="frupzostrx2engzlq5coj1izgc" localSheetId="10">#REF!</definedName>
    <definedName name="frupzostrx2engzlq5coj1izgc">#REF!</definedName>
    <definedName name="gmkoj4554" localSheetId="15">#REF!</definedName>
    <definedName name="gmkoj4554" localSheetId="16">#REF!</definedName>
    <definedName name="gmkoj4554" localSheetId="12">#REF!</definedName>
    <definedName name="gmkoj4554" localSheetId="18">#REF!</definedName>
    <definedName name="gmkoj4554" localSheetId="19">#REF!</definedName>
    <definedName name="gmkoj4554" localSheetId="14">#REF!</definedName>
    <definedName name="gmkoj4554" localSheetId="13">#REF!</definedName>
    <definedName name="gmkoj4554" localSheetId="20">#REF!</definedName>
    <definedName name="gmkoj4554">#REF!</definedName>
    <definedName name="gyfg" localSheetId="15">#REF!</definedName>
    <definedName name="gyfg" localSheetId="16">#REF!</definedName>
    <definedName name="gyfg" localSheetId="12">#REF!</definedName>
    <definedName name="gyfg" localSheetId="18">#REF!</definedName>
    <definedName name="gyfg" localSheetId="6">#REF!</definedName>
    <definedName name="gyfg" localSheetId="19">#REF!</definedName>
    <definedName name="gyfg" localSheetId="5">#REF!</definedName>
    <definedName name="gyfg" localSheetId="8">#REF!</definedName>
    <definedName name="gyfg" localSheetId="14">#REF!</definedName>
    <definedName name="gyfg" localSheetId="13">#REF!</definedName>
    <definedName name="gyfg" localSheetId="20">#REF!</definedName>
    <definedName name="gyfg" localSheetId="9">#REF!</definedName>
    <definedName name="gyfg" localSheetId="3">#REF!</definedName>
    <definedName name="gyfg" localSheetId="10">#REF!</definedName>
    <definedName name="gyfg">#REF!</definedName>
    <definedName name="hxw0shfsad1bl0w3rcqndiwdqc" localSheetId="15">#REF!</definedName>
    <definedName name="hxw0shfsad1bl0w3rcqndiwdqc" localSheetId="16">#REF!</definedName>
    <definedName name="hxw0shfsad1bl0w3rcqndiwdqc" localSheetId="12">#REF!</definedName>
    <definedName name="hxw0shfsad1bl0w3rcqndiwdqc" localSheetId="18">#REF!</definedName>
    <definedName name="hxw0shfsad1bl0w3rcqndiwdqc" localSheetId="1">#REF!</definedName>
    <definedName name="hxw0shfsad1bl0w3rcqndiwdqc" localSheetId="6">#REF!</definedName>
    <definedName name="hxw0shfsad1bl0w3rcqndiwdqc" localSheetId="19">#REF!</definedName>
    <definedName name="hxw0shfsad1bl0w3rcqndiwdqc" localSheetId="8">#REF!</definedName>
    <definedName name="hxw0shfsad1bl0w3rcqndiwdqc" localSheetId="14">#REF!</definedName>
    <definedName name="hxw0shfsad1bl0w3rcqndiwdqc" localSheetId="13">#REF!</definedName>
    <definedName name="hxw0shfsad1bl0w3rcqndiwdqc" localSheetId="20">#REF!</definedName>
    <definedName name="hxw0shfsad1bl0w3rcqndiwdqc" localSheetId="9">#REF!</definedName>
    <definedName name="hxw0shfsad1bl0w3rcqndiwdqc" localSheetId="3">#REF!</definedName>
    <definedName name="hxw0shfsad1bl0w3rcqndiwdqc" localSheetId="10">#REF!</definedName>
    <definedName name="hxw0shfsad1bl0w3rcqndiwdqc">#REF!</definedName>
    <definedName name="idhebtridp4g55tiidmllpbcck" localSheetId="15">#REF!</definedName>
    <definedName name="idhebtridp4g55tiidmllpbcck" localSheetId="16">#REF!</definedName>
    <definedName name="idhebtridp4g55tiidmllpbcck" localSheetId="12">#REF!</definedName>
    <definedName name="idhebtridp4g55tiidmllpbcck" localSheetId="18">#REF!</definedName>
    <definedName name="idhebtridp4g55tiidmllpbcck" localSheetId="1">#REF!</definedName>
    <definedName name="idhebtridp4g55tiidmllpbcck" localSheetId="6">#REF!</definedName>
    <definedName name="idhebtridp4g55tiidmllpbcck" localSheetId="19">#REF!</definedName>
    <definedName name="idhebtridp4g55tiidmllpbcck" localSheetId="8">#REF!</definedName>
    <definedName name="idhebtridp4g55tiidmllpbcck" localSheetId="14">#REF!</definedName>
    <definedName name="idhebtridp4g55tiidmllpbcck" localSheetId="13">#REF!</definedName>
    <definedName name="idhebtridp4g55tiidmllpbcck" localSheetId="20">#REF!</definedName>
    <definedName name="idhebtridp4g55tiidmllpbcck" localSheetId="9">#REF!</definedName>
    <definedName name="idhebtridp4g55tiidmllpbcck" localSheetId="3">#REF!</definedName>
    <definedName name="idhebtridp4g55tiidmllpbcck" localSheetId="10">#REF!</definedName>
    <definedName name="idhebtridp4g55tiidmllpbcck">#REF!</definedName>
    <definedName name="ilgrxtqehl5ojfb14epb1v0vpk" localSheetId="15">#REF!</definedName>
    <definedName name="ilgrxtqehl5ojfb14epb1v0vpk" localSheetId="16">#REF!</definedName>
    <definedName name="ilgrxtqehl5ojfb14epb1v0vpk" localSheetId="12">#REF!</definedName>
    <definedName name="ilgrxtqehl5ojfb14epb1v0vpk" localSheetId="18">#REF!</definedName>
    <definedName name="ilgrxtqehl5ojfb14epb1v0vpk" localSheetId="1">#REF!</definedName>
    <definedName name="ilgrxtqehl5ojfb14epb1v0vpk" localSheetId="6">#REF!</definedName>
    <definedName name="ilgrxtqehl5ojfb14epb1v0vpk" localSheetId="19">#REF!</definedName>
    <definedName name="ilgrxtqehl5ojfb14epb1v0vpk" localSheetId="8">#REF!</definedName>
    <definedName name="ilgrxtqehl5ojfb14epb1v0vpk" localSheetId="14">#REF!</definedName>
    <definedName name="ilgrxtqehl5ojfb14epb1v0vpk" localSheetId="13">#REF!</definedName>
    <definedName name="ilgrxtqehl5ojfb14epb1v0vpk" localSheetId="20">#REF!</definedName>
    <definedName name="ilgrxtqehl5ojfb14epb1v0vpk" localSheetId="9">#REF!</definedName>
    <definedName name="ilgrxtqehl5ojfb14epb1v0vpk" localSheetId="3">#REF!</definedName>
    <definedName name="ilgrxtqehl5ojfb14epb1v0vpk" localSheetId="10">#REF!</definedName>
    <definedName name="ilgrxtqehl5ojfb14epb1v0vpk">#REF!</definedName>
    <definedName name="iukfigxpatbnff5s3qskal4gtw" localSheetId="15">#REF!</definedName>
    <definedName name="iukfigxpatbnff5s3qskal4gtw" localSheetId="16">#REF!</definedName>
    <definedName name="iukfigxpatbnff5s3qskal4gtw" localSheetId="12">#REF!</definedName>
    <definedName name="iukfigxpatbnff5s3qskal4gtw" localSheetId="18">#REF!</definedName>
    <definedName name="iukfigxpatbnff5s3qskal4gtw" localSheetId="1">#REF!</definedName>
    <definedName name="iukfigxpatbnff5s3qskal4gtw" localSheetId="6">#REF!</definedName>
    <definedName name="iukfigxpatbnff5s3qskal4gtw" localSheetId="19">#REF!</definedName>
    <definedName name="iukfigxpatbnff5s3qskal4gtw" localSheetId="8">#REF!</definedName>
    <definedName name="iukfigxpatbnff5s3qskal4gtw" localSheetId="14">#REF!</definedName>
    <definedName name="iukfigxpatbnff5s3qskal4gtw" localSheetId="13">#REF!</definedName>
    <definedName name="iukfigxpatbnff5s3qskal4gtw" localSheetId="20">#REF!</definedName>
    <definedName name="iukfigxpatbnff5s3qskal4gtw" localSheetId="9">#REF!</definedName>
    <definedName name="iukfigxpatbnff5s3qskal4gtw" localSheetId="3">#REF!</definedName>
    <definedName name="iukfigxpatbnff5s3qskal4gtw" localSheetId="10">#REF!</definedName>
    <definedName name="iukfigxpatbnff5s3qskal4gtw">#REF!</definedName>
    <definedName name="jbdrlm0jnl44bjyvb5parwosvs" localSheetId="15">#REF!</definedName>
    <definedName name="jbdrlm0jnl44bjyvb5parwosvs" localSheetId="16">#REF!</definedName>
    <definedName name="jbdrlm0jnl44bjyvb5parwosvs" localSheetId="12">#REF!</definedName>
    <definedName name="jbdrlm0jnl44bjyvb5parwosvs" localSheetId="18">#REF!</definedName>
    <definedName name="jbdrlm0jnl44bjyvb5parwosvs" localSheetId="1">#REF!</definedName>
    <definedName name="jbdrlm0jnl44bjyvb5parwosvs" localSheetId="6">#REF!</definedName>
    <definedName name="jbdrlm0jnl44bjyvb5parwosvs" localSheetId="19">#REF!</definedName>
    <definedName name="jbdrlm0jnl44bjyvb5parwosvs" localSheetId="8">#REF!</definedName>
    <definedName name="jbdrlm0jnl44bjyvb5parwosvs" localSheetId="14">#REF!</definedName>
    <definedName name="jbdrlm0jnl44bjyvb5parwosvs" localSheetId="13">#REF!</definedName>
    <definedName name="jbdrlm0jnl44bjyvb5parwosvs" localSheetId="20">#REF!</definedName>
    <definedName name="jbdrlm0jnl44bjyvb5parwosvs" localSheetId="9">#REF!</definedName>
    <definedName name="jbdrlm0jnl44bjyvb5parwosvs" localSheetId="3">#REF!</definedName>
    <definedName name="jbdrlm0jnl44bjyvb5parwosvs" localSheetId="10">#REF!</definedName>
    <definedName name="jbdrlm0jnl44bjyvb5parwosvs">#REF!</definedName>
    <definedName name="jmacmxvbgdblzh0tvh4m0gadvc" localSheetId="15">#REF!</definedName>
    <definedName name="jmacmxvbgdblzh0tvh4m0gadvc" localSheetId="16">#REF!</definedName>
    <definedName name="jmacmxvbgdblzh0tvh4m0gadvc" localSheetId="12">#REF!</definedName>
    <definedName name="jmacmxvbgdblzh0tvh4m0gadvc" localSheetId="18">#REF!</definedName>
    <definedName name="jmacmxvbgdblzh0tvh4m0gadvc" localSheetId="1">#REF!</definedName>
    <definedName name="jmacmxvbgdblzh0tvh4m0gadvc" localSheetId="6">#REF!</definedName>
    <definedName name="jmacmxvbgdblzh0tvh4m0gadvc" localSheetId="19">#REF!</definedName>
    <definedName name="jmacmxvbgdblzh0tvh4m0gadvc" localSheetId="8">#REF!</definedName>
    <definedName name="jmacmxvbgdblzh0tvh4m0gadvc" localSheetId="14">#REF!</definedName>
    <definedName name="jmacmxvbgdblzh0tvh4m0gadvc" localSheetId="13">#REF!</definedName>
    <definedName name="jmacmxvbgdblzh0tvh4m0gadvc" localSheetId="20">#REF!</definedName>
    <definedName name="jmacmxvbgdblzh0tvh4m0gadvc" localSheetId="9">#REF!</definedName>
    <definedName name="jmacmxvbgdblzh0tvh4m0gadvc" localSheetId="3">#REF!</definedName>
    <definedName name="jmacmxvbgdblzh0tvh4m0gadvc" localSheetId="10">#REF!</definedName>
    <definedName name="jmacmxvbgdblzh0tvh4m0gadvc">#REF!</definedName>
    <definedName name="lens0r1dzt0ivfvdjvc15ibd1c" localSheetId="15">#REF!</definedName>
    <definedName name="lens0r1dzt0ivfvdjvc15ibd1c" localSheetId="16">#REF!</definedName>
    <definedName name="lens0r1dzt0ivfvdjvc15ibd1c" localSheetId="12">#REF!</definedName>
    <definedName name="lens0r1dzt0ivfvdjvc15ibd1c" localSheetId="18">#REF!</definedName>
    <definedName name="lens0r1dzt0ivfvdjvc15ibd1c" localSheetId="1">#REF!</definedName>
    <definedName name="lens0r1dzt0ivfvdjvc15ibd1c" localSheetId="6">#REF!</definedName>
    <definedName name="lens0r1dzt0ivfvdjvc15ibd1c" localSheetId="19">#REF!</definedName>
    <definedName name="lens0r1dzt0ivfvdjvc15ibd1c" localSheetId="8">#REF!</definedName>
    <definedName name="lens0r1dzt0ivfvdjvc15ibd1c" localSheetId="14">#REF!</definedName>
    <definedName name="lens0r1dzt0ivfvdjvc15ibd1c" localSheetId="13">#REF!</definedName>
    <definedName name="lens0r1dzt0ivfvdjvc15ibd1c" localSheetId="20">#REF!</definedName>
    <definedName name="lens0r1dzt0ivfvdjvc15ibd1c" localSheetId="9">#REF!</definedName>
    <definedName name="lens0r1dzt0ivfvdjvc15ibd1c" localSheetId="3">#REF!</definedName>
    <definedName name="lens0r1dzt0ivfvdjvc15ibd1c" localSheetId="10">#REF!</definedName>
    <definedName name="lens0r1dzt0ivfvdjvc15ibd1c">#REF!</definedName>
    <definedName name="lzvlrjqro14zjenw2ueuj40zww" localSheetId="15">#REF!</definedName>
    <definedName name="lzvlrjqro14zjenw2ueuj40zww" localSheetId="16">#REF!</definedName>
    <definedName name="lzvlrjqro14zjenw2ueuj40zww" localSheetId="12">#REF!</definedName>
    <definedName name="lzvlrjqro14zjenw2ueuj40zww" localSheetId="18">#REF!</definedName>
    <definedName name="lzvlrjqro14zjenw2ueuj40zww" localSheetId="1">#REF!</definedName>
    <definedName name="lzvlrjqro14zjenw2ueuj40zww" localSheetId="6">#REF!</definedName>
    <definedName name="lzvlrjqro14zjenw2ueuj40zww" localSheetId="19">#REF!</definedName>
    <definedName name="lzvlrjqro14zjenw2ueuj40zww" localSheetId="8">#REF!</definedName>
    <definedName name="lzvlrjqro14zjenw2ueuj40zww" localSheetId="14">#REF!</definedName>
    <definedName name="lzvlrjqro14zjenw2ueuj40zww" localSheetId="13">#REF!</definedName>
    <definedName name="lzvlrjqro14zjenw2ueuj40zww" localSheetId="20">#REF!</definedName>
    <definedName name="lzvlrjqro14zjenw2ueuj40zww" localSheetId="9">#REF!</definedName>
    <definedName name="lzvlrjqro14zjenw2ueuj40zww" localSheetId="3">#REF!</definedName>
    <definedName name="lzvlrjqro14zjenw2ueuj40zww" localSheetId="10">#REF!</definedName>
    <definedName name="lzvlrjqro14zjenw2ueuj40zww">#REF!</definedName>
    <definedName name="max_col_razn" localSheetId="15">#REF!</definedName>
    <definedName name="max_col_razn" localSheetId="16">#REF!</definedName>
    <definedName name="max_col_razn" localSheetId="12">#REF!</definedName>
    <definedName name="max_col_razn" localSheetId="18">#REF!</definedName>
    <definedName name="max_col_razn" localSheetId="6">#REF!</definedName>
    <definedName name="max_col_razn" localSheetId="19">#REF!</definedName>
    <definedName name="max_col_razn" localSheetId="5">#REF!</definedName>
    <definedName name="max_col_razn" localSheetId="8">#REF!</definedName>
    <definedName name="max_col_razn" localSheetId="14">#REF!</definedName>
    <definedName name="max_col_razn" localSheetId="13">#REF!</definedName>
    <definedName name="max_col_razn" localSheetId="20">#REF!</definedName>
    <definedName name="max_col_razn" localSheetId="9">#REF!</definedName>
    <definedName name="max_col_razn" localSheetId="3">#REF!</definedName>
    <definedName name="max_col_razn" localSheetId="10">#REF!</definedName>
    <definedName name="max_col_razn">#REF!</definedName>
    <definedName name="miceqmminp2t5fkvq3dcp5azms" localSheetId="15">#REF!</definedName>
    <definedName name="miceqmminp2t5fkvq3dcp5azms" localSheetId="16">#REF!</definedName>
    <definedName name="miceqmminp2t5fkvq3dcp5azms" localSheetId="12">#REF!</definedName>
    <definedName name="miceqmminp2t5fkvq3dcp5azms" localSheetId="18">#REF!</definedName>
    <definedName name="miceqmminp2t5fkvq3dcp5azms" localSheetId="1">#REF!</definedName>
    <definedName name="miceqmminp2t5fkvq3dcp5azms" localSheetId="6">#REF!</definedName>
    <definedName name="miceqmminp2t5fkvq3dcp5azms" localSheetId="19">#REF!</definedName>
    <definedName name="miceqmminp2t5fkvq3dcp5azms" localSheetId="8">#REF!</definedName>
    <definedName name="miceqmminp2t5fkvq3dcp5azms" localSheetId="14">#REF!</definedName>
    <definedName name="miceqmminp2t5fkvq3dcp5azms" localSheetId="13">#REF!</definedName>
    <definedName name="miceqmminp2t5fkvq3dcp5azms" localSheetId="20">#REF!</definedName>
    <definedName name="miceqmminp2t5fkvq3dcp5azms" localSheetId="9">#REF!</definedName>
    <definedName name="miceqmminp2t5fkvq3dcp5azms" localSheetId="3">#REF!</definedName>
    <definedName name="miceqmminp2t5fkvq3dcp5azms" localSheetId="10">#REF!</definedName>
    <definedName name="miceqmminp2t5fkvq3dcp5azms">#REF!</definedName>
    <definedName name="muebv3fbrh0nbhfkcvkdiuichg" localSheetId="15">#REF!</definedName>
    <definedName name="muebv3fbrh0nbhfkcvkdiuichg" localSheetId="16">#REF!</definedName>
    <definedName name="muebv3fbrh0nbhfkcvkdiuichg" localSheetId="12">#REF!</definedName>
    <definedName name="muebv3fbrh0nbhfkcvkdiuichg" localSheetId="18">#REF!</definedName>
    <definedName name="muebv3fbrh0nbhfkcvkdiuichg" localSheetId="1">#REF!</definedName>
    <definedName name="muebv3fbrh0nbhfkcvkdiuichg" localSheetId="6">#REF!</definedName>
    <definedName name="muebv3fbrh0nbhfkcvkdiuichg" localSheetId="19">#REF!</definedName>
    <definedName name="muebv3fbrh0nbhfkcvkdiuichg" localSheetId="8">#REF!</definedName>
    <definedName name="muebv3fbrh0nbhfkcvkdiuichg" localSheetId="14">#REF!</definedName>
    <definedName name="muebv3fbrh0nbhfkcvkdiuichg" localSheetId="13">#REF!</definedName>
    <definedName name="muebv3fbrh0nbhfkcvkdiuichg" localSheetId="20">#REF!</definedName>
    <definedName name="muebv3fbrh0nbhfkcvkdiuichg" localSheetId="9">#REF!</definedName>
    <definedName name="muebv3fbrh0nbhfkcvkdiuichg" localSheetId="3">#REF!</definedName>
    <definedName name="muebv3fbrh0nbhfkcvkdiuichg" localSheetId="10">#REF!</definedName>
    <definedName name="muebv3fbrh0nbhfkcvkdiuichg">#REF!</definedName>
    <definedName name="nc" localSheetId="15">#REF!</definedName>
    <definedName name="nc" localSheetId="16">#REF!</definedName>
    <definedName name="nc" localSheetId="12">#REF!</definedName>
    <definedName name="nc" localSheetId="18">#REF!</definedName>
    <definedName name="nc" localSheetId="6">#REF!</definedName>
    <definedName name="nc" localSheetId="19">#REF!</definedName>
    <definedName name="nc" localSheetId="5">#REF!</definedName>
    <definedName name="nc" localSheetId="8">#REF!</definedName>
    <definedName name="nc" localSheetId="14">#REF!</definedName>
    <definedName name="nc" localSheetId="13">#REF!</definedName>
    <definedName name="nc" localSheetId="20">#REF!</definedName>
    <definedName name="nc" localSheetId="9">#REF!</definedName>
    <definedName name="nc" localSheetId="3">#REF!</definedName>
    <definedName name="nc" localSheetId="10">#REF!</definedName>
    <definedName name="nc">#REF!</definedName>
    <definedName name="need_bold_rows" localSheetId="15">#REF!</definedName>
    <definedName name="need_bold_rows" localSheetId="16">#REF!</definedName>
    <definedName name="need_bold_rows" localSheetId="12">#REF!</definedName>
    <definedName name="need_bold_rows" localSheetId="18">#REF!</definedName>
    <definedName name="need_bold_rows" localSheetId="6">#REF!</definedName>
    <definedName name="need_bold_rows" localSheetId="19">#REF!</definedName>
    <definedName name="need_bold_rows" localSheetId="5">#REF!</definedName>
    <definedName name="need_bold_rows" localSheetId="8">#REF!</definedName>
    <definedName name="need_bold_rows" localSheetId="14">#REF!</definedName>
    <definedName name="need_bold_rows" localSheetId="13">#REF!</definedName>
    <definedName name="need_bold_rows" localSheetId="20">#REF!</definedName>
    <definedName name="need_bold_rows" localSheetId="9">#REF!</definedName>
    <definedName name="need_bold_rows" localSheetId="3">#REF!</definedName>
    <definedName name="need_bold_rows" localSheetId="10">#REF!</definedName>
    <definedName name="need_bold_rows">#REF!</definedName>
    <definedName name="need_build_down" localSheetId="15">#REF!</definedName>
    <definedName name="need_build_down" localSheetId="16">#REF!</definedName>
    <definedName name="need_build_down" localSheetId="12">#REF!</definedName>
    <definedName name="need_build_down" localSheetId="18">#REF!</definedName>
    <definedName name="need_build_down" localSheetId="6">#REF!</definedName>
    <definedName name="need_build_down" localSheetId="19">#REF!</definedName>
    <definedName name="need_build_down" localSheetId="5">#REF!</definedName>
    <definedName name="need_build_down" localSheetId="8">#REF!</definedName>
    <definedName name="need_build_down" localSheetId="14">#REF!</definedName>
    <definedName name="need_build_down" localSheetId="13">#REF!</definedName>
    <definedName name="need_build_down" localSheetId="20">#REF!</definedName>
    <definedName name="need_build_down" localSheetId="9">#REF!</definedName>
    <definedName name="need_build_down" localSheetId="3">#REF!</definedName>
    <definedName name="need_build_down" localSheetId="10">#REF!</definedName>
    <definedName name="need_build_down">#REF!</definedName>
    <definedName name="need_control_sum" localSheetId="15">#REF!</definedName>
    <definedName name="need_control_sum" localSheetId="16">#REF!</definedName>
    <definedName name="need_control_sum" localSheetId="12">#REF!</definedName>
    <definedName name="need_control_sum" localSheetId="18">#REF!</definedName>
    <definedName name="need_control_sum" localSheetId="6">#REF!</definedName>
    <definedName name="need_control_sum" localSheetId="19">#REF!</definedName>
    <definedName name="need_control_sum" localSheetId="5">#REF!</definedName>
    <definedName name="need_control_sum" localSheetId="8">#REF!</definedName>
    <definedName name="need_control_sum" localSheetId="14">#REF!</definedName>
    <definedName name="need_control_sum" localSheetId="13">#REF!</definedName>
    <definedName name="need_control_sum" localSheetId="20">#REF!</definedName>
    <definedName name="need_control_sum" localSheetId="9">#REF!</definedName>
    <definedName name="need_control_sum" localSheetId="3">#REF!</definedName>
    <definedName name="need_control_sum" localSheetId="10">#REF!</definedName>
    <definedName name="need_control_sum">#REF!</definedName>
    <definedName name="nttd_">#REF!</definedName>
    <definedName name="oishsvraxpbc3jz3kk3m5zcwm0" localSheetId="15">#REF!</definedName>
    <definedName name="oishsvraxpbc3jz3kk3m5zcwm0" localSheetId="16">#REF!</definedName>
    <definedName name="oishsvraxpbc3jz3kk3m5zcwm0" localSheetId="12">#REF!</definedName>
    <definedName name="oishsvraxpbc3jz3kk3m5zcwm0" localSheetId="18">#REF!</definedName>
    <definedName name="oishsvraxpbc3jz3kk3m5zcwm0" localSheetId="1">#REF!</definedName>
    <definedName name="oishsvraxpbc3jz3kk3m5zcwm0" localSheetId="6">#REF!</definedName>
    <definedName name="oishsvraxpbc3jz3kk3m5zcwm0" localSheetId="19">#REF!</definedName>
    <definedName name="oishsvraxpbc3jz3kk3m5zcwm0" localSheetId="8">#REF!</definedName>
    <definedName name="oishsvraxpbc3jz3kk3m5zcwm0" localSheetId="14">#REF!</definedName>
    <definedName name="oishsvraxpbc3jz3kk3m5zcwm0" localSheetId="13">#REF!</definedName>
    <definedName name="oishsvraxpbc3jz3kk3m5zcwm0" localSheetId="20">#REF!</definedName>
    <definedName name="oishsvraxpbc3jz3kk3m5zcwm0" localSheetId="9">#REF!</definedName>
    <definedName name="oishsvraxpbc3jz3kk3m5zcwm0" localSheetId="3">#REF!</definedName>
    <definedName name="oishsvraxpbc3jz3kk3m5zcwm0" localSheetId="10">#REF!</definedName>
    <definedName name="oishsvraxpbc3jz3kk3m5zcwm0">#REF!</definedName>
    <definedName name="page_to_sheet_br" localSheetId="15">#REF!</definedName>
    <definedName name="page_to_sheet_br" localSheetId="16">#REF!</definedName>
    <definedName name="page_to_sheet_br" localSheetId="12">#REF!</definedName>
    <definedName name="page_to_sheet_br" localSheetId="18">#REF!</definedName>
    <definedName name="page_to_sheet_br" localSheetId="6">#REF!</definedName>
    <definedName name="page_to_sheet_br" localSheetId="19">#REF!</definedName>
    <definedName name="page_to_sheet_br" localSheetId="5">#REF!</definedName>
    <definedName name="page_to_sheet_br" localSheetId="8">#REF!</definedName>
    <definedName name="page_to_sheet_br" localSheetId="14">#REF!</definedName>
    <definedName name="page_to_sheet_br" localSheetId="13">#REF!</definedName>
    <definedName name="page_to_sheet_br" localSheetId="20">#REF!</definedName>
    <definedName name="page_to_sheet_br" localSheetId="9">#REF!</definedName>
    <definedName name="page_to_sheet_br" localSheetId="3">#REF!</definedName>
    <definedName name="page_to_sheet_br" localSheetId="10">#REF!</definedName>
    <definedName name="page_to_sheet_br">#REF!</definedName>
    <definedName name="pf4ktio2ct2wb5lic4d0ij22zg" localSheetId="15">#REF!</definedName>
    <definedName name="pf4ktio2ct2wb5lic4d0ij22zg" localSheetId="16">#REF!</definedName>
    <definedName name="pf4ktio2ct2wb5lic4d0ij22zg" localSheetId="12">#REF!</definedName>
    <definedName name="pf4ktio2ct2wb5lic4d0ij22zg" localSheetId="18">#REF!</definedName>
    <definedName name="pf4ktio2ct2wb5lic4d0ij22zg" localSheetId="1">#REF!</definedName>
    <definedName name="pf4ktio2ct2wb5lic4d0ij22zg" localSheetId="6">#REF!</definedName>
    <definedName name="pf4ktio2ct2wb5lic4d0ij22zg" localSheetId="19">#REF!</definedName>
    <definedName name="pf4ktio2ct2wb5lic4d0ij22zg" localSheetId="8">#REF!</definedName>
    <definedName name="pf4ktio2ct2wb5lic4d0ij22zg" localSheetId="14">#REF!</definedName>
    <definedName name="pf4ktio2ct2wb5lic4d0ij22zg" localSheetId="13">#REF!</definedName>
    <definedName name="pf4ktio2ct2wb5lic4d0ij22zg" localSheetId="20">#REF!</definedName>
    <definedName name="pf4ktio2ct2wb5lic4d0ij22zg" localSheetId="9">#REF!</definedName>
    <definedName name="pf4ktio2ct2wb5lic4d0ij22zg" localSheetId="3">#REF!</definedName>
    <definedName name="pf4ktio2ct2wb5lic4d0ij22zg" localSheetId="10">#REF!</definedName>
    <definedName name="pf4ktio2ct2wb5lic4d0ij22zg">#REF!</definedName>
    <definedName name="qhgcjeqs4xbh5af0b0knrgslds" localSheetId="15">#REF!</definedName>
    <definedName name="qhgcjeqs4xbh5af0b0knrgslds" localSheetId="16">#REF!</definedName>
    <definedName name="qhgcjeqs4xbh5af0b0knrgslds" localSheetId="12">#REF!</definedName>
    <definedName name="qhgcjeqs4xbh5af0b0knrgslds" localSheetId="18">#REF!</definedName>
    <definedName name="qhgcjeqs4xbh5af0b0knrgslds" localSheetId="1">#REF!</definedName>
    <definedName name="qhgcjeqs4xbh5af0b0knrgslds" localSheetId="6">#REF!</definedName>
    <definedName name="qhgcjeqs4xbh5af0b0knrgslds" localSheetId="19">#REF!</definedName>
    <definedName name="qhgcjeqs4xbh5af0b0knrgslds" localSheetId="8">#REF!</definedName>
    <definedName name="qhgcjeqs4xbh5af0b0knrgslds" localSheetId="14">#REF!</definedName>
    <definedName name="qhgcjeqs4xbh5af0b0knrgslds" localSheetId="13">#REF!</definedName>
    <definedName name="qhgcjeqs4xbh5af0b0knrgslds" localSheetId="20">#REF!</definedName>
    <definedName name="qhgcjeqs4xbh5af0b0knrgslds" localSheetId="9">#REF!</definedName>
    <definedName name="qhgcjeqs4xbh5af0b0knrgslds" localSheetId="3">#REF!</definedName>
    <definedName name="qhgcjeqs4xbh5af0b0knrgslds" localSheetId="10">#REF!</definedName>
    <definedName name="qhgcjeqs4xbh5af0b0knrgslds">#REF!</definedName>
    <definedName name="qm1r2zbyvxaabczgs5nd53xmq4" localSheetId="15">#REF!</definedName>
    <definedName name="qm1r2zbyvxaabczgs5nd53xmq4" localSheetId="16">#REF!</definedName>
    <definedName name="qm1r2zbyvxaabczgs5nd53xmq4" localSheetId="12">#REF!</definedName>
    <definedName name="qm1r2zbyvxaabczgs5nd53xmq4" localSheetId="18">#REF!</definedName>
    <definedName name="qm1r2zbyvxaabczgs5nd53xmq4" localSheetId="1">#REF!</definedName>
    <definedName name="qm1r2zbyvxaabczgs5nd53xmq4" localSheetId="6">#REF!</definedName>
    <definedName name="qm1r2zbyvxaabczgs5nd53xmq4" localSheetId="19">#REF!</definedName>
    <definedName name="qm1r2zbyvxaabczgs5nd53xmq4" localSheetId="8">#REF!</definedName>
    <definedName name="qm1r2zbyvxaabczgs5nd53xmq4" localSheetId="14">#REF!</definedName>
    <definedName name="qm1r2zbyvxaabczgs5nd53xmq4" localSheetId="13">#REF!</definedName>
    <definedName name="qm1r2zbyvxaabczgs5nd53xmq4" localSheetId="20">#REF!</definedName>
    <definedName name="qm1r2zbyvxaabczgs5nd53xmq4" localSheetId="9">#REF!</definedName>
    <definedName name="qm1r2zbyvxaabczgs5nd53xmq4" localSheetId="3">#REF!</definedName>
    <definedName name="qm1r2zbyvxaabczgs5nd53xmq4" localSheetId="10">#REF!</definedName>
    <definedName name="qm1r2zbyvxaabczgs5nd53xmq4">#REF!</definedName>
    <definedName name="qunp1nijp1aaxbgswizf0lz200" localSheetId="15">#REF!</definedName>
    <definedName name="qunp1nijp1aaxbgswizf0lz200" localSheetId="16">#REF!</definedName>
    <definedName name="qunp1nijp1aaxbgswizf0lz200" localSheetId="12">#REF!</definedName>
    <definedName name="qunp1nijp1aaxbgswizf0lz200" localSheetId="18">#REF!</definedName>
    <definedName name="qunp1nijp1aaxbgswizf0lz200" localSheetId="1">#REF!</definedName>
    <definedName name="qunp1nijp1aaxbgswizf0lz200" localSheetId="6">#REF!</definedName>
    <definedName name="qunp1nijp1aaxbgswizf0lz200" localSheetId="19">#REF!</definedName>
    <definedName name="qunp1nijp1aaxbgswizf0lz200" localSheetId="8">#REF!</definedName>
    <definedName name="qunp1nijp1aaxbgswizf0lz200" localSheetId="14">#REF!</definedName>
    <definedName name="qunp1nijp1aaxbgswizf0lz200" localSheetId="13">#REF!</definedName>
    <definedName name="qunp1nijp1aaxbgswizf0lz200" localSheetId="20">#REF!</definedName>
    <definedName name="qunp1nijp1aaxbgswizf0lz200" localSheetId="9">#REF!</definedName>
    <definedName name="qunp1nijp1aaxbgswizf0lz200" localSheetId="3">#REF!</definedName>
    <definedName name="qunp1nijp1aaxbgswizf0lz200" localSheetId="10">#REF!</definedName>
    <definedName name="qunp1nijp1aaxbgswizf0lz200">#REF!</definedName>
    <definedName name="razn_down_rows" localSheetId="15">#REF!</definedName>
    <definedName name="razn_down_rows" localSheetId="16">#REF!</definedName>
    <definedName name="razn_down_rows" localSheetId="12">#REF!</definedName>
    <definedName name="razn_down_rows" localSheetId="18">#REF!</definedName>
    <definedName name="razn_down_rows" localSheetId="6">#REF!</definedName>
    <definedName name="razn_down_rows" localSheetId="19">#REF!</definedName>
    <definedName name="razn_down_rows" localSheetId="5">#REF!</definedName>
    <definedName name="razn_down_rows" localSheetId="8">#REF!</definedName>
    <definedName name="razn_down_rows" localSheetId="14">#REF!</definedName>
    <definedName name="razn_down_rows" localSheetId="13">#REF!</definedName>
    <definedName name="razn_down_rows" localSheetId="20">#REF!</definedName>
    <definedName name="razn_down_rows" localSheetId="9">#REF!</definedName>
    <definedName name="razn_down_rows" localSheetId="3">#REF!</definedName>
    <definedName name="razn_down_rows" localSheetId="10">#REF!</definedName>
    <definedName name="razn_down_rows">#REF!</definedName>
    <definedName name="rcn525ywmx4pde1kn3aevp0dfk" localSheetId="15">#REF!</definedName>
    <definedName name="rcn525ywmx4pde1kn3aevp0dfk" localSheetId="16">#REF!</definedName>
    <definedName name="rcn525ywmx4pde1kn3aevp0dfk" localSheetId="12">#REF!</definedName>
    <definedName name="rcn525ywmx4pde1kn3aevp0dfk" localSheetId="18">#REF!</definedName>
    <definedName name="rcn525ywmx4pde1kn3aevp0dfk" localSheetId="1">#REF!</definedName>
    <definedName name="rcn525ywmx4pde1kn3aevp0dfk" localSheetId="6">#REF!</definedName>
    <definedName name="rcn525ywmx4pde1kn3aevp0dfk" localSheetId="19">#REF!</definedName>
    <definedName name="rcn525ywmx4pde1kn3aevp0dfk" localSheetId="8">#REF!</definedName>
    <definedName name="rcn525ywmx4pde1kn3aevp0dfk" localSheetId="14">#REF!</definedName>
    <definedName name="rcn525ywmx4pde1kn3aevp0dfk" localSheetId="13">#REF!</definedName>
    <definedName name="rcn525ywmx4pde1kn3aevp0dfk" localSheetId="20">#REF!</definedName>
    <definedName name="rcn525ywmx4pde1kn3aevp0dfk" localSheetId="9">#REF!</definedName>
    <definedName name="rcn525ywmx4pde1kn3aevp0dfk" localSheetId="3">#REF!</definedName>
    <definedName name="rcn525ywmx4pde1kn3aevp0dfk" localSheetId="10">#REF!</definedName>
    <definedName name="rcn525ywmx4pde1kn3aevp0dfk">#REF!</definedName>
    <definedName name="rows_to_delete" localSheetId="15">#REF!</definedName>
    <definedName name="rows_to_delete" localSheetId="16">#REF!</definedName>
    <definedName name="rows_to_delete" localSheetId="12">#REF!</definedName>
    <definedName name="rows_to_delete" localSheetId="18">#REF!</definedName>
    <definedName name="rows_to_delete" localSheetId="6">#REF!</definedName>
    <definedName name="rows_to_delete" localSheetId="19">#REF!</definedName>
    <definedName name="rows_to_delete" localSheetId="5">#REF!</definedName>
    <definedName name="rows_to_delete" localSheetId="8">#REF!</definedName>
    <definedName name="rows_to_delete" localSheetId="14">#REF!</definedName>
    <definedName name="rows_to_delete" localSheetId="13">#REF!</definedName>
    <definedName name="rows_to_delete" localSheetId="20">#REF!</definedName>
    <definedName name="rows_to_delete" localSheetId="9">#REF!</definedName>
    <definedName name="rows_to_delete" localSheetId="3">#REF!</definedName>
    <definedName name="rows_to_delete" localSheetId="10">#REF!</definedName>
    <definedName name="rows_to_delete">#REF!</definedName>
    <definedName name="rows_to_last" localSheetId="15">#REF!</definedName>
    <definedName name="rows_to_last" localSheetId="16">#REF!</definedName>
    <definedName name="rows_to_last" localSheetId="12">#REF!</definedName>
    <definedName name="rows_to_last" localSheetId="18">#REF!</definedName>
    <definedName name="rows_to_last" localSheetId="6">#REF!</definedName>
    <definedName name="rows_to_last" localSheetId="19">#REF!</definedName>
    <definedName name="rows_to_last" localSheetId="5">#REF!</definedName>
    <definedName name="rows_to_last" localSheetId="8">#REF!</definedName>
    <definedName name="rows_to_last" localSheetId="14">#REF!</definedName>
    <definedName name="rows_to_last" localSheetId="13">#REF!</definedName>
    <definedName name="rows_to_last" localSheetId="20">#REF!</definedName>
    <definedName name="rows_to_last" localSheetId="9">#REF!</definedName>
    <definedName name="rows_to_last" localSheetId="3">#REF!</definedName>
    <definedName name="rows_to_last" localSheetId="10">#REF!</definedName>
    <definedName name="rows_to_last">#REF!</definedName>
    <definedName name="Signature_in_razn" localSheetId="15">#REF!</definedName>
    <definedName name="Signature_in_razn" localSheetId="16">#REF!</definedName>
    <definedName name="Signature_in_razn" localSheetId="12">#REF!</definedName>
    <definedName name="Signature_in_razn" localSheetId="18">#REF!</definedName>
    <definedName name="Signature_in_razn" localSheetId="6">#REF!</definedName>
    <definedName name="Signature_in_razn" localSheetId="19">#REF!</definedName>
    <definedName name="Signature_in_razn" localSheetId="5">#REF!</definedName>
    <definedName name="Signature_in_razn" localSheetId="8">#REF!</definedName>
    <definedName name="Signature_in_razn" localSheetId="14">#REF!</definedName>
    <definedName name="Signature_in_razn" localSheetId="13">#REF!</definedName>
    <definedName name="Signature_in_razn" localSheetId="20">#REF!</definedName>
    <definedName name="Signature_in_razn" localSheetId="9">#REF!</definedName>
    <definedName name="Signature_in_razn" localSheetId="3">#REF!</definedName>
    <definedName name="Signature_in_razn" localSheetId="10">#REF!</definedName>
    <definedName name="Signature_in_razn">#REF!</definedName>
    <definedName name="swpjxblu3dbu33cqzchc5hkk0w" localSheetId="15">#REF!</definedName>
    <definedName name="swpjxblu3dbu33cqzchc5hkk0w" localSheetId="16">#REF!</definedName>
    <definedName name="swpjxblu3dbu33cqzchc5hkk0w" localSheetId="12">#REF!</definedName>
    <definedName name="swpjxblu3dbu33cqzchc5hkk0w" localSheetId="18">#REF!</definedName>
    <definedName name="swpjxblu3dbu33cqzchc5hkk0w" localSheetId="1">#REF!</definedName>
    <definedName name="swpjxblu3dbu33cqzchc5hkk0w" localSheetId="6">#REF!</definedName>
    <definedName name="swpjxblu3dbu33cqzchc5hkk0w" localSheetId="19">#REF!</definedName>
    <definedName name="swpjxblu3dbu33cqzchc5hkk0w" localSheetId="8">#REF!</definedName>
    <definedName name="swpjxblu3dbu33cqzchc5hkk0w" localSheetId="14">#REF!</definedName>
    <definedName name="swpjxblu3dbu33cqzchc5hkk0w" localSheetId="13">#REF!</definedName>
    <definedName name="swpjxblu3dbu33cqzchc5hkk0w" localSheetId="20">#REF!</definedName>
    <definedName name="swpjxblu3dbu33cqzchc5hkk0w" localSheetId="9">#REF!</definedName>
    <definedName name="swpjxblu3dbu33cqzchc5hkk0w" localSheetId="3">#REF!</definedName>
    <definedName name="swpjxblu3dbu33cqzchc5hkk0w" localSheetId="10">#REF!</definedName>
    <definedName name="swpjxblu3dbu33cqzchc5hkk0w">#REF!</definedName>
    <definedName name="syjdhdk35p4nh3cjfxnviauzls" localSheetId="15">#REF!</definedName>
    <definedName name="syjdhdk35p4nh3cjfxnviauzls" localSheetId="16">#REF!</definedName>
    <definedName name="syjdhdk35p4nh3cjfxnviauzls" localSheetId="12">#REF!</definedName>
    <definedName name="syjdhdk35p4nh3cjfxnviauzls" localSheetId="18">#REF!</definedName>
    <definedName name="syjdhdk35p4nh3cjfxnviauzls" localSheetId="1">#REF!</definedName>
    <definedName name="syjdhdk35p4nh3cjfxnviauzls" localSheetId="6">#REF!</definedName>
    <definedName name="syjdhdk35p4nh3cjfxnviauzls" localSheetId="19">#REF!</definedName>
    <definedName name="syjdhdk35p4nh3cjfxnviauzls" localSheetId="8">#REF!</definedName>
    <definedName name="syjdhdk35p4nh3cjfxnviauzls" localSheetId="14">#REF!</definedName>
    <definedName name="syjdhdk35p4nh3cjfxnviauzls" localSheetId="13">#REF!</definedName>
    <definedName name="syjdhdk35p4nh3cjfxnviauzls" localSheetId="20">#REF!</definedName>
    <definedName name="syjdhdk35p4nh3cjfxnviauzls" localSheetId="9">#REF!</definedName>
    <definedName name="syjdhdk35p4nh3cjfxnviauzls" localSheetId="3">#REF!</definedName>
    <definedName name="syjdhdk35p4nh3cjfxnviauzls" localSheetId="10">#REF!</definedName>
    <definedName name="syjdhdk35p4nh3cjfxnviauzls">#REF!</definedName>
    <definedName name="t1iocfpqd13el1y2ekxnfpwstw" localSheetId="15">#REF!</definedName>
    <definedName name="t1iocfpqd13el1y2ekxnfpwstw" localSheetId="16">#REF!</definedName>
    <definedName name="t1iocfpqd13el1y2ekxnfpwstw" localSheetId="12">#REF!</definedName>
    <definedName name="t1iocfpqd13el1y2ekxnfpwstw" localSheetId="18">#REF!</definedName>
    <definedName name="t1iocfpqd13el1y2ekxnfpwstw" localSheetId="1">#REF!</definedName>
    <definedName name="t1iocfpqd13el1y2ekxnfpwstw" localSheetId="6">#REF!</definedName>
    <definedName name="t1iocfpqd13el1y2ekxnfpwstw" localSheetId="19">#REF!</definedName>
    <definedName name="t1iocfpqd13el1y2ekxnfpwstw" localSheetId="8">#REF!</definedName>
    <definedName name="t1iocfpqd13el1y2ekxnfpwstw" localSheetId="14">#REF!</definedName>
    <definedName name="t1iocfpqd13el1y2ekxnfpwstw" localSheetId="13">#REF!</definedName>
    <definedName name="t1iocfpqd13el1y2ekxnfpwstw" localSheetId="20">#REF!</definedName>
    <definedName name="t1iocfpqd13el1y2ekxnfpwstw" localSheetId="9">#REF!</definedName>
    <definedName name="t1iocfpqd13el1y2ekxnfpwstw" localSheetId="3">#REF!</definedName>
    <definedName name="t1iocfpqd13el1y2ekxnfpwstw" localSheetId="10">#REF!</definedName>
    <definedName name="t1iocfpqd13el1y2ekxnfpwstw">#REF!</definedName>
    <definedName name="tqwxsrwtrd3p34nrtmvfunozag" localSheetId="15">#REF!</definedName>
    <definedName name="tqwxsrwtrd3p34nrtmvfunozag" localSheetId="16">#REF!</definedName>
    <definedName name="tqwxsrwtrd3p34nrtmvfunozag" localSheetId="12">#REF!</definedName>
    <definedName name="tqwxsrwtrd3p34nrtmvfunozag" localSheetId="18">#REF!</definedName>
    <definedName name="tqwxsrwtrd3p34nrtmvfunozag" localSheetId="1">#REF!</definedName>
    <definedName name="tqwxsrwtrd3p34nrtmvfunozag" localSheetId="6">#REF!</definedName>
    <definedName name="tqwxsrwtrd3p34nrtmvfunozag" localSheetId="19">#REF!</definedName>
    <definedName name="tqwxsrwtrd3p34nrtmvfunozag" localSheetId="8">#REF!</definedName>
    <definedName name="tqwxsrwtrd3p34nrtmvfunozag" localSheetId="14">#REF!</definedName>
    <definedName name="tqwxsrwtrd3p34nrtmvfunozag" localSheetId="13">#REF!</definedName>
    <definedName name="tqwxsrwtrd3p34nrtmvfunozag" localSheetId="20">#REF!</definedName>
    <definedName name="tqwxsrwtrd3p34nrtmvfunozag" localSheetId="9">#REF!</definedName>
    <definedName name="tqwxsrwtrd3p34nrtmvfunozag" localSheetId="3">#REF!</definedName>
    <definedName name="tqwxsrwtrd3p34nrtmvfunozag" localSheetId="10">#REF!</definedName>
    <definedName name="tqwxsrwtrd3p34nrtmvfunozag">#REF!</definedName>
    <definedName name="u1m5vran2x1y11qx5xfu2j4tz4" localSheetId="15">#REF!</definedName>
    <definedName name="u1m5vran2x1y11qx5xfu2j4tz4" localSheetId="16">#REF!</definedName>
    <definedName name="u1m5vran2x1y11qx5xfu2j4tz4" localSheetId="12">#REF!</definedName>
    <definedName name="u1m5vran2x1y11qx5xfu2j4tz4" localSheetId="18">#REF!</definedName>
    <definedName name="u1m5vran2x1y11qx5xfu2j4tz4" localSheetId="1">#REF!</definedName>
    <definedName name="u1m5vran2x1y11qx5xfu2j4tz4" localSheetId="6">#REF!</definedName>
    <definedName name="u1m5vran2x1y11qx5xfu2j4tz4" localSheetId="19">#REF!</definedName>
    <definedName name="u1m5vran2x1y11qx5xfu2j4tz4" localSheetId="8">#REF!</definedName>
    <definedName name="u1m5vran2x1y11qx5xfu2j4tz4" localSheetId="14">#REF!</definedName>
    <definedName name="u1m5vran2x1y11qx5xfu2j4tz4" localSheetId="13">#REF!</definedName>
    <definedName name="u1m5vran2x1y11qx5xfu2j4tz4" localSheetId="20">#REF!</definedName>
    <definedName name="u1m5vran2x1y11qx5xfu2j4tz4" localSheetId="9">#REF!</definedName>
    <definedName name="u1m5vran2x1y11qx5xfu2j4tz4" localSheetId="3">#REF!</definedName>
    <definedName name="u1m5vran2x1y11qx5xfu2j4tz4" localSheetId="10">#REF!</definedName>
    <definedName name="u1m5vran2x1y11qx5xfu2j4tz4">#REF!</definedName>
    <definedName name="ua41amkhph5c1h53xxk2wbxxpk" localSheetId="15">#REF!</definedName>
    <definedName name="ua41amkhph5c1h53xxk2wbxxpk" localSheetId="16">#REF!</definedName>
    <definedName name="ua41amkhph5c1h53xxk2wbxxpk" localSheetId="12">#REF!</definedName>
    <definedName name="ua41amkhph5c1h53xxk2wbxxpk" localSheetId="18">#REF!</definedName>
    <definedName name="ua41amkhph5c1h53xxk2wbxxpk" localSheetId="1">#REF!</definedName>
    <definedName name="ua41amkhph5c1h53xxk2wbxxpk" localSheetId="6">#REF!</definedName>
    <definedName name="ua41amkhph5c1h53xxk2wbxxpk" localSheetId="19">#REF!</definedName>
    <definedName name="ua41amkhph5c1h53xxk2wbxxpk" localSheetId="8">#REF!</definedName>
    <definedName name="ua41amkhph5c1h53xxk2wbxxpk" localSheetId="14">#REF!</definedName>
    <definedName name="ua41amkhph5c1h53xxk2wbxxpk" localSheetId="13">#REF!</definedName>
    <definedName name="ua41amkhph5c1h53xxk2wbxxpk" localSheetId="20">#REF!</definedName>
    <definedName name="ua41amkhph5c1h53xxk2wbxxpk" localSheetId="9">#REF!</definedName>
    <definedName name="ua41amkhph5c1h53xxk2wbxxpk" localSheetId="3">#REF!</definedName>
    <definedName name="ua41amkhph5c1h53xxk2wbxxpk" localSheetId="10">#REF!</definedName>
    <definedName name="ua41amkhph5c1h53xxk2wbxxpk">#REF!</definedName>
    <definedName name="vm2ikyzfyl3c3f2vbofwexhk2c" localSheetId="15">#REF!</definedName>
    <definedName name="vm2ikyzfyl3c3f2vbofwexhk2c" localSheetId="16">#REF!</definedName>
    <definedName name="vm2ikyzfyl3c3f2vbofwexhk2c" localSheetId="12">#REF!</definedName>
    <definedName name="vm2ikyzfyl3c3f2vbofwexhk2c" localSheetId="18">#REF!</definedName>
    <definedName name="vm2ikyzfyl3c3f2vbofwexhk2c" localSheetId="1">#REF!</definedName>
    <definedName name="vm2ikyzfyl3c3f2vbofwexhk2c" localSheetId="6">#REF!</definedName>
    <definedName name="vm2ikyzfyl3c3f2vbofwexhk2c" localSheetId="19">#REF!</definedName>
    <definedName name="vm2ikyzfyl3c3f2vbofwexhk2c" localSheetId="8">#REF!</definedName>
    <definedName name="vm2ikyzfyl3c3f2vbofwexhk2c" localSheetId="14">#REF!</definedName>
    <definedName name="vm2ikyzfyl3c3f2vbofwexhk2c" localSheetId="13">#REF!</definedName>
    <definedName name="vm2ikyzfyl3c3f2vbofwexhk2c" localSheetId="20">#REF!</definedName>
    <definedName name="vm2ikyzfyl3c3f2vbofwexhk2c" localSheetId="9">#REF!</definedName>
    <definedName name="vm2ikyzfyl3c3f2vbofwexhk2c" localSheetId="3">#REF!</definedName>
    <definedName name="vm2ikyzfyl3c3f2vbofwexhk2c" localSheetId="10">#REF!</definedName>
    <definedName name="vm2ikyzfyl3c3f2vbofwexhk2c">#REF!</definedName>
    <definedName name="w1nehiloq13fdfxu13klcaopgw" localSheetId="15">#REF!</definedName>
    <definedName name="w1nehiloq13fdfxu13klcaopgw" localSheetId="16">#REF!</definedName>
    <definedName name="w1nehiloq13fdfxu13klcaopgw" localSheetId="12">#REF!</definedName>
    <definedName name="w1nehiloq13fdfxu13klcaopgw" localSheetId="18">#REF!</definedName>
    <definedName name="w1nehiloq13fdfxu13klcaopgw" localSheetId="1">#REF!</definedName>
    <definedName name="w1nehiloq13fdfxu13klcaopgw" localSheetId="6">#REF!</definedName>
    <definedName name="w1nehiloq13fdfxu13klcaopgw" localSheetId="19">#REF!</definedName>
    <definedName name="w1nehiloq13fdfxu13klcaopgw" localSheetId="8">#REF!</definedName>
    <definedName name="w1nehiloq13fdfxu13klcaopgw" localSheetId="14">#REF!</definedName>
    <definedName name="w1nehiloq13fdfxu13klcaopgw" localSheetId="13">#REF!</definedName>
    <definedName name="w1nehiloq13fdfxu13klcaopgw" localSheetId="20">#REF!</definedName>
    <definedName name="w1nehiloq13fdfxu13klcaopgw" localSheetId="9">#REF!</definedName>
    <definedName name="w1nehiloq13fdfxu13klcaopgw" localSheetId="3">#REF!</definedName>
    <definedName name="w1nehiloq13fdfxu13klcaopgw" localSheetId="10">#REF!</definedName>
    <definedName name="w1nehiloq13fdfxu13klcaopgw">#REF!</definedName>
    <definedName name="whvhn4kg25bcn2skpkb3bqydz4" localSheetId="15">#REF!</definedName>
    <definedName name="whvhn4kg25bcn2skpkb3bqydz4" localSheetId="16">#REF!</definedName>
    <definedName name="whvhn4kg25bcn2skpkb3bqydz4" localSheetId="12">#REF!</definedName>
    <definedName name="whvhn4kg25bcn2skpkb3bqydz4" localSheetId="18">#REF!</definedName>
    <definedName name="whvhn4kg25bcn2skpkb3bqydz4" localSheetId="1">#REF!</definedName>
    <definedName name="whvhn4kg25bcn2skpkb3bqydz4" localSheetId="6">#REF!</definedName>
    <definedName name="whvhn4kg25bcn2skpkb3bqydz4" localSheetId="19">#REF!</definedName>
    <definedName name="whvhn4kg25bcn2skpkb3bqydz4" localSheetId="8">#REF!</definedName>
    <definedName name="whvhn4kg25bcn2skpkb3bqydz4" localSheetId="14">#REF!</definedName>
    <definedName name="whvhn4kg25bcn2skpkb3bqydz4" localSheetId="13">#REF!</definedName>
    <definedName name="whvhn4kg25bcn2skpkb3bqydz4" localSheetId="20">#REF!</definedName>
    <definedName name="whvhn4kg25bcn2skpkb3bqydz4" localSheetId="9">#REF!</definedName>
    <definedName name="whvhn4kg25bcn2skpkb3bqydz4" localSheetId="3">#REF!</definedName>
    <definedName name="whvhn4kg25bcn2skpkb3bqydz4" localSheetId="10">#REF!</definedName>
    <definedName name="whvhn4kg25bcn2skpkb3bqydz4">#REF!</definedName>
    <definedName name="wqazcjs4o12a5adpyzuqhb5cko" localSheetId="15">#REF!</definedName>
    <definedName name="wqazcjs4o12a5adpyzuqhb5cko" localSheetId="16">#REF!</definedName>
    <definedName name="wqazcjs4o12a5adpyzuqhb5cko" localSheetId="12">#REF!</definedName>
    <definedName name="wqazcjs4o12a5adpyzuqhb5cko" localSheetId="18">#REF!</definedName>
    <definedName name="wqazcjs4o12a5adpyzuqhb5cko" localSheetId="1">#REF!</definedName>
    <definedName name="wqazcjs4o12a5adpyzuqhb5cko" localSheetId="6">#REF!</definedName>
    <definedName name="wqazcjs4o12a5adpyzuqhb5cko" localSheetId="19">#REF!</definedName>
    <definedName name="wqazcjs4o12a5adpyzuqhb5cko" localSheetId="8">#REF!</definedName>
    <definedName name="wqazcjs4o12a5adpyzuqhb5cko" localSheetId="14">#REF!</definedName>
    <definedName name="wqazcjs4o12a5adpyzuqhb5cko" localSheetId="13">#REF!</definedName>
    <definedName name="wqazcjs4o12a5adpyzuqhb5cko" localSheetId="20">#REF!</definedName>
    <definedName name="wqazcjs4o12a5adpyzuqhb5cko" localSheetId="9">#REF!</definedName>
    <definedName name="wqazcjs4o12a5adpyzuqhb5cko" localSheetId="3">#REF!</definedName>
    <definedName name="wqazcjs4o12a5adpyzuqhb5cko" localSheetId="10">#REF!</definedName>
    <definedName name="wqazcjs4o12a5adpyzuqhb5cko">#REF!</definedName>
    <definedName name="x50bwhcspt2rtgjg0vg0hfk2ns" localSheetId="15">#REF!</definedName>
    <definedName name="x50bwhcspt2rtgjg0vg0hfk2ns" localSheetId="16">#REF!</definedName>
    <definedName name="x50bwhcspt2rtgjg0vg0hfk2ns" localSheetId="12">#REF!</definedName>
    <definedName name="x50bwhcspt2rtgjg0vg0hfk2ns" localSheetId="18">#REF!</definedName>
    <definedName name="x50bwhcspt2rtgjg0vg0hfk2ns" localSheetId="1">#REF!</definedName>
    <definedName name="x50bwhcspt2rtgjg0vg0hfk2ns" localSheetId="6">#REF!</definedName>
    <definedName name="x50bwhcspt2rtgjg0vg0hfk2ns" localSheetId="19">#REF!</definedName>
    <definedName name="x50bwhcspt2rtgjg0vg0hfk2ns" localSheetId="8">#REF!</definedName>
    <definedName name="x50bwhcspt2rtgjg0vg0hfk2ns" localSheetId="14">#REF!</definedName>
    <definedName name="x50bwhcspt2rtgjg0vg0hfk2ns" localSheetId="13">#REF!</definedName>
    <definedName name="x50bwhcspt2rtgjg0vg0hfk2ns" localSheetId="20">#REF!</definedName>
    <definedName name="x50bwhcspt2rtgjg0vg0hfk2ns" localSheetId="9">#REF!</definedName>
    <definedName name="x50bwhcspt2rtgjg0vg0hfk2ns" localSheetId="3">#REF!</definedName>
    <definedName name="x50bwhcspt2rtgjg0vg0hfk2ns" localSheetId="10">#REF!</definedName>
    <definedName name="x50bwhcspt2rtgjg0vg0hfk2ns">#REF!</definedName>
    <definedName name="xfiudkw3z5aq3govpiyzsxyki0" localSheetId="15">#REF!</definedName>
    <definedName name="xfiudkw3z5aq3govpiyzsxyki0" localSheetId="16">#REF!</definedName>
    <definedName name="xfiudkw3z5aq3govpiyzsxyki0" localSheetId="12">#REF!</definedName>
    <definedName name="xfiudkw3z5aq3govpiyzsxyki0" localSheetId="18">#REF!</definedName>
    <definedName name="xfiudkw3z5aq3govpiyzsxyki0" localSheetId="1">#REF!</definedName>
    <definedName name="xfiudkw3z5aq3govpiyzsxyki0" localSheetId="6">#REF!</definedName>
    <definedName name="xfiudkw3z5aq3govpiyzsxyki0" localSheetId="19">#REF!</definedName>
    <definedName name="xfiudkw3z5aq3govpiyzsxyki0" localSheetId="8">#REF!</definedName>
    <definedName name="xfiudkw3z5aq3govpiyzsxyki0" localSheetId="14">#REF!</definedName>
    <definedName name="xfiudkw3z5aq3govpiyzsxyki0" localSheetId="13">#REF!</definedName>
    <definedName name="xfiudkw3z5aq3govpiyzsxyki0" localSheetId="20">#REF!</definedName>
    <definedName name="xfiudkw3z5aq3govpiyzsxyki0" localSheetId="9">#REF!</definedName>
    <definedName name="xfiudkw3z5aq3govpiyzsxyki0" localSheetId="3">#REF!</definedName>
    <definedName name="xfiudkw3z5aq3govpiyzsxyki0" localSheetId="10">#REF!</definedName>
    <definedName name="xfiudkw3z5aq3govpiyzsxyki0">#REF!</definedName>
    <definedName name="а" localSheetId="18">[1]ожидаемое!#REF!</definedName>
    <definedName name="а" localSheetId="6">[1]ожидаемое!#REF!</definedName>
    <definedName name="а" localSheetId="19">[1]ожидаемое!#REF!</definedName>
    <definedName name="а" localSheetId="5">[1]ожидаемое!#REF!</definedName>
    <definedName name="а" localSheetId="8">[1]ожидаемое!#REF!</definedName>
    <definedName name="а" localSheetId="14">[1]ожидаемое!#REF!</definedName>
    <definedName name="а" localSheetId="13">[1]ожидаемое!#REF!</definedName>
    <definedName name="а" localSheetId="20">[1]ожидаемое!#REF!</definedName>
    <definedName name="а" localSheetId="9">[1]ожидаемое!#REF!</definedName>
    <definedName name="а" localSheetId="3">[1]ожидаемое!#REF!</definedName>
    <definedName name="а" localSheetId="10">[1]ожидаемое!#REF!</definedName>
    <definedName name="а">[1]ожидаемое!#REF!</definedName>
    <definedName name="д" localSheetId="15">#REF!</definedName>
    <definedName name="д" localSheetId="16">#REF!</definedName>
    <definedName name="д" localSheetId="12">#REF!</definedName>
    <definedName name="д" localSheetId="18">#REF!</definedName>
    <definedName name="д" localSheetId="6">#REF!</definedName>
    <definedName name="д" localSheetId="19">#REF!</definedName>
    <definedName name="д" localSheetId="5">#REF!</definedName>
    <definedName name="д" localSheetId="8">#REF!</definedName>
    <definedName name="д" localSheetId="14">#REF!</definedName>
    <definedName name="д" localSheetId="13">#REF!</definedName>
    <definedName name="д" localSheetId="20">#REF!</definedName>
    <definedName name="д" localSheetId="9">#REF!</definedName>
    <definedName name="д" localSheetId="3">#REF!</definedName>
    <definedName name="д" localSheetId="10">#REF!</definedName>
    <definedName name="д">#REF!</definedName>
    <definedName name="дд" localSheetId="15">#REF!</definedName>
    <definedName name="дд" localSheetId="16">#REF!</definedName>
    <definedName name="дд" localSheetId="12">#REF!</definedName>
    <definedName name="дд" localSheetId="18">#REF!</definedName>
    <definedName name="дд" localSheetId="19">#REF!</definedName>
    <definedName name="дд" localSheetId="14">#REF!</definedName>
    <definedName name="дд" localSheetId="13">#REF!</definedName>
    <definedName name="дд" localSheetId="20">#REF!</definedName>
    <definedName name="дд" localSheetId="10">#REF!</definedName>
    <definedName name="дд">#REF!</definedName>
    <definedName name="дох" localSheetId="15">#REF!</definedName>
    <definedName name="дох" localSheetId="16">#REF!</definedName>
    <definedName name="дох" localSheetId="12">#REF!</definedName>
    <definedName name="дох" localSheetId="18">#REF!</definedName>
    <definedName name="дох" localSheetId="6">#REF!</definedName>
    <definedName name="дох" localSheetId="19">#REF!</definedName>
    <definedName name="дох" localSheetId="5">#REF!</definedName>
    <definedName name="дох" localSheetId="8">#REF!</definedName>
    <definedName name="дох" localSheetId="14">#REF!</definedName>
    <definedName name="дох" localSheetId="13">#REF!</definedName>
    <definedName name="дох" localSheetId="20">#REF!</definedName>
    <definedName name="дох" localSheetId="9">#REF!</definedName>
    <definedName name="дох" localSheetId="3">#REF!</definedName>
    <definedName name="дох" localSheetId="10">#REF!</definedName>
    <definedName name="дох">#REF!</definedName>
    <definedName name="доходы" localSheetId="15">#REF!</definedName>
    <definedName name="доходы" localSheetId="16">#REF!</definedName>
    <definedName name="доходы" localSheetId="12">#REF!</definedName>
    <definedName name="доходы" localSheetId="18">#REF!</definedName>
    <definedName name="доходы" localSheetId="6">#REF!</definedName>
    <definedName name="доходы" localSheetId="19">#REF!</definedName>
    <definedName name="доходы" localSheetId="5">#REF!</definedName>
    <definedName name="доходы" localSheetId="8">#REF!</definedName>
    <definedName name="доходы" localSheetId="14">#REF!</definedName>
    <definedName name="доходы" localSheetId="13">#REF!</definedName>
    <definedName name="доходы" localSheetId="20">#REF!</definedName>
    <definedName name="доходы" localSheetId="9">#REF!</definedName>
    <definedName name="доходы" localSheetId="3">#REF!</definedName>
    <definedName name="доходы" localSheetId="10">#REF!</definedName>
    <definedName name="доходы">#REF!</definedName>
    <definedName name="доходы2014" localSheetId="15">#REF!</definedName>
    <definedName name="доходы2014" localSheetId="16">#REF!</definedName>
    <definedName name="доходы2014" localSheetId="12">#REF!</definedName>
    <definedName name="доходы2014" localSheetId="18">#REF!</definedName>
    <definedName name="доходы2014" localSheetId="6">#REF!</definedName>
    <definedName name="доходы2014" localSheetId="19">#REF!</definedName>
    <definedName name="доходы2014" localSheetId="5">#REF!</definedName>
    <definedName name="доходы2014" localSheetId="8">#REF!</definedName>
    <definedName name="доходы2014" localSheetId="14">#REF!</definedName>
    <definedName name="доходы2014" localSheetId="13">#REF!</definedName>
    <definedName name="доходы2014" localSheetId="20">#REF!</definedName>
    <definedName name="доходы2014" localSheetId="9">#REF!</definedName>
    <definedName name="доходы2014" localSheetId="3">#REF!</definedName>
    <definedName name="доходы2014" localSheetId="10">#REF!</definedName>
    <definedName name="доходы2014">#REF!</definedName>
    <definedName name="_xlnm.Print_Titles" localSheetId="1">'дох прил2'!$6:$9</definedName>
    <definedName name="_xlnm.Print_Titles" localSheetId="6">'заимствован 7'!$7:$7</definedName>
    <definedName name="_xlnm.Print_Titles" localSheetId="3">'функ прил4'!$6:$7</definedName>
    <definedName name="_xlnm.Print_Area" localSheetId="12">'адм ком13'!$A$1:$F$23</definedName>
    <definedName name="_xlnm.Print_Area" localSheetId="1">'дох прил2'!$A$1:$N$223</definedName>
    <definedName name="_xlnm.Print_Area" localSheetId="5">истприл6!$A$1:$G$33</definedName>
    <definedName name="_xlnm.Print_Area" localSheetId="8">МП9!$A$1:$F$21</definedName>
    <definedName name="_xlnm.Print_Area" localSheetId="9">сбалан10!$A$1:$F$21</definedName>
    <definedName name="_xlnm.Print_Area" localSheetId="3">'функ прил4'!$A$1:$G$55</definedName>
    <definedName name="оо" localSheetId="15">#REF!</definedName>
    <definedName name="оо" localSheetId="16">#REF!</definedName>
    <definedName name="оо" localSheetId="12">#REF!</definedName>
    <definedName name="оо" localSheetId="18">#REF!</definedName>
    <definedName name="оо" localSheetId="6">#REF!</definedName>
    <definedName name="оо" localSheetId="19">#REF!</definedName>
    <definedName name="оо" localSheetId="14">#REF!</definedName>
    <definedName name="оо" localSheetId="13">#REF!</definedName>
    <definedName name="оо" localSheetId="20">#REF!</definedName>
    <definedName name="оо" localSheetId="10">#REF!</definedName>
    <definedName name="оо">#REF!</definedName>
    <definedName name="ооо" localSheetId="15">#REF!</definedName>
    <definedName name="ооо" localSheetId="16">#REF!</definedName>
    <definedName name="ооо" localSheetId="12">#REF!</definedName>
    <definedName name="ооо" localSheetId="18">#REF!</definedName>
    <definedName name="ооо" localSheetId="6">#REF!</definedName>
    <definedName name="ооо" localSheetId="19">#REF!</definedName>
    <definedName name="ооо" localSheetId="14">#REF!</definedName>
    <definedName name="ооо" localSheetId="13">#REF!</definedName>
    <definedName name="ооо" localSheetId="20">#REF!</definedName>
    <definedName name="ооо" localSheetId="10">#REF!</definedName>
    <definedName name="ооо">#REF!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35" l="1"/>
  <c r="C8" i="88" l="1"/>
  <c r="D8" i="88"/>
  <c r="G28" i="29"/>
  <c r="G24" i="29"/>
  <c r="G19" i="29"/>
  <c r="F20" i="29"/>
  <c r="E32" i="29"/>
  <c r="E31" i="29" s="1"/>
  <c r="E30" i="29" s="1"/>
  <c r="E29" i="29" s="1"/>
  <c r="E27" i="29"/>
  <c r="E26" i="29" s="1"/>
  <c r="E25" i="29" s="1"/>
  <c r="E23" i="29"/>
  <c r="E22" i="29"/>
  <c r="E21" i="29" s="1"/>
  <c r="E20" i="29"/>
  <c r="E18" i="29"/>
  <c r="E17" i="29"/>
  <c r="G17" i="29" s="1"/>
  <c r="E16" i="29"/>
  <c r="E13" i="29"/>
  <c r="E11" i="29"/>
  <c r="D20" i="29"/>
  <c r="D27" i="29"/>
  <c r="D26" i="29" s="1"/>
  <c r="D25" i="29" s="1"/>
  <c r="D23" i="29"/>
  <c r="D22" i="29" s="1"/>
  <c r="D21" i="29" s="1"/>
  <c r="E15" i="29" l="1"/>
  <c r="E10" i="29"/>
  <c r="G20" i="29"/>
  <c r="E9" i="29" l="1"/>
  <c r="H9" i="103"/>
  <c r="H10" i="103"/>
  <c r="H11" i="103"/>
  <c r="H12" i="103"/>
  <c r="H13" i="103"/>
  <c r="H14" i="103"/>
  <c r="H15" i="103"/>
  <c r="H16" i="103"/>
  <c r="H17" i="103"/>
  <c r="H18" i="103"/>
  <c r="H19" i="103"/>
  <c r="H20" i="103"/>
  <c r="H21" i="103"/>
  <c r="H22" i="103"/>
  <c r="H23" i="103"/>
  <c r="H24" i="103"/>
  <c r="H25" i="103"/>
  <c r="H26" i="103"/>
  <c r="H8" i="103"/>
  <c r="G156" i="102"/>
  <c r="G155" i="102"/>
  <c r="G154" i="102"/>
  <c r="G153" i="102"/>
  <c r="G152" i="102"/>
  <c r="G151" i="102"/>
  <c r="G150" i="102"/>
  <c r="G149" i="102"/>
  <c r="G148" i="102"/>
  <c r="G147" i="102"/>
  <c r="G146" i="102"/>
  <c r="G145" i="102"/>
  <c r="G144" i="102"/>
  <c r="G143" i="102"/>
  <c r="G142" i="102"/>
  <c r="G141" i="102"/>
  <c r="G140" i="102"/>
  <c r="G139" i="102"/>
  <c r="G138" i="102"/>
  <c r="G137" i="102"/>
  <c r="G136" i="102"/>
  <c r="G135" i="102"/>
  <c r="G134" i="102"/>
  <c r="G133" i="102"/>
  <c r="G132" i="102"/>
  <c r="G131" i="102"/>
  <c r="G130" i="102"/>
  <c r="G129" i="102"/>
  <c r="G128" i="102"/>
  <c r="G127" i="102"/>
  <c r="G126" i="102"/>
  <c r="G125" i="102"/>
  <c r="G124" i="102"/>
  <c r="G123" i="102"/>
  <c r="G122" i="102"/>
  <c r="G121" i="102"/>
  <c r="G120" i="102"/>
  <c r="G119" i="102"/>
  <c r="G118" i="102"/>
  <c r="G117" i="102"/>
  <c r="G113" i="102"/>
  <c r="G112" i="102"/>
  <c r="G111" i="102"/>
  <c r="G110" i="102"/>
  <c r="G109" i="102"/>
  <c r="G108" i="102"/>
  <c r="G107" i="102"/>
  <c r="G106" i="102"/>
  <c r="G105" i="102"/>
  <c r="G104" i="102"/>
  <c r="G103" i="102"/>
  <c r="G102" i="102"/>
  <c r="G101" i="102"/>
  <c r="G100" i="102"/>
  <c r="G99" i="102"/>
  <c r="G98" i="102"/>
  <c r="G97" i="102"/>
  <c r="G96" i="102"/>
  <c r="G95" i="102"/>
  <c r="G94" i="102"/>
  <c r="G93" i="102"/>
  <c r="G92" i="102"/>
  <c r="G91" i="102"/>
  <c r="G90" i="102"/>
  <c r="G89" i="102"/>
  <c r="G88" i="102"/>
  <c r="G87" i="102"/>
  <c r="G86" i="102"/>
  <c r="G85" i="102"/>
  <c r="G84" i="102"/>
  <c r="G83" i="102"/>
  <c r="G82" i="102"/>
  <c r="G81" i="102"/>
  <c r="G80" i="102"/>
  <c r="G79" i="102"/>
  <c r="G78" i="102"/>
  <c r="G77" i="102"/>
  <c r="G76" i="102"/>
  <c r="G75" i="102"/>
  <c r="G74" i="102"/>
  <c r="G73" i="102"/>
  <c r="G72" i="102"/>
  <c r="G71" i="102"/>
  <c r="G70" i="102"/>
  <c r="G69" i="102"/>
  <c r="G68" i="102"/>
  <c r="G67" i="102"/>
  <c r="G66" i="102"/>
  <c r="G65" i="102"/>
  <c r="G64" i="102"/>
  <c r="G63" i="102"/>
  <c r="G62" i="102"/>
  <c r="G61" i="102"/>
  <c r="G60" i="102"/>
  <c r="G59" i="102"/>
  <c r="G58" i="102"/>
  <c r="G57" i="102"/>
  <c r="G56" i="102"/>
  <c r="G55" i="102"/>
  <c r="G54" i="102"/>
  <c r="G53" i="102"/>
  <c r="G52" i="102"/>
  <c r="G51" i="102"/>
  <c r="G50" i="102"/>
  <c r="G49" i="102"/>
  <c r="G48" i="102"/>
  <c r="G47" i="102"/>
  <c r="G46" i="102"/>
  <c r="G45" i="102"/>
  <c r="G44" i="102"/>
  <c r="G43" i="102"/>
  <c r="G42" i="102"/>
  <c r="G41" i="102"/>
  <c r="G40" i="102"/>
  <c r="G39" i="102"/>
  <c r="G38" i="102"/>
  <c r="G37" i="102"/>
  <c r="G36" i="102"/>
  <c r="G35" i="102"/>
  <c r="G34" i="102"/>
  <c r="G33" i="102"/>
  <c r="G32" i="102"/>
  <c r="G31" i="102"/>
  <c r="G30" i="102"/>
  <c r="G29" i="102"/>
  <c r="G28" i="102"/>
  <c r="G27" i="102"/>
  <c r="G26" i="102"/>
  <c r="G25" i="102"/>
  <c r="G24" i="102"/>
  <c r="G23" i="102"/>
  <c r="G22" i="102"/>
  <c r="G21" i="102"/>
  <c r="G20" i="102"/>
  <c r="G19" i="102"/>
  <c r="G18" i="102"/>
  <c r="G17" i="102"/>
  <c r="G16" i="102"/>
  <c r="G15" i="102"/>
  <c r="G14" i="102"/>
  <c r="G13" i="102"/>
  <c r="G12" i="102"/>
  <c r="G11" i="102"/>
  <c r="G10" i="102"/>
  <c r="G9" i="102"/>
  <c r="G8" i="102"/>
  <c r="I11" i="101" l="1"/>
  <c r="I12" i="101"/>
  <c r="I13" i="101"/>
  <c r="I14" i="101"/>
  <c r="I15" i="101"/>
  <c r="I16" i="101"/>
  <c r="I17" i="101"/>
  <c r="I18" i="101"/>
  <c r="I19" i="101"/>
  <c r="I20" i="101"/>
  <c r="I21" i="101"/>
  <c r="I22" i="101"/>
  <c r="I23" i="101"/>
  <c r="I24" i="101"/>
  <c r="I25" i="101"/>
  <c r="I26" i="101"/>
  <c r="I27" i="101"/>
  <c r="I28" i="101"/>
  <c r="I29" i="101"/>
  <c r="I30" i="101"/>
  <c r="I31" i="101"/>
  <c r="I32" i="101"/>
  <c r="I33" i="101"/>
  <c r="I34" i="101"/>
  <c r="I35" i="101"/>
  <c r="I36" i="101"/>
  <c r="I37" i="101"/>
  <c r="I38" i="101"/>
  <c r="I39" i="101"/>
  <c r="I40" i="101"/>
  <c r="I41" i="101"/>
  <c r="I42" i="101"/>
  <c r="I43" i="101"/>
  <c r="I44" i="101"/>
  <c r="I45" i="101"/>
  <c r="I46" i="101"/>
  <c r="I47" i="101"/>
  <c r="I48" i="101"/>
  <c r="I49" i="101"/>
  <c r="I50" i="101"/>
  <c r="I51" i="101"/>
  <c r="I52" i="101"/>
  <c r="I53" i="101"/>
  <c r="I54" i="101"/>
  <c r="I55" i="101"/>
  <c r="I56" i="101"/>
  <c r="I57" i="101"/>
  <c r="I58" i="101"/>
  <c r="I59" i="101"/>
  <c r="I60" i="101"/>
  <c r="I61" i="101"/>
  <c r="I62" i="101"/>
  <c r="I63" i="101"/>
  <c r="I64" i="101"/>
  <c r="I65" i="101"/>
  <c r="I66" i="101"/>
  <c r="I67" i="101"/>
  <c r="I68" i="101"/>
  <c r="I69" i="101"/>
  <c r="I70" i="101"/>
  <c r="I71" i="101"/>
  <c r="I72" i="101"/>
  <c r="I73" i="101"/>
  <c r="I74" i="101"/>
  <c r="I75" i="101"/>
  <c r="I76" i="101"/>
  <c r="I77" i="101"/>
  <c r="I78" i="101"/>
  <c r="I79" i="101"/>
  <c r="I80" i="101"/>
  <c r="I81" i="101"/>
  <c r="I82" i="101"/>
  <c r="I83" i="101"/>
  <c r="I84" i="101"/>
  <c r="I85" i="101"/>
  <c r="I86" i="101"/>
  <c r="I87" i="101"/>
  <c r="I88" i="101"/>
  <c r="I89" i="101"/>
  <c r="I90" i="101"/>
  <c r="I91" i="101"/>
  <c r="I92" i="101"/>
  <c r="I93" i="101"/>
  <c r="I94" i="101"/>
  <c r="I95" i="101"/>
  <c r="I96" i="101"/>
  <c r="I97" i="101"/>
  <c r="I98" i="101"/>
  <c r="I99" i="101"/>
  <c r="I100" i="101"/>
  <c r="I101" i="101"/>
  <c r="I102" i="101"/>
  <c r="I103" i="101"/>
  <c r="I104" i="101"/>
  <c r="I105" i="101"/>
  <c r="I106" i="101"/>
  <c r="I107" i="101"/>
  <c r="I108" i="101"/>
  <c r="I109" i="101"/>
  <c r="I110" i="101"/>
  <c r="I111" i="101"/>
  <c r="I112" i="101"/>
  <c r="I113" i="101"/>
  <c r="I114" i="101"/>
  <c r="I115" i="101"/>
  <c r="I116" i="101"/>
  <c r="I117" i="101"/>
  <c r="I118" i="101"/>
  <c r="I119" i="101"/>
  <c r="I120" i="101"/>
  <c r="I121" i="101"/>
  <c r="I122" i="101"/>
  <c r="I123" i="101"/>
  <c r="I124" i="101"/>
  <c r="I125" i="101"/>
  <c r="I126" i="101"/>
  <c r="I127" i="101"/>
  <c r="I128" i="101"/>
  <c r="I129" i="101"/>
  <c r="I130" i="101"/>
  <c r="I131" i="101"/>
  <c r="I132" i="101"/>
  <c r="I133" i="101"/>
  <c r="I134" i="101"/>
  <c r="I135" i="101"/>
  <c r="I136" i="101"/>
  <c r="I137" i="101"/>
  <c r="I138" i="101"/>
  <c r="I139" i="101"/>
  <c r="I140" i="101"/>
  <c r="I141" i="101"/>
  <c r="I142" i="101"/>
  <c r="I143" i="101"/>
  <c r="I144" i="101"/>
  <c r="I145" i="101"/>
  <c r="I146" i="101"/>
  <c r="I147" i="101"/>
  <c r="I148" i="101"/>
  <c r="I149" i="101"/>
  <c r="I150" i="101"/>
  <c r="I151" i="101"/>
  <c r="I152" i="101"/>
  <c r="I153" i="101"/>
  <c r="I154" i="101"/>
  <c r="I155" i="101"/>
  <c r="I156" i="101"/>
  <c r="I157" i="101"/>
  <c r="I158" i="101"/>
  <c r="I159" i="101"/>
  <c r="I160" i="101"/>
  <c r="I161" i="101"/>
  <c r="I162" i="101"/>
  <c r="I163" i="101"/>
  <c r="I164" i="101"/>
  <c r="I165" i="101"/>
  <c r="I166" i="101"/>
  <c r="I167" i="101"/>
  <c r="I168" i="101"/>
  <c r="I169" i="101"/>
  <c r="I170" i="101"/>
  <c r="I171" i="101"/>
  <c r="I172" i="101"/>
  <c r="I173" i="101"/>
  <c r="I174" i="101"/>
  <c r="I175" i="101"/>
  <c r="I176" i="101"/>
  <c r="I177" i="101"/>
  <c r="I178" i="101"/>
  <c r="I179" i="101"/>
  <c r="I180" i="101"/>
  <c r="I181" i="101"/>
  <c r="I182" i="101"/>
  <c r="I183" i="101"/>
  <c r="I184" i="101"/>
  <c r="I185" i="101"/>
  <c r="I186" i="101"/>
  <c r="I187" i="101"/>
  <c r="I188" i="101"/>
  <c r="I189" i="101"/>
  <c r="I190" i="101"/>
  <c r="I191" i="101"/>
  <c r="I192" i="101"/>
  <c r="I193" i="101"/>
  <c r="I194" i="101"/>
  <c r="I195" i="101"/>
  <c r="I196" i="101"/>
  <c r="I197" i="101"/>
  <c r="I198" i="101"/>
  <c r="I199" i="101"/>
  <c r="I200" i="101"/>
  <c r="I201" i="101"/>
  <c r="I202" i="101"/>
  <c r="I203" i="101"/>
  <c r="I204" i="101"/>
  <c r="I205" i="101"/>
  <c r="I206" i="101"/>
  <c r="I207" i="101"/>
  <c r="I208" i="101"/>
  <c r="I209" i="101"/>
  <c r="I210" i="101"/>
  <c r="I211" i="101"/>
  <c r="I212" i="101"/>
  <c r="I213" i="101"/>
  <c r="I214" i="101"/>
  <c r="I215" i="101"/>
  <c r="I216" i="101"/>
  <c r="I217" i="101"/>
  <c r="I218" i="101"/>
  <c r="I219" i="101"/>
  <c r="I220" i="101"/>
  <c r="I221" i="101"/>
  <c r="I222" i="101"/>
  <c r="I223" i="101"/>
  <c r="I224" i="101"/>
  <c r="I225" i="101"/>
  <c r="I226" i="101"/>
  <c r="I227" i="101"/>
  <c r="I228" i="101"/>
  <c r="I229" i="101"/>
  <c r="I230" i="101"/>
  <c r="I231" i="101"/>
  <c r="I232" i="101"/>
  <c r="I233" i="101"/>
  <c r="I234" i="101"/>
  <c r="I235" i="101"/>
  <c r="I236" i="101"/>
  <c r="I237" i="101"/>
  <c r="I238" i="101"/>
  <c r="I239" i="101"/>
  <c r="I240" i="101"/>
  <c r="I241" i="101"/>
  <c r="I242" i="101"/>
  <c r="I243" i="101"/>
  <c r="I244" i="101"/>
  <c r="I245" i="101"/>
  <c r="I246" i="101"/>
  <c r="I247" i="101"/>
  <c r="I248" i="101"/>
  <c r="I249" i="101"/>
  <c r="I250" i="101"/>
  <c r="I251" i="101"/>
  <c r="I252" i="101"/>
  <c r="I253" i="101"/>
  <c r="I254" i="101"/>
  <c r="I255" i="101"/>
  <c r="I256" i="101"/>
  <c r="I257" i="101"/>
  <c r="I258" i="101"/>
  <c r="I259" i="101"/>
  <c r="I260" i="101"/>
  <c r="I261" i="101"/>
  <c r="I262" i="101"/>
  <c r="I263" i="101"/>
  <c r="I264" i="101"/>
  <c r="I265" i="101"/>
  <c r="I266" i="101"/>
  <c r="I267" i="101"/>
  <c r="I268" i="101"/>
  <c r="I269" i="101"/>
  <c r="I270" i="101"/>
  <c r="I271" i="101"/>
  <c r="I272" i="101"/>
  <c r="I273" i="101"/>
  <c r="I274" i="101"/>
  <c r="I275" i="101"/>
  <c r="I276" i="101"/>
  <c r="I277" i="101"/>
  <c r="I278" i="101"/>
  <c r="I279" i="101"/>
  <c r="I280" i="101"/>
  <c r="I281" i="101"/>
  <c r="I282" i="101"/>
  <c r="I283" i="101"/>
  <c r="I284" i="101"/>
  <c r="I285" i="101"/>
  <c r="I286" i="101"/>
  <c r="I287" i="101"/>
  <c r="I288" i="101"/>
  <c r="I289" i="101"/>
  <c r="I290" i="101"/>
  <c r="I291" i="101"/>
  <c r="I292" i="101"/>
  <c r="I293" i="101"/>
  <c r="I294" i="101"/>
  <c r="I295" i="101"/>
  <c r="I296" i="101"/>
  <c r="I297" i="101"/>
  <c r="I298" i="101"/>
  <c r="I299" i="101"/>
  <c r="I300" i="101"/>
  <c r="I301" i="101"/>
  <c r="I302" i="101"/>
  <c r="I303" i="101"/>
  <c r="I304" i="101"/>
  <c r="I305" i="101"/>
  <c r="I306" i="101"/>
  <c r="I307" i="101"/>
  <c r="I308" i="101"/>
  <c r="I309" i="101"/>
  <c r="I310" i="101"/>
  <c r="I311" i="101"/>
  <c r="I312" i="101"/>
  <c r="I313" i="101"/>
  <c r="I314" i="101"/>
  <c r="I315" i="101"/>
  <c r="I316" i="101"/>
  <c r="I317" i="101"/>
  <c r="I318" i="101"/>
  <c r="I319" i="101"/>
  <c r="I320" i="101"/>
  <c r="I321" i="101"/>
  <c r="I322" i="101"/>
  <c r="I323" i="101"/>
  <c r="I324" i="101"/>
  <c r="I325" i="101"/>
  <c r="I326" i="101"/>
  <c r="I327" i="101"/>
  <c r="I328" i="101"/>
  <c r="I329" i="101"/>
  <c r="I330" i="101"/>
  <c r="I331" i="101"/>
  <c r="I332" i="101"/>
  <c r="I333" i="101"/>
  <c r="I334" i="101"/>
  <c r="I335" i="101"/>
  <c r="I336" i="101"/>
  <c r="I337" i="101"/>
  <c r="I338" i="101"/>
  <c r="I339" i="101"/>
  <c r="I340" i="101"/>
  <c r="I341" i="101"/>
  <c r="I342" i="101"/>
  <c r="I343" i="101"/>
  <c r="I344" i="101"/>
  <c r="I345" i="101"/>
  <c r="I346" i="101"/>
  <c r="I347" i="101"/>
  <c r="I348" i="101"/>
  <c r="I349" i="101"/>
  <c r="I350" i="101"/>
  <c r="I351" i="101"/>
  <c r="I352" i="101"/>
  <c r="I353" i="101"/>
  <c r="I354" i="101"/>
  <c r="I355" i="101"/>
  <c r="I356" i="101"/>
  <c r="I357" i="101"/>
  <c r="I358" i="101"/>
  <c r="I359" i="101"/>
  <c r="I360" i="101"/>
  <c r="I361" i="101"/>
  <c r="I362" i="101"/>
  <c r="I363" i="101"/>
  <c r="I364" i="101"/>
  <c r="I365" i="101"/>
  <c r="I366" i="101"/>
  <c r="I367" i="101"/>
  <c r="I368" i="101"/>
  <c r="I369" i="101"/>
  <c r="I370" i="101"/>
  <c r="I371" i="101"/>
  <c r="I372" i="101"/>
  <c r="I373" i="101"/>
  <c r="I374" i="101"/>
  <c r="I375" i="101"/>
  <c r="I376" i="101"/>
  <c r="I377" i="101"/>
  <c r="I378" i="101"/>
  <c r="I379" i="101"/>
  <c r="I380" i="101"/>
  <c r="I381" i="101"/>
  <c r="I382" i="101"/>
  <c r="I383" i="101"/>
  <c r="I384" i="101"/>
  <c r="I385" i="101"/>
  <c r="I386" i="101"/>
  <c r="I387" i="101"/>
  <c r="I388" i="101"/>
  <c r="I389" i="101"/>
  <c r="I390" i="101"/>
  <c r="I391" i="101"/>
  <c r="I392" i="101"/>
  <c r="I393" i="101"/>
  <c r="I394" i="101"/>
  <c r="I395" i="101"/>
  <c r="I396" i="101"/>
  <c r="I397" i="101"/>
  <c r="I398" i="101"/>
  <c r="I399" i="101"/>
  <c r="I400" i="101"/>
  <c r="I401" i="101"/>
  <c r="I402" i="101"/>
  <c r="I403" i="101"/>
  <c r="I404" i="101"/>
  <c r="I405" i="101"/>
  <c r="I406" i="101"/>
  <c r="I407" i="101"/>
  <c r="I408" i="101"/>
  <c r="I409" i="101"/>
  <c r="I410" i="101"/>
  <c r="I411" i="101"/>
  <c r="I412" i="101"/>
  <c r="I413" i="101"/>
  <c r="I414" i="101"/>
  <c r="I415" i="101"/>
  <c r="I416" i="101"/>
  <c r="I417" i="101"/>
  <c r="I418" i="101"/>
  <c r="I419" i="101"/>
  <c r="I420" i="101"/>
  <c r="I421" i="101"/>
  <c r="I422" i="101"/>
  <c r="I423" i="101"/>
  <c r="I424" i="101"/>
  <c r="I425" i="101"/>
  <c r="I426" i="101"/>
  <c r="I427" i="101"/>
  <c r="I428" i="101"/>
  <c r="I429" i="101"/>
  <c r="I430" i="101"/>
  <c r="I431" i="101"/>
  <c r="I432" i="101"/>
  <c r="I433" i="101"/>
  <c r="I434" i="101"/>
  <c r="I435" i="101"/>
  <c r="I436" i="101"/>
  <c r="I437" i="101"/>
  <c r="I438" i="101"/>
  <c r="I439" i="101"/>
  <c r="I440" i="101"/>
  <c r="I441" i="101"/>
  <c r="I442" i="101"/>
  <c r="I443" i="101"/>
  <c r="I444" i="101"/>
  <c r="I445" i="101"/>
  <c r="I446" i="101"/>
  <c r="I447" i="101"/>
  <c r="I448" i="101"/>
  <c r="I449" i="101"/>
  <c r="I450" i="101"/>
  <c r="I451" i="101"/>
  <c r="I452" i="101"/>
  <c r="I453" i="101"/>
  <c r="I454" i="101"/>
  <c r="I455" i="101"/>
  <c r="I456" i="101"/>
  <c r="I457" i="101"/>
  <c r="I458" i="101"/>
  <c r="I459" i="101"/>
  <c r="I460" i="101"/>
  <c r="I461" i="101"/>
  <c r="I462" i="101"/>
  <c r="I463" i="101"/>
  <c r="I464" i="101"/>
  <c r="I465" i="101"/>
  <c r="I466" i="101"/>
  <c r="I467" i="101"/>
  <c r="I468" i="101"/>
  <c r="I469" i="101"/>
  <c r="I470" i="101"/>
  <c r="I471" i="101"/>
  <c r="I472" i="101"/>
  <c r="I473" i="101"/>
  <c r="I474" i="101"/>
  <c r="I475" i="101"/>
  <c r="I476" i="101"/>
  <c r="I477" i="101"/>
  <c r="I478" i="101"/>
  <c r="I479" i="101"/>
  <c r="I480" i="101"/>
  <c r="I481" i="101"/>
  <c r="I482" i="101"/>
  <c r="I483" i="101"/>
  <c r="I484" i="101"/>
  <c r="I485" i="101"/>
  <c r="I486" i="101"/>
  <c r="I487" i="101"/>
  <c r="I488" i="101"/>
  <c r="I489" i="101"/>
  <c r="I490" i="101"/>
  <c r="I491" i="101"/>
  <c r="I492" i="101"/>
  <c r="I493" i="101"/>
  <c r="I494" i="101"/>
  <c r="I495" i="101"/>
  <c r="I496" i="101"/>
  <c r="I497" i="101"/>
  <c r="I498" i="101"/>
  <c r="I499" i="101"/>
  <c r="I500" i="101"/>
  <c r="I501" i="101"/>
  <c r="I502" i="101"/>
  <c r="I503" i="101"/>
  <c r="I504" i="101"/>
  <c r="I505" i="101"/>
  <c r="I506" i="101"/>
  <c r="I507" i="101"/>
  <c r="I508" i="101"/>
  <c r="I509" i="101"/>
  <c r="I510" i="101"/>
  <c r="I511" i="101"/>
  <c r="I512" i="101"/>
  <c r="I513" i="101"/>
  <c r="I514" i="101"/>
  <c r="I515" i="101"/>
  <c r="I516" i="101"/>
  <c r="I517" i="101"/>
  <c r="I518" i="101"/>
  <c r="I519" i="101"/>
  <c r="I520" i="101"/>
  <c r="I521" i="101"/>
  <c r="I522" i="101"/>
  <c r="I523" i="101"/>
  <c r="I524" i="101"/>
  <c r="I525" i="101"/>
  <c r="I526" i="101"/>
  <c r="I527" i="101"/>
  <c r="I528" i="101"/>
  <c r="I529" i="101"/>
  <c r="I530" i="101"/>
  <c r="I531" i="101"/>
  <c r="I532" i="101"/>
  <c r="I533" i="101"/>
  <c r="I534" i="101"/>
  <c r="I535" i="101"/>
  <c r="I536" i="101"/>
  <c r="I537" i="101"/>
  <c r="I538" i="101"/>
  <c r="I539" i="101"/>
  <c r="I540" i="101"/>
  <c r="I541" i="101"/>
  <c r="I542" i="101"/>
  <c r="I543" i="101"/>
  <c r="I544" i="101"/>
  <c r="I545" i="101"/>
  <c r="I546" i="101"/>
  <c r="I547" i="101"/>
  <c r="I548" i="101"/>
  <c r="I549" i="101"/>
  <c r="I550" i="101"/>
  <c r="I551" i="101"/>
  <c r="I552" i="101"/>
  <c r="I553" i="101"/>
  <c r="I554" i="101"/>
  <c r="I555" i="101"/>
  <c r="I556" i="101"/>
  <c r="I557" i="101"/>
  <c r="I558" i="101"/>
  <c r="I559" i="101"/>
  <c r="I560" i="101"/>
  <c r="I561" i="101"/>
  <c r="I562" i="101"/>
  <c r="I563" i="101"/>
  <c r="I564" i="101"/>
  <c r="I565" i="101"/>
  <c r="I566" i="101"/>
  <c r="I567" i="101"/>
  <c r="I568" i="101"/>
  <c r="I569" i="101"/>
  <c r="I570" i="101"/>
  <c r="I571" i="101"/>
  <c r="I572" i="101"/>
  <c r="I573" i="101"/>
  <c r="I574" i="101"/>
  <c r="I575" i="101"/>
  <c r="I576" i="101"/>
  <c r="I577" i="101"/>
  <c r="I578" i="101"/>
  <c r="I579" i="101"/>
  <c r="I580" i="101"/>
  <c r="I581" i="101"/>
  <c r="I582" i="101"/>
  <c r="I583" i="101"/>
  <c r="I584" i="101"/>
  <c r="I585" i="101"/>
  <c r="I586" i="101"/>
  <c r="I587" i="101"/>
  <c r="I588" i="101"/>
  <c r="I589" i="101"/>
  <c r="I590" i="101"/>
  <c r="I591" i="101"/>
  <c r="I592" i="101"/>
  <c r="I593" i="101"/>
  <c r="I594" i="101"/>
  <c r="I595" i="101"/>
  <c r="I596" i="101"/>
  <c r="I597" i="101"/>
  <c r="I598" i="101"/>
  <c r="I599" i="101"/>
  <c r="I600" i="101"/>
  <c r="I601" i="101"/>
  <c r="I602" i="101"/>
  <c r="I603" i="101"/>
  <c r="I604" i="101"/>
  <c r="I605" i="101"/>
  <c r="I606" i="101"/>
  <c r="I607" i="101"/>
  <c r="I608" i="101"/>
  <c r="I609" i="101"/>
  <c r="I610" i="101"/>
  <c r="I611" i="101"/>
  <c r="I612" i="101"/>
  <c r="I613" i="101"/>
  <c r="I614" i="101"/>
  <c r="I615" i="101"/>
  <c r="I616" i="101"/>
  <c r="I617" i="101"/>
  <c r="I618" i="101"/>
  <c r="I619" i="101"/>
  <c r="I620" i="101"/>
  <c r="I621" i="101"/>
  <c r="I622" i="101"/>
  <c r="I623" i="101"/>
  <c r="I624" i="101"/>
  <c r="I625" i="101"/>
  <c r="I626" i="101"/>
  <c r="I627" i="101"/>
  <c r="I628" i="101"/>
  <c r="I629" i="101"/>
  <c r="I630" i="101"/>
  <c r="I631" i="101"/>
  <c r="I632" i="101"/>
  <c r="I633" i="101"/>
  <c r="I634" i="101"/>
  <c r="I635" i="101"/>
  <c r="I636" i="101"/>
  <c r="I637" i="101"/>
  <c r="I638" i="101"/>
  <c r="I639" i="101"/>
  <c r="I640" i="101"/>
  <c r="I641" i="101"/>
  <c r="I642" i="101"/>
  <c r="I643" i="101"/>
  <c r="I644" i="101"/>
  <c r="I645" i="101"/>
  <c r="I646" i="101"/>
  <c r="I647" i="101"/>
  <c r="I648" i="101"/>
  <c r="I649" i="101"/>
  <c r="I650" i="101"/>
  <c r="I651" i="101"/>
  <c r="I652" i="101"/>
  <c r="I653" i="101"/>
  <c r="I654" i="101"/>
  <c r="I655" i="101"/>
  <c r="I656" i="101"/>
  <c r="I657" i="101"/>
  <c r="I658" i="101"/>
  <c r="I659" i="101"/>
  <c r="I660" i="101"/>
  <c r="I661" i="101"/>
  <c r="I662" i="101"/>
  <c r="I663" i="101"/>
  <c r="I664" i="101"/>
  <c r="I665" i="101"/>
  <c r="I666" i="101"/>
  <c r="I667" i="101"/>
  <c r="I668" i="101"/>
  <c r="I669" i="101"/>
  <c r="I670" i="101"/>
  <c r="I671" i="101"/>
  <c r="I672" i="101"/>
  <c r="I673" i="101"/>
  <c r="I674" i="101"/>
  <c r="I675" i="101"/>
  <c r="I676" i="101"/>
  <c r="I677" i="101"/>
  <c r="I678" i="101"/>
  <c r="I679" i="101"/>
  <c r="I680" i="101"/>
  <c r="I681" i="101"/>
  <c r="I682" i="101"/>
  <c r="I683" i="101"/>
  <c r="I684" i="101"/>
  <c r="I685" i="101"/>
  <c r="I686" i="101"/>
  <c r="I687" i="101"/>
  <c r="I688" i="101"/>
  <c r="I689" i="101"/>
  <c r="I690" i="101"/>
  <c r="I691" i="101"/>
  <c r="I692" i="101"/>
  <c r="I693" i="101"/>
  <c r="I694" i="101"/>
  <c r="I695" i="101"/>
  <c r="I696" i="101"/>
  <c r="I697" i="101"/>
  <c r="I698" i="101"/>
  <c r="I699" i="101"/>
  <c r="I700" i="101"/>
  <c r="I701" i="101"/>
  <c r="I702" i="101"/>
  <c r="I703" i="101"/>
  <c r="I704" i="101"/>
  <c r="I705" i="101"/>
  <c r="I706" i="101"/>
  <c r="I707" i="101"/>
  <c r="I708" i="101"/>
  <c r="I709" i="101"/>
  <c r="I710" i="101"/>
  <c r="I711" i="101"/>
  <c r="I712" i="101"/>
  <c r="I713" i="101"/>
  <c r="I714" i="101"/>
  <c r="I715" i="101"/>
  <c r="I716" i="101"/>
  <c r="I717" i="101"/>
  <c r="I718" i="101"/>
  <c r="I719" i="101"/>
  <c r="I720" i="101"/>
  <c r="I721" i="101"/>
  <c r="I722" i="101"/>
  <c r="I723" i="101"/>
  <c r="I724" i="101"/>
  <c r="I725" i="101"/>
  <c r="I726" i="101"/>
  <c r="I727" i="101"/>
  <c r="I728" i="101"/>
  <c r="I729" i="101"/>
  <c r="I730" i="101"/>
  <c r="I731" i="101"/>
  <c r="I732" i="101"/>
  <c r="I733" i="101"/>
  <c r="I734" i="101"/>
  <c r="I735" i="101"/>
  <c r="I736" i="101"/>
  <c r="I737" i="101"/>
  <c r="I738" i="101"/>
  <c r="I739" i="101"/>
  <c r="I740" i="101"/>
  <c r="I741" i="101"/>
  <c r="I742" i="101"/>
  <c r="I743" i="101"/>
  <c r="I744" i="101"/>
  <c r="I745" i="101"/>
  <c r="I746" i="101"/>
  <c r="I747" i="101"/>
  <c r="I748" i="101"/>
  <c r="I749" i="101"/>
  <c r="I750" i="101"/>
  <c r="I751" i="101"/>
  <c r="I752" i="101"/>
  <c r="I753" i="101"/>
  <c r="I754" i="101"/>
  <c r="I755" i="101"/>
  <c r="I756" i="101"/>
  <c r="I757" i="101"/>
  <c r="I758" i="101"/>
  <c r="I759" i="101"/>
  <c r="I760" i="101"/>
  <c r="I761" i="101"/>
  <c r="I762" i="101"/>
  <c r="I763" i="101"/>
  <c r="I764" i="101"/>
  <c r="I765" i="101"/>
  <c r="I766" i="101"/>
  <c r="I767" i="101"/>
  <c r="I768" i="101"/>
  <c r="I769" i="101"/>
  <c r="I770" i="101"/>
  <c r="I771" i="101"/>
  <c r="I772" i="101"/>
  <c r="I773" i="101"/>
  <c r="I774" i="101"/>
  <c r="I775" i="101"/>
  <c r="I776" i="101"/>
  <c r="I777" i="101"/>
  <c r="I778" i="101"/>
  <c r="I779" i="101"/>
  <c r="I780" i="101"/>
  <c r="I781" i="101"/>
  <c r="I782" i="101"/>
  <c r="I783" i="101"/>
  <c r="I784" i="101"/>
  <c r="I785" i="101"/>
  <c r="I786" i="101"/>
  <c r="I787" i="101"/>
  <c r="I788" i="101"/>
  <c r="I789" i="101"/>
  <c r="I790" i="101"/>
  <c r="I791" i="101"/>
  <c r="I792" i="101"/>
  <c r="I793" i="101"/>
  <c r="I794" i="101"/>
  <c r="I795" i="101"/>
  <c r="I796" i="101"/>
  <c r="I797" i="101"/>
  <c r="I10" i="101"/>
  <c r="D21" i="40" l="1"/>
  <c r="F9" i="40"/>
  <c r="F10" i="40"/>
  <c r="F11" i="40"/>
  <c r="F12" i="40"/>
  <c r="F13" i="40"/>
  <c r="F14" i="40"/>
  <c r="F15" i="40"/>
  <c r="F16" i="40"/>
  <c r="F17" i="40"/>
  <c r="F18" i="40"/>
  <c r="F19" i="40"/>
  <c r="F20" i="40"/>
  <c r="F8" i="40"/>
  <c r="J11" i="100" l="1"/>
  <c r="J12" i="100"/>
  <c r="J13" i="100"/>
  <c r="J14" i="100"/>
  <c r="J15" i="100"/>
  <c r="J16" i="100"/>
  <c r="J17" i="100"/>
  <c r="J18" i="100"/>
  <c r="J19" i="100"/>
  <c r="J20" i="100"/>
  <c r="J21" i="100"/>
  <c r="J22" i="100"/>
  <c r="J23" i="100"/>
  <c r="J24" i="100"/>
  <c r="J25" i="100"/>
  <c r="J26" i="100"/>
  <c r="J27" i="100"/>
  <c r="J28" i="100"/>
  <c r="J29" i="100"/>
  <c r="J30" i="100"/>
  <c r="J31" i="100"/>
  <c r="J32" i="100"/>
  <c r="J33" i="100"/>
  <c r="J34" i="100"/>
  <c r="J35" i="100"/>
  <c r="J36" i="100"/>
  <c r="J37" i="100"/>
  <c r="J38" i="100"/>
  <c r="J39" i="100"/>
  <c r="J40" i="100"/>
  <c r="J41" i="100"/>
  <c r="J42" i="100"/>
  <c r="J43" i="100"/>
  <c r="J44" i="100"/>
  <c r="J45" i="100"/>
  <c r="J46" i="100"/>
  <c r="J47" i="100"/>
  <c r="J48" i="100"/>
  <c r="J49" i="100"/>
  <c r="J50" i="100"/>
  <c r="J51" i="100"/>
  <c r="J52" i="100"/>
  <c r="J53" i="100"/>
  <c r="J54" i="100"/>
  <c r="J55" i="100"/>
  <c r="J56" i="100"/>
  <c r="J57" i="100"/>
  <c r="J58" i="100"/>
  <c r="J59" i="100"/>
  <c r="J60" i="100"/>
  <c r="J61" i="100"/>
  <c r="J62" i="100"/>
  <c r="J63" i="100"/>
  <c r="J64" i="100"/>
  <c r="J65" i="100"/>
  <c r="J66" i="100"/>
  <c r="J67" i="100"/>
  <c r="J68" i="100"/>
  <c r="J69" i="100"/>
  <c r="J70" i="100"/>
  <c r="J71" i="100"/>
  <c r="J72" i="100"/>
  <c r="J73" i="100"/>
  <c r="J74" i="100"/>
  <c r="J75" i="100"/>
  <c r="J76" i="100"/>
  <c r="J77" i="100"/>
  <c r="J78" i="100"/>
  <c r="J79" i="100"/>
  <c r="J80" i="100"/>
  <c r="J81" i="100"/>
  <c r="J82" i="100"/>
  <c r="J83" i="100"/>
  <c r="J84" i="100"/>
  <c r="J85" i="100"/>
  <c r="J86" i="100"/>
  <c r="J87" i="100"/>
  <c r="J88" i="100"/>
  <c r="J89" i="100"/>
  <c r="J90" i="100"/>
  <c r="J91" i="100"/>
  <c r="J92" i="100"/>
  <c r="J93" i="100"/>
  <c r="J94" i="100"/>
  <c r="J95" i="100"/>
  <c r="J96" i="100"/>
  <c r="J97" i="100"/>
  <c r="J98" i="100"/>
  <c r="J99" i="100"/>
  <c r="J100" i="100"/>
  <c r="J101" i="100"/>
  <c r="J102" i="100"/>
  <c r="J103" i="100"/>
  <c r="J104" i="100"/>
  <c r="J105" i="100"/>
  <c r="J106" i="100"/>
  <c r="J107" i="100"/>
  <c r="J108" i="100"/>
  <c r="J109" i="100"/>
  <c r="J110" i="100"/>
  <c r="J111" i="100"/>
  <c r="J112" i="100"/>
  <c r="J113" i="100"/>
  <c r="J114" i="100"/>
  <c r="J115" i="100"/>
  <c r="J116" i="100"/>
  <c r="J117" i="100"/>
  <c r="J118" i="100"/>
  <c r="J119" i="100"/>
  <c r="J120" i="100"/>
  <c r="J121" i="100"/>
  <c r="J122" i="100"/>
  <c r="J123" i="100"/>
  <c r="J124" i="100"/>
  <c r="J125" i="100"/>
  <c r="J126" i="100"/>
  <c r="J127" i="100"/>
  <c r="J128" i="100"/>
  <c r="J129" i="100"/>
  <c r="J130" i="100"/>
  <c r="J131" i="100"/>
  <c r="J132" i="100"/>
  <c r="J133" i="100"/>
  <c r="J134" i="100"/>
  <c r="J135" i="100"/>
  <c r="J136" i="100"/>
  <c r="J137" i="100"/>
  <c r="J138" i="100"/>
  <c r="J139" i="100"/>
  <c r="J140" i="100"/>
  <c r="J141" i="100"/>
  <c r="J142" i="100"/>
  <c r="J143" i="100"/>
  <c r="J144" i="100"/>
  <c r="J145" i="100"/>
  <c r="J146" i="100"/>
  <c r="J147" i="100"/>
  <c r="J148" i="100"/>
  <c r="J149" i="100"/>
  <c r="J150" i="100"/>
  <c r="J151" i="100"/>
  <c r="J152" i="100"/>
  <c r="J153" i="100"/>
  <c r="J154" i="100"/>
  <c r="J155" i="100"/>
  <c r="J156" i="100"/>
  <c r="J157" i="100"/>
  <c r="J158" i="100"/>
  <c r="J159" i="100"/>
  <c r="J160" i="100"/>
  <c r="J161" i="100"/>
  <c r="J162" i="100"/>
  <c r="J163" i="100"/>
  <c r="J164" i="100"/>
  <c r="J165" i="100"/>
  <c r="J166" i="100"/>
  <c r="J167" i="100"/>
  <c r="J168" i="100"/>
  <c r="J169" i="100"/>
  <c r="J170" i="100"/>
  <c r="J171" i="100"/>
  <c r="J172" i="100"/>
  <c r="J173" i="100"/>
  <c r="J174" i="100"/>
  <c r="J175" i="100"/>
  <c r="J176" i="100"/>
  <c r="J177" i="100"/>
  <c r="J178" i="100"/>
  <c r="J179" i="100"/>
  <c r="J180" i="100"/>
  <c r="J181" i="100"/>
  <c r="J182" i="100"/>
  <c r="J183" i="100"/>
  <c r="J184" i="100"/>
  <c r="J185" i="100"/>
  <c r="J186" i="100"/>
  <c r="J187" i="100"/>
  <c r="J188" i="100"/>
  <c r="J189" i="100"/>
  <c r="J190" i="100"/>
  <c r="J191" i="100"/>
  <c r="J192" i="100"/>
  <c r="J193" i="100"/>
  <c r="J194" i="100"/>
  <c r="J195" i="100"/>
  <c r="J196" i="100"/>
  <c r="J197" i="100"/>
  <c r="J198" i="100"/>
  <c r="J199" i="100"/>
  <c r="J200" i="100"/>
  <c r="J201" i="100"/>
  <c r="J202" i="100"/>
  <c r="J203" i="100"/>
  <c r="J204" i="100"/>
  <c r="J205" i="100"/>
  <c r="J206" i="100"/>
  <c r="J207" i="100"/>
  <c r="J208" i="100"/>
  <c r="J209" i="100"/>
  <c r="J210" i="100"/>
  <c r="J211" i="100"/>
  <c r="J212" i="100"/>
  <c r="J213" i="100"/>
  <c r="J214" i="100"/>
  <c r="J215" i="100"/>
  <c r="J216" i="100"/>
  <c r="J217" i="100"/>
  <c r="J218" i="100"/>
  <c r="J219" i="100"/>
  <c r="J220" i="100"/>
  <c r="J221" i="100"/>
  <c r="J222" i="100"/>
  <c r="J223" i="100"/>
  <c r="J224" i="100"/>
  <c r="J225" i="100"/>
  <c r="J226" i="100"/>
  <c r="J227" i="100"/>
  <c r="J228" i="100"/>
  <c r="J229" i="100"/>
  <c r="J230" i="100"/>
  <c r="J231" i="100"/>
  <c r="J232" i="100"/>
  <c r="J233" i="100"/>
  <c r="J234" i="100"/>
  <c r="J235" i="100"/>
  <c r="J236" i="100"/>
  <c r="J237" i="100"/>
  <c r="J238" i="100"/>
  <c r="J239" i="100"/>
  <c r="J240" i="100"/>
  <c r="J241" i="100"/>
  <c r="J242" i="100"/>
  <c r="J243" i="100"/>
  <c r="J244" i="100"/>
  <c r="J245" i="100"/>
  <c r="J246" i="100"/>
  <c r="J247" i="100"/>
  <c r="J248" i="100"/>
  <c r="J249" i="100"/>
  <c r="J250" i="100"/>
  <c r="J251" i="100"/>
  <c r="J252" i="100"/>
  <c r="J253" i="100"/>
  <c r="J254" i="100"/>
  <c r="J255" i="100"/>
  <c r="J256" i="100"/>
  <c r="J257" i="100"/>
  <c r="J258" i="100"/>
  <c r="J259" i="100"/>
  <c r="J260" i="100"/>
  <c r="J261" i="100"/>
  <c r="J262" i="100"/>
  <c r="J263" i="100"/>
  <c r="J264" i="100"/>
  <c r="J265" i="100"/>
  <c r="J266" i="100"/>
  <c r="J267" i="100"/>
  <c r="J268" i="100"/>
  <c r="J269" i="100"/>
  <c r="J270" i="100"/>
  <c r="J271" i="100"/>
  <c r="J272" i="100"/>
  <c r="J273" i="100"/>
  <c r="J274" i="100"/>
  <c r="J275" i="100"/>
  <c r="J276" i="100"/>
  <c r="J277" i="100"/>
  <c r="J278" i="100"/>
  <c r="J279" i="100"/>
  <c r="J280" i="100"/>
  <c r="J281" i="100"/>
  <c r="J282" i="100"/>
  <c r="J283" i="100"/>
  <c r="J284" i="100"/>
  <c r="J285" i="100"/>
  <c r="J286" i="100"/>
  <c r="J287" i="100"/>
  <c r="J288" i="100"/>
  <c r="J289" i="100"/>
  <c r="J290" i="100"/>
  <c r="J291" i="100"/>
  <c r="J292" i="100"/>
  <c r="J293" i="100"/>
  <c r="J294" i="100"/>
  <c r="J295" i="100"/>
  <c r="J296" i="100"/>
  <c r="J297" i="100"/>
  <c r="J298" i="100"/>
  <c r="J299" i="100"/>
  <c r="J300" i="100"/>
  <c r="J301" i="100"/>
  <c r="J302" i="100"/>
  <c r="J303" i="100"/>
  <c r="J304" i="100"/>
  <c r="J305" i="100"/>
  <c r="J306" i="100"/>
  <c r="J307" i="100"/>
  <c r="J308" i="100"/>
  <c r="J309" i="100"/>
  <c r="J310" i="100"/>
  <c r="J311" i="100"/>
  <c r="J312" i="100"/>
  <c r="J313" i="100"/>
  <c r="J314" i="100"/>
  <c r="J315" i="100"/>
  <c r="J316" i="100"/>
  <c r="J317" i="100"/>
  <c r="J318" i="100"/>
  <c r="J319" i="100"/>
  <c r="J320" i="100"/>
  <c r="J321" i="100"/>
  <c r="J322" i="100"/>
  <c r="J323" i="100"/>
  <c r="J324" i="100"/>
  <c r="J325" i="100"/>
  <c r="J326" i="100"/>
  <c r="J327" i="100"/>
  <c r="J328" i="100"/>
  <c r="J329" i="100"/>
  <c r="J330" i="100"/>
  <c r="J331" i="100"/>
  <c r="J332" i="100"/>
  <c r="J333" i="100"/>
  <c r="J334" i="100"/>
  <c r="J335" i="100"/>
  <c r="J336" i="100"/>
  <c r="J337" i="100"/>
  <c r="J338" i="100"/>
  <c r="J339" i="100"/>
  <c r="J340" i="100"/>
  <c r="J341" i="100"/>
  <c r="J342" i="100"/>
  <c r="J343" i="100"/>
  <c r="J344" i="100"/>
  <c r="J345" i="100"/>
  <c r="J346" i="100"/>
  <c r="J347" i="100"/>
  <c r="J348" i="100"/>
  <c r="J349" i="100"/>
  <c r="J350" i="100"/>
  <c r="J351" i="100"/>
  <c r="J352" i="100"/>
  <c r="J353" i="100"/>
  <c r="J354" i="100"/>
  <c r="J355" i="100"/>
  <c r="J356" i="100"/>
  <c r="J357" i="100"/>
  <c r="J358" i="100"/>
  <c r="J359" i="100"/>
  <c r="J360" i="100"/>
  <c r="J361" i="100"/>
  <c r="J362" i="100"/>
  <c r="J363" i="100"/>
  <c r="J364" i="100"/>
  <c r="J365" i="100"/>
  <c r="J366" i="100"/>
  <c r="J367" i="100"/>
  <c r="J368" i="100"/>
  <c r="J369" i="100"/>
  <c r="J370" i="100"/>
  <c r="J371" i="100"/>
  <c r="J372" i="100"/>
  <c r="J373" i="100"/>
  <c r="J374" i="100"/>
  <c r="J375" i="100"/>
  <c r="J376" i="100"/>
  <c r="J377" i="100"/>
  <c r="J378" i="100"/>
  <c r="J379" i="100"/>
  <c r="J380" i="100"/>
  <c r="J381" i="100"/>
  <c r="J382" i="100"/>
  <c r="J383" i="100"/>
  <c r="J384" i="100"/>
  <c r="J385" i="100"/>
  <c r="J386" i="100"/>
  <c r="J387" i="100"/>
  <c r="J388" i="100"/>
  <c r="J389" i="100"/>
  <c r="J390" i="100"/>
  <c r="J391" i="100"/>
  <c r="J392" i="100"/>
  <c r="J393" i="100"/>
  <c r="J394" i="100"/>
  <c r="J395" i="100"/>
  <c r="J396" i="100"/>
  <c r="J397" i="100"/>
  <c r="J398" i="100"/>
  <c r="J399" i="100"/>
  <c r="J400" i="100"/>
  <c r="J401" i="100"/>
  <c r="J402" i="100"/>
  <c r="J403" i="100"/>
  <c r="J404" i="100"/>
  <c r="J405" i="100"/>
  <c r="J406" i="100"/>
  <c r="J407" i="100"/>
  <c r="J408" i="100"/>
  <c r="J409" i="100"/>
  <c r="J410" i="100"/>
  <c r="J411" i="100"/>
  <c r="J412" i="100"/>
  <c r="J413" i="100"/>
  <c r="J414" i="100"/>
  <c r="J415" i="100"/>
  <c r="J416" i="100"/>
  <c r="J417" i="100"/>
  <c r="J418" i="100"/>
  <c r="J419" i="100"/>
  <c r="J420" i="100"/>
  <c r="J421" i="100"/>
  <c r="J422" i="100"/>
  <c r="J423" i="100"/>
  <c r="J424" i="100"/>
  <c r="J425" i="100"/>
  <c r="J426" i="100"/>
  <c r="J427" i="100"/>
  <c r="J428" i="100"/>
  <c r="J429" i="100"/>
  <c r="J430" i="100"/>
  <c r="J431" i="100"/>
  <c r="J432" i="100"/>
  <c r="J433" i="100"/>
  <c r="J434" i="100"/>
  <c r="J435" i="100"/>
  <c r="J436" i="100"/>
  <c r="J437" i="100"/>
  <c r="J438" i="100"/>
  <c r="J439" i="100"/>
  <c r="J440" i="100"/>
  <c r="J441" i="100"/>
  <c r="J442" i="100"/>
  <c r="J443" i="100"/>
  <c r="J444" i="100"/>
  <c r="J445" i="100"/>
  <c r="J446" i="100"/>
  <c r="J447" i="100"/>
  <c r="J448" i="100"/>
  <c r="J449" i="100"/>
  <c r="J450" i="100"/>
  <c r="J451" i="100"/>
  <c r="J452" i="100"/>
  <c r="J453" i="100"/>
  <c r="J454" i="100"/>
  <c r="J455" i="100"/>
  <c r="J456" i="100"/>
  <c r="J457" i="100"/>
  <c r="J458" i="100"/>
  <c r="J459" i="100"/>
  <c r="J460" i="100"/>
  <c r="J461" i="100"/>
  <c r="J462" i="100"/>
  <c r="J463" i="100"/>
  <c r="J464" i="100"/>
  <c r="J465" i="100"/>
  <c r="J466" i="100"/>
  <c r="J467" i="100"/>
  <c r="J468" i="100"/>
  <c r="J469" i="100"/>
  <c r="J470" i="100"/>
  <c r="J471" i="100"/>
  <c r="J472" i="100"/>
  <c r="J473" i="100"/>
  <c r="J474" i="100"/>
  <c r="J475" i="100"/>
  <c r="J476" i="100"/>
  <c r="J477" i="100"/>
  <c r="J478" i="100"/>
  <c r="J479" i="100"/>
  <c r="J480" i="100"/>
  <c r="J481" i="100"/>
  <c r="J482" i="100"/>
  <c r="J483" i="100"/>
  <c r="J484" i="100"/>
  <c r="J485" i="100"/>
  <c r="J486" i="100"/>
  <c r="J487" i="100"/>
  <c r="J488" i="100"/>
  <c r="J489" i="100"/>
  <c r="J490" i="100"/>
  <c r="J491" i="100"/>
  <c r="J492" i="100"/>
  <c r="J493" i="100"/>
  <c r="J494" i="100"/>
  <c r="J495" i="100"/>
  <c r="J496" i="100"/>
  <c r="J497" i="100"/>
  <c r="J498" i="100"/>
  <c r="J499" i="100"/>
  <c r="J500" i="100"/>
  <c r="J501" i="100"/>
  <c r="J502" i="100"/>
  <c r="J503" i="100"/>
  <c r="J504" i="100"/>
  <c r="J505" i="100"/>
  <c r="J506" i="100"/>
  <c r="J507" i="100"/>
  <c r="J508" i="100"/>
  <c r="J509" i="100"/>
  <c r="J510" i="100"/>
  <c r="J511" i="100"/>
  <c r="J512" i="100"/>
  <c r="J513" i="100"/>
  <c r="J514" i="100"/>
  <c r="J515" i="100"/>
  <c r="J516" i="100"/>
  <c r="J517" i="100"/>
  <c r="J518" i="100"/>
  <c r="J519" i="100"/>
  <c r="J520" i="100"/>
  <c r="J521" i="100"/>
  <c r="J522" i="100"/>
  <c r="J523" i="100"/>
  <c r="J524" i="100"/>
  <c r="J525" i="100"/>
  <c r="J526" i="100"/>
  <c r="J527" i="100"/>
  <c r="J528" i="100"/>
  <c r="J529" i="100"/>
  <c r="J530" i="100"/>
  <c r="J531" i="100"/>
  <c r="J532" i="100"/>
  <c r="J533" i="100"/>
  <c r="J534" i="100"/>
  <c r="J535" i="100"/>
  <c r="J536" i="100"/>
  <c r="J537" i="100"/>
  <c r="J538" i="100"/>
  <c r="J539" i="100"/>
  <c r="J540" i="100"/>
  <c r="J541" i="100"/>
  <c r="J542" i="100"/>
  <c r="J543" i="100"/>
  <c r="J544" i="100"/>
  <c r="J545" i="100"/>
  <c r="J546" i="100"/>
  <c r="J547" i="100"/>
  <c r="J548" i="100"/>
  <c r="J549" i="100"/>
  <c r="J550" i="100"/>
  <c r="J551" i="100"/>
  <c r="J552" i="100"/>
  <c r="J553" i="100"/>
  <c r="J554" i="100"/>
  <c r="J555" i="100"/>
  <c r="J556" i="100"/>
  <c r="J557" i="100"/>
  <c r="J558" i="100"/>
  <c r="J559" i="100"/>
  <c r="J560" i="100"/>
  <c r="J561" i="100"/>
  <c r="J562" i="100"/>
  <c r="J563" i="100"/>
  <c r="J564" i="100"/>
  <c r="J565" i="100"/>
  <c r="J566" i="100"/>
  <c r="J567" i="100"/>
  <c r="J568" i="100"/>
  <c r="J569" i="100"/>
  <c r="J570" i="100"/>
  <c r="J571" i="100"/>
  <c r="J572" i="100"/>
  <c r="J573" i="100"/>
  <c r="J574" i="100"/>
  <c r="J575" i="100"/>
  <c r="J576" i="100"/>
  <c r="J577" i="100"/>
  <c r="J578" i="100"/>
  <c r="J579" i="100"/>
  <c r="J580" i="100"/>
  <c r="J581" i="100"/>
  <c r="J582" i="100"/>
  <c r="J583" i="100"/>
  <c r="J584" i="100"/>
  <c r="J585" i="100"/>
  <c r="J586" i="100"/>
  <c r="J587" i="100"/>
  <c r="J588" i="100"/>
  <c r="J589" i="100"/>
  <c r="J590" i="100"/>
  <c r="J591" i="100"/>
  <c r="J592" i="100"/>
  <c r="J593" i="100"/>
  <c r="J594" i="100"/>
  <c r="J595" i="100"/>
  <c r="J596" i="100"/>
  <c r="J597" i="100"/>
  <c r="J598" i="100"/>
  <c r="J599" i="100"/>
  <c r="J600" i="100"/>
  <c r="J601" i="100"/>
  <c r="J602" i="100"/>
  <c r="J603" i="100"/>
  <c r="J604" i="100"/>
  <c r="J605" i="100"/>
  <c r="J606" i="100"/>
  <c r="J607" i="100"/>
  <c r="J608" i="100"/>
  <c r="J609" i="100"/>
  <c r="J610" i="100"/>
  <c r="J611" i="100"/>
  <c r="J612" i="100"/>
  <c r="J613" i="100"/>
  <c r="J614" i="100"/>
  <c r="J615" i="100"/>
  <c r="J616" i="100"/>
  <c r="J617" i="100"/>
  <c r="J618" i="100"/>
  <c r="J619" i="100"/>
  <c r="J620" i="100"/>
  <c r="J621" i="100"/>
  <c r="J622" i="100"/>
  <c r="J623" i="100"/>
  <c r="J624" i="100"/>
  <c r="J625" i="100"/>
  <c r="J626" i="100"/>
  <c r="J627" i="100"/>
  <c r="J628" i="100"/>
  <c r="J629" i="100"/>
  <c r="J630" i="100"/>
  <c r="J631" i="100"/>
  <c r="J632" i="100"/>
  <c r="J633" i="100"/>
  <c r="J634" i="100"/>
  <c r="J635" i="100"/>
  <c r="J636" i="100"/>
  <c r="J637" i="100"/>
  <c r="J638" i="100"/>
  <c r="J639" i="100"/>
  <c r="J640" i="100"/>
  <c r="J641" i="100"/>
  <c r="J642" i="100"/>
  <c r="J643" i="100"/>
  <c r="J644" i="100"/>
  <c r="J645" i="100"/>
  <c r="J646" i="100"/>
  <c r="J647" i="100"/>
  <c r="J648" i="100"/>
  <c r="J649" i="100"/>
  <c r="J650" i="100"/>
  <c r="J651" i="100"/>
  <c r="J652" i="100"/>
  <c r="J653" i="100"/>
  <c r="J654" i="100"/>
  <c r="J655" i="100"/>
  <c r="J656" i="100"/>
  <c r="J657" i="100"/>
  <c r="J658" i="100"/>
  <c r="J659" i="100"/>
  <c r="J660" i="100"/>
  <c r="J661" i="100"/>
  <c r="J662" i="100"/>
  <c r="J663" i="100"/>
  <c r="J664" i="100"/>
  <c r="J665" i="100"/>
  <c r="J666" i="100"/>
  <c r="J667" i="100"/>
  <c r="J668" i="100"/>
  <c r="J669" i="100"/>
  <c r="J670" i="100"/>
  <c r="J671" i="100"/>
  <c r="J672" i="100"/>
  <c r="J673" i="100"/>
  <c r="J674" i="100"/>
  <c r="J675" i="100"/>
  <c r="J676" i="100"/>
  <c r="J677" i="100"/>
  <c r="J678" i="100"/>
  <c r="J679" i="100"/>
  <c r="J680" i="100"/>
  <c r="J681" i="100"/>
  <c r="J682" i="100"/>
  <c r="J683" i="100"/>
  <c r="J684" i="100"/>
  <c r="J685" i="100"/>
  <c r="J686" i="100"/>
  <c r="J687" i="100"/>
  <c r="J688" i="100"/>
  <c r="J689" i="100"/>
  <c r="J690" i="100"/>
  <c r="J691" i="100"/>
  <c r="J692" i="100"/>
  <c r="J693" i="100"/>
  <c r="J694" i="100"/>
  <c r="J695" i="100"/>
  <c r="J696" i="100"/>
  <c r="J697" i="100"/>
  <c r="J698" i="100"/>
  <c r="J699" i="100"/>
  <c r="J700" i="100"/>
  <c r="J701" i="100"/>
  <c r="J702" i="100"/>
  <c r="J703" i="100"/>
  <c r="J704" i="100"/>
  <c r="J705" i="100"/>
  <c r="J706" i="100"/>
  <c r="J707" i="100"/>
  <c r="J708" i="100"/>
  <c r="J709" i="100"/>
  <c r="J710" i="100"/>
  <c r="J711" i="100"/>
  <c r="J712" i="100"/>
  <c r="J713" i="100"/>
  <c r="J714" i="100"/>
  <c r="J715" i="100"/>
  <c r="J716" i="100"/>
  <c r="J717" i="100"/>
  <c r="J718" i="100"/>
  <c r="J719" i="100"/>
  <c r="J720" i="100"/>
  <c r="J721" i="100"/>
  <c r="J722" i="100"/>
  <c r="J723" i="100"/>
  <c r="J724" i="100"/>
  <c r="J725" i="100"/>
  <c r="J726" i="100"/>
  <c r="J727" i="100"/>
  <c r="J728" i="100"/>
  <c r="J729" i="100"/>
  <c r="J730" i="100"/>
  <c r="J731" i="100"/>
  <c r="J732" i="100"/>
  <c r="J733" i="100"/>
  <c r="J734" i="100"/>
  <c r="J735" i="100"/>
  <c r="J736" i="100"/>
  <c r="J737" i="100"/>
  <c r="J738" i="100"/>
  <c r="J739" i="100"/>
  <c r="J740" i="100"/>
  <c r="J741" i="100"/>
  <c r="J742" i="100"/>
  <c r="J743" i="100"/>
  <c r="J744" i="100"/>
  <c r="J745" i="100"/>
  <c r="J746" i="100"/>
  <c r="J747" i="100"/>
  <c r="J748" i="100"/>
  <c r="J749" i="100"/>
  <c r="J750" i="100"/>
  <c r="J751" i="100"/>
  <c r="J752" i="100"/>
  <c r="J753" i="100"/>
  <c r="J754" i="100"/>
  <c r="J10" i="100"/>
  <c r="G9" i="35" l="1"/>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G50" i="35"/>
  <c r="G51" i="35"/>
  <c r="G52" i="35"/>
  <c r="G53" i="35"/>
  <c r="G54" i="35"/>
  <c r="G8" i="35"/>
  <c r="N11" i="89" l="1"/>
  <c r="N12" i="89"/>
  <c r="N13" i="89"/>
  <c r="N14" i="89"/>
  <c r="N15" i="89"/>
  <c r="N16" i="89"/>
  <c r="N17" i="89"/>
  <c r="N18" i="89"/>
  <c r="N19" i="89"/>
  <c r="N20" i="89"/>
  <c r="N21" i="89"/>
  <c r="N22" i="89"/>
  <c r="N23" i="89"/>
  <c r="N24" i="89"/>
  <c r="N25" i="89"/>
  <c r="N26" i="89"/>
  <c r="N27" i="89"/>
  <c r="N28" i="89"/>
  <c r="N29" i="89"/>
  <c r="N30" i="89"/>
  <c r="N31" i="89"/>
  <c r="N32" i="89"/>
  <c r="N33" i="89"/>
  <c r="N34" i="89"/>
  <c r="N35" i="89"/>
  <c r="N36" i="89"/>
  <c r="N37" i="89"/>
  <c r="N38" i="89"/>
  <c r="N39" i="89"/>
  <c r="N40" i="89"/>
  <c r="N41" i="89"/>
  <c r="N42" i="89"/>
  <c r="N43" i="89"/>
  <c r="N44" i="89"/>
  <c r="N45" i="89"/>
  <c r="N46" i="89"/>
  <c r="N47" i="89"/>
  <c r="N48" i="89"/>
  <c r="N49" i="89"/>
  <c r="N50" i="89"/>
  <c r="N51" i="89"/>
  <c r="N52" i="89"/>
  <c r="N53" i="89"/>
  <c r="N54" i="89"/>
  <c r="N55" i="89"/>
  <c r="N56" i="89"/>
  <c r="N57" i="89"/>
  <c r="N58" i="89"/>
  <c r="N59" i="89"/>
  <c r="N60" i="89"/>
  <c r="N61" i="89"/>
  <c r="N62" i="89"/>
  <c r="N63" i="89"/>
  <c r="N64" i="89"/>
  <c r="N65" i="89"/>
  <c r="N66" i="89"/>
  <c r="N67" i="89"/>
  <c r="N68" i="89"/>
  <c r="N69" i="89"/>
  <c r="N70" i="89"/>
  <c r="N71" i="89"/>
  <c r="N72" i="89"/>
  <c r="N73" i="89"/>
  <c r="N74" i="89"/>
  <c r="N75" i="89"/>
  <c r="N76" i="89"/>
  <c r="N77" i="89"/>
  <c r="N78" i="89"/>
  <c r="N79" i="89"/>
  <c r="N80" i="89"/>
  <c r="N81" i="89"/>
  <c r="N82" i="89"/>
  <c r="N83" i="89"/>
  <c r="N84" i="89"/>
  <c r="N85" i="89"/>
  <c r="N86" i="89"/>
  <c r="N87" i="89"/>
  <c r="N88" i="89"/>
  <c r="N89" i="89"/>
  <c r="N90" i="89"/>
  <c r="N91" i="89"/>
  <c r="N92" i="89"/>
  <c r="N93" i="89"/>
  <c r="N94" i="89"/>
  <c r="N95" i="89"/>
  <c r="N96" i="89"/>
  <c r="N97" i="89"/>
  <c r="N98" i="89"/>
  <c r="N99" i="89"/>
  <c r="N100" i="89"/>
  <c r="N101" i="89"/>
  <c r="N102" i="89"/>
  <c r="N103" i="89"/>
  <c r="N104" i="89"/>
  <c r="N105" i="89"/>
  <c r="N106" i="89"/>
  <c r="N107" i="89"/>
  <c r="N108" i="89"/>
  <c r="N109" i="89"/>
  <c r="N110" i="89"/>
  <c r="N111" i="89"/>
  <c r="N112" i="89"/>
  <c r="N113" i="89"/>
  <c r="N114" i="89"/>
  <c r="N115" i="89"/>
  <c r="N117" i="89"/>
  <c r="N118" i="89"/>
  <c r="N119" i="89"/>
  <c r="N120" i="89"/>
  <c r="N121" i="89"/>
  <c r="N122" i="89"/>
  <c r="N123" i="89"/>
  <c r="N124" i="89"/>
  <c r="N125" i="89"/>
  <c r="N126" i="89"/>
  <c r="N127" i="89"/>
  <c r="N128" i="89"/>
  <c r="N129" i="89"/>
  <c r="N130" i="89"/>
  <c r="N132" i="89"/>
  <c r="N133" i="89"/>
  <c r="N134" i="89"/>
  <c r="N135" i="89"/>
  <c r="N139" i="89"/>
  <c r="N140" i="89"/>
  <c r="N141" i="89"/>
  <c r="N142" i="89"/>
  <c r="N143" i="89"/>
  <c r="N144" i="89"/>
  <c r="N145" i="89"/>
  <c r="N146" i="89"/>
  <c r="N147" i="89"/>
  <c r="N148" i="89"/>
  <c r="N149" i="89"/>
  <c r="N150" i="89"/>
  <c r="N151" i="89"/>
  <c r="N152" i="89"/>
  <c r="N153" i="89"/>
  <c r="N154" i="89"/>
  <c r="N155" i="89"/>
  <c r="N156" i="89"/>
  <c r="N157" i="89"/>
  <c r="N158" i="89"/>
  <c r="N159" i="89"/>
  <c r="N160" i="89"/>
  <c r="N161" i="89"/>
  <c r="N162" i="89"/>
  <c r="N163" i="89"/>
  <c r="N164" i="89"/>
  <c r="N165" i="89"/>
  <c r="N166" i="89"/>
  <c r="N167" i="89"/>
  <c r="N168" i="89"/>
  <c r="N169" i="89"/>
  <c r="N170" i="89"/>
  <c r="N171" i="89"/>
  <c r="N172" i="89"/>
  <c r="N173" i="89"/>
  <c r="N174" i="89"/>
  <c r="N175" i="89"/>
  <c r="N176" i="89"/>
  <c r="N177" i="89"/>
  <c r="N178" i="89"/>
  <c r="N179" i="89"/>
  <c r="N180" i="89"/>
  <c r="N181" i="89"/>
  <c r="N182" i="89"/>
  <c r="N183" i="89"/>
  <c r="N184" i="89"/>
  <c r="N185" i="89"/>
  <c r="N186" i="89"/>
  <c r="N187" i="89"/>
  <c r="N188" i="89"/>
  <c r="N189" i="89"/>
  <c r="N190" i="89"/>
  <c r="N191" i="89"/>
  <c r="N192" i="89"/>
  <c r="N193" i="89"/>
  <c r="N194" i="89"/>
  <c r="N195" i="89"/>
  <c r="N196" i="89"/>
  <c r="N197" i="89"/>
  <c r="N198" i="89"/>
  <c r="N199" i="89"/>
  <c r="N200" i="89"/>
  <c r="N201" i="89"/>
  <c r="N202" i="89"/>
  <c r="N203" i="89"/>
  <c r="N204" i="89"/>
  <c r="N205" i="89"/>
  <c r="N206" i="89"/>
  <c r="N207" i="89"/>
  <c r="N208" i="89"/>
  <c r="N209" i="89"/>
  <c r="N210" i="89"/>
  <c r="N211" i="89"/>
  <c r="N212" i="89"/>
  <c r="N213" i="89"/>
  <c r="N214" i="89"/>
  <c r="N215" i="89"/>
  <c r="N216" i="89"/>
  <c r="N217" i="89"/>
  <c r="N218" i="89"/>
  <c r="N219" i="89"/>
  <c r="N220" i="89"/>
  <c r="N221" i="89"/>
  <c r="N222" i="89"/>
  <c r="N223" i="89"/>
  <c r="N10" i="89"/>
  <c r="D14" i="98"/>
  <c r="C14" i="98"/>
  <c r="C16" i="98" s="1"/>
  <c r="E13" i="98"/>
  <c r="E12" i="98"/>
  <c r="E11" i="98"/>
  <c r="E10" i="98"/>
  <c r="E9" i="98"/>
  <c r="D9" i="97"/>
  <c r="C9" i="97"/>
  <c r="E8" i="97"/>
  <c r="E14" i="98" l="1"/>
  <c r="E16" i="98" s="1"/>
  <c r="D16" i="98"/>
  <c r="E9" i="97"/>
  <c r="E10" i="96" l="1"/>
  <c r="E11" i="96"/>
  <c r="E12" i="96"/>
  <c r="E13" i="96"/>
  <c r="E14" i="96"/>
  <c r="E15" i="96"/>
  <c r="E16" i="96"/>
  <c r="E17" i="96"/>
  <c r="E18" i="96"/>
  <c r="E19" i="96"/>
  <c r="E9" i="96"/>
  <c r="D20" i="96"/>
  <c r="C20" i="96"/>
  <c r="E16" i="95"/>
  <c r="E19" i="95"/>
  <c r="E14" i="95"/>
  <c r="E13" i="95"/>
  <c r="E12" i="95"/>
  <c r="E10" i="95"/>
  <c r="D20" i="95"/>
  <c r="C20" i="95"/>
  <c r="E20" i="96" l="1"/>
  <c r="E20" i="95"/>
  <c r="E16" i="94"/>
  <c r="E19" i="94"/>
  <c r="E17" i="94"/>
  <c r="E11" i="94"/>
  <c r="E10" i="94"/>
  <c r="D20" i="94"/>
  <c r="C20" i="94"/>
  <c r="E10" i="93"/>
  <c r="E11" i="93"/>
  <c r="E13" i="93"/>
  <c r="E16" i="93"/>
  <c r="E17" i="93"/>
  <c r="E19" i="93"/>
  <c r="E9" i="93"/>
  <c r="D20" i="93"/>
  <c r="C20" i="93"/>
  <c r="E11" i="92"/>
  <c r="E13" i="92"/>
  <c r="E14" i="92"/>
  <c r="E15" i="92"/>
  <c r="E16" i="92"/>
  <c r="E17" i="92"/>
  <c r="E18" i="92"/>
  <c r="E19" i="92"/>
  <c r="E9" i="92"/>
  <c r="D20" i="92"/>
  <c r="C20" i="92"/>
  <c r="F10" i="91"/>
  <c r="F11" i="91"/>
  <c r="F12" i="91"/>
  <c r="F13" i="91"/>
  <c r="F14" i="91"/>
  <c r="F15" i="91"/>
  <c r="F16" i="91"/>
  <c r="F17" i="91"/>
  <c r="F18" i="91"/>
  <c r="F19" i="91"/>
  <c r="F9" i="91"/>
  <c r="E20" i="91"/>
  <c r="D20" i="91"/>
  <c r="C20" i="91"/>
  <c r="A10" i="91"/>
  <c r="A11" i="91" s="1"/>
  <c r="A12" i="91" s="1"/>
  <c r="A13" i="91" s="1"/>
  <c r="A14" i="91" s="1"/>
  <c r="A15" i="91" s="1"/>
  <c r="A16" i="91" s="1"/>
  <c r="A17" i="91" s="1"/>
  <c r="A18" i="91" s="1"/>
  <c r="A19" i="91" s="1"/>
  <c r="F20" i="91" l="1"/>
  <c r="E20" i="94"/>
  <c r="E20" i="93"/>
  <c r="E20" i="92"/>
  <c r="D20" i="90"/>
  <c r="C20" i="90"/>
  <c r="E19" i="90"/>
  <c r="E18" i="90"/>
  <c r="E17" i="90"/>
  <c r="E16" i="90"/>
  <c r="E15" i="90"/>
  <c r="E14" i="90"/>
  <c r="E13" i="90"/>
  <c r="E12" i="90"/>
  <c r="E11" i="90"/>
  <c r="E10" i="90"/>
  <c r="E9" i="90"/>
  <c r="E20" i="90" l="1"/>
  <c r="E10" i="79"/>
  <c r="E11" i="79"/>
  <c r="E12" i="79"/>
  <c r="E13" i="79"/>
  <c r="E14" i="79"/>
  <c r="E15" i="79"/>
  <c r="E16" i="79"/>
  <c r="E17" i="79"/>
  <c r="E18" i="79"/>
  <c r="E19" i="79"/>
  <c r="E9" i="79"/>
  <c r="F11" i="66"/>
  <c r="F12" i="66"/>
  <c r="F13" i="66"/>
  <c r="F14" i="66"/>
  <c r="F15" i="66"/>
  <c r="F16" i="66"/>
  <c r="F17" i="66"/>
  <c r="F18" i="66"/>
  <c r="F19" i="66"/>
  <c r="F20" i="66"/>
  <c r="F10" i="66"/>
  <c r="H11" i="85"/>
  <c r="H12" i="85"/>
  <c r="H13" i="85"/>
  <c r="H15" i="85"/>
  <c r="H16" i="85"/>
  <c r="H17" i="85"/>
  <c r="H18" i="85"/>
  <c r="H19" i="85"/>
  <c r="H9" i="85"/>
  <c r="K10" i="85"/>
  <c r="K11" i="85"/>
  <c r="K12" i="85"/>
  <c r="K13" i="85"/>
  <c r="K14" i="85"/>
  <c r="K15" i="85"/>
  <c r="K16" i="85"/>
  <c r="K17" i="85"/>
  <c r="K18" i="85"/>
  <c r="K19" i="85"/>
  <c r="K9" i="85"/>
  <c r="A11" i="89" l="1"/>
  <c r="A12" i="89" s="1"/>
  <c r="A13" i="89" s="1"/>
  <c r="A14" i="89" s="1"/>
  <c r="A15" i="89" s="1"/>
  <c r="A16" i="89" s="1"/>
  <c r="A17" i="89" s="1"/>
  <c r="A18" i="89" s="1"/>
  <c r="A19" i="89" s="1"/>
  <c r="A20" i="89" s="1"/>
  <c r="A21" i="89" s="1"/>
  <c r="A22" i="89" s="1"/>
  <c r="A23" i="89" s="1"/>
  <c r="A24" i="89" s="1"/>
  <c r="A25" i="89" s="1"/>
  <c r="A26" i="89" s="1"/>
  <c r="A27" i="89" s="1"/>
  <c r="A28" i="89" s="1"/>
  <c r="A29" i="89" s="1"/>
  <c r="A30" i="89" s="1"/>
  <c r="A31" i="89" s="1"/>
  <c r="A32" i="89" s="1"/>
  <c r="A33" i="89" s="1"/>
  <c r="A34" i="89" s="1"/>
  <c r="A35" i="89" s="1"/>
  <c r="A36" i="89" s="1"/>
  <c r="A37" i="89" s="1"/>
  <c r="A38" i="89" s="1"/>
  <c r="A39" i="89" s="1"/>
  <c r="A40" i="89" s="1"/>
  <c r="A41" i="89" s="1"/>
  <c r="A42" i="89" s="1"/>
  <c r="A43" i="89" s="1"/>
  <c r="A44" i="89" s="1"/>
  <c r="A45" i="89" s="1"/>
  <c r="A46" i="89" s="1"/>
  <c r="A47" i="89" s="1"/>
  <c r="A48" i="89" s="1"/>
  <c r="A49" i="89" s="1"/>
  <c r="A50" i="89" s="1"/>
  <c r="A51" i="89" s="1"/>
  <c r="A52" i="89" s="1"/>
  <c r="A53" i="89" s="1"/>
  <c r="A54" i="89" s="1"/>
  <c r="A55" i="89" s="1"/>
  <c r="A56" i="89" s="1"/>
  <c r="A57" i="89" s="1"/>
  <c r="A58" i="89" s="1"/>
  <c r="A59" i="89" s="1"/>
  <c r="A60" i="89" s="1"/>
  <c r="A61" i="89" s="1"/>
  <c r="A62" i="89" s="1"/>
  <c r="A63" i="89" s="1"/>
  <c r="A64" i="89" s="1"/>
  <c r="A65" i="89" s="1"/>
  <c r="A66" i="89" s="1"/>
  <c r="A67" i="89" s="1"/>
  <c r="A68" i="89" s="1"/>
  <c r="A69" i="89" s="1"/>
  <c r="A70" i="89" s="1"/>
  <c r="A71" i="89" s="1"/>
  <c r="A72" i="89" s="1"/>
  <c r="A73" i="89" s="1"/>
  <c r="A74" i="89" s="1"/>
  <c r="A75" i="89" s="1"/>
  <c r="A76" i="89" s="1"/>
  <c r="A77" i="89" s="1"/>
  <c r="A78" i="89" s="1"/>
  <c r="A79" i="89" s="1"/>
  <c r="A80" i="89" s="1"/>
  <c r="A81" i="89" s="1"/>
  <c r="A82" i="89" s="1"/>
  <c r="A83" i="89" s="1"/>
  <c r="A84" i="89" s="1"/>
  <c r="A85" i="89" s="1"/>
  <c r="A86" i="89" s="1"/>
  <c r="A87" i="89" s="1"/>
  <c r="A88" i="89" s="1"/>
  <c r="A89" i="89" s="1"/>
  <c r="A90" i="89" s="1"/>
  <c r="A91" i="89" s="1"/>
  <c r="A92" i="89" s="1"/>
  <c r="A93" i="89" s="1"/>
  <c r="A94" i="89" s="1"/>
  <c r="A95" i="89" s="1"/>
  <c r="A96" i="89" s="1"/>
  <c r="A97" i="89" s="1"/>
  <c r="A98" i="89" s="1"/>
  <c r="A99" i="89" s="1"/>
  <c r="A100" i="89" s="1"/>
  <c r="A101" i="89" s="1"/>
  <c r="A102" i="89" s="1"/>
  <c r="A103" i="89" s="1"/>
  <c r="A104" i="89" s="1"/>
  <c r="A105" i="89" s="1"/>
  <c r="A106" i="89" s="1"/>
  <c r="A107" i="89" s="1"/>
  <c r="A108" i="89" s="1"/>
  <c r="A109" i="89" s="1"/>
  <c r="A110" i="89" s="1"/>
  <c r="A111" i="89" s="1"/>
  <c r="A112" i="89" s="1"/>
  <c r="A113" i="89" s="1"/>
  <c r="A114" i="89" s="1"/>
  <c r="A115" i="89" s="1"/>
  <c r="A116" i="89" s="1"/>
  <c r="A117" i="89" s="1"/>
  <c r="A118" i="89" s="1"/>
  <c r="A119" i="89" s="1"/>
  <c r="A120" i="89" s="1"/>
  <c r="A121" i="89" s="1"/>
  <c r="A122" i="89" s="1"/>
  <c r="A123" i="89" s="1"/>
  <c r="A124" i="89" s="1"/>
  <c r="A125" i="89" s="1"/>
  <c r="A126" i="89" s="1"/>
  <c r="A127" i="89" s="1"/>
  <c r="A128" i="89" s="1"/>
  <c r="A129" i="89" s="1"/>
  <c r="A130" i="89" s="1"/>
  <c r="A131" i="89" s="1"/>
  <c r="A132" i="89" s="1"/>
  <c r="A133" i="89" s="1"/>
  <c r="A134" i="89" s="1"/>
  <c r="A135" i="89" s="1"/>
  <c r="A136" i="89" s="1"/>
  <c r="A137" i="89" s="1"/>
  <c r="A138" i="89" s="1"/>
  <c r="A139" i="89" s="1"/>
  <c r="A140" i="89" s="1"/>
  <c r="A141" i="89" s="1"/>
  <c r="A142" i="89" s="1"/>
  <c r="A143" i="89" s="1"/>
  <c r="A144" i="89" s="1"/>
  <c r="A145" i="89" s="1"/>
  <c r="A146" i="89" s="1"/>
  <c r="A147" i="89" s="1"/>
  <c r="A148" i="89" s="1"/>
  <c r="A149" i="89" s="1"/>
  <c r="A150" i="89" s="1"/>
  <c r="A151" i="89" s="1"/>
  <c r="A152" i="89" s="1"/>
  <c r="A153" i="89" s="1"/>
  <c r="A154" i="89" s="1"/>
  <c r="A155" i="89" s="1"/>
  <c r="A156" i="89" s="1"/>
  <c r="A157" i="89" s="1"/>
  <c r="A158" i="89" s="1"/>
  <c r="A159" i="89" s="1"/>
  <c r="A160" i="89" s="1"/>
  <c r="A161" i="89" s="1"/>
  <c r="A162" i="89" s="1"/>
  <c r="A163" i="89" s="1"/>
  <c r="A164" i="89" s="1"/>
  <c r="A165" i="89" s="1"/>
  <c r="A166" i="89" s="1"/>
  <c r="A167" i="89" s="1"/>
  <c r="A168" i="89" s="1"/>
  <c r="A169" i="89" s="1"/>
  <c r="A170" i="89" s="1"/>
  <c r="A171" i="89" s="1"/>
  <c r="A172" i="89" s="1"/>
  <c r="A173" i="89" s="1"/>
  <c r="A174" i="89" s="1"/>
  <c r="A175" i="89" s="1"/>
  <c r="A176" i="89" s="1"/>
  <c r="A177" i="89" s="1"/>
  <c r="A178" i="89" s="1"/>
  <c r="A179" i="89" s="1"/>
  <c r="A180" i="89" s="1"/>
  <c r="A181" i="89" s="1"/>
  <c r="A182" i="89" s="1"/>
  <c r="A183" i="89" s="1"/>
  <c r="A184" i="89" s="1"/>
  <c r="A185" i="89" s="1"/>
  <c r="A186" i="89" s="1"/>
  <c r="A187" i="89" s="1"/>
  <c r="A188" i="89" s="1"/>
  <c r="A189" i="89" s="1"/>
  <c r="A190" i="89" s="1"/>
  <c r="A191" i="89" s="1"/>
  <c r="A192" i="89" s="1"/>
  <c r="A193" i="89" s="1"/>
  <c r="A194" i="89" s="1"/>
  <c r="A195" i="89" s="1"/>
  <c r="A196" i="89" s="1"/>
  <c r="A197" i="89" s="1"/>
  <c r="A198" i="89" s="1"/>
  <c r="A199" i="89" s="1"/>
  <c r="A200" i="89" s="1"/>
  <c r="A201" i="89" s="1"/>
  <c r="A202" i="89" s="1"/>
  <c r="A203" i="89" s="1"/>
  <c r="A204" i="89" s="1"/>
  <c r="A205" i="89" s="1"/>
  <c r="A206" i="89" s="1"/>
  <c r="A207" i="89" s="1"/>
  <c r="A208" i="89" s="1"/>
  <c r="A209" i="89" s="1"/>
  <c r="A210" i="89" s="1"/>
  <c r="A211" i="89" s="1"/>
  <c r="A212" i="89" s="1"/>
  <c r="A213" i="89" s="1"/>
  <c r="A214" i="89" s="1"/>
  <c r="A215" i="89" s="1"/>
  <c r="A216" i="89" s="1"/>
  <c r="A217" i="89" s="1"/>
  <c r="A218" i="89" s="1"/>
  <c r="A219" i="89" s="1"/>
  <c r="A220" i="89" s="1"/>
  <c r="A221" i="89" s="1"/>
  <c r="A222" i="89" s="1"/>
  <c r="F16" i="29"/>
  <c r="G16" i="29" s="1"/>
  <c r="D16" i="88"/>
  <c r="D15" i="88"/>
  <c r="C13" i="88"/>
  <c r="E13" i="88" s="1"/>
  <c r="C16" i="88" l="1"/>
  <c r="E16" i="88" s="1"/>
  <c r="D14" i="88"/>
  <c r="D11" i="88"/>
  <c r="D17" i="29" l="1"/>
  <c r="C12" i="88" s="1"/>
  <c r="E12" i="88" l="1"/>
  <c r="C15" i="88"/>
  <c r="C11" i="88"/>
  <c r="E11" i="88" s="1"/>
  <c r="E15" i="88" l="1"/>
  <c r="C14" i="88"/>
  <c r="E14" i="88" s="1"/>
  <c r="J20" i="85" l="1"/>
  <c r="I20" i="85"/>
  <c r="G20" i="85"/>
  <c r="F20" i="85"/>
  <c r="D19" i="85"/>
  <c r="C19" i="85"/>
  <c r="D18" i="85"/>
  <c r="C18" i="85"/>
  <c r="D17" i="85"/>
  <c r="C17" i="85"/>
  <c r="D16" i="85"/>
  <c r="C16" i="85"/>
  <c r="D15" i="85"/>
  <c r="C15" i="85"/>
  <c r="D14" i="85"/>
  <c r="C14" i="85"/>
  <c r="D13" i="85"/>
  <c r="C13" i="85"/>
  <c r="D12" i="85"/>
  <c r="C12" i="85"/>
  <c r="D11" i="85"/>
  <c r="C11" i="85"/>
  <c r="D10" i="85"/>
  <c r="C10" i="85"/>
  <c r="D9" i="85"/>
  <c r="C9" i="85"/>
  <c r="E10" i="85" l="1"/>
  <c r="E12" i="85"/>
  <c r="E14" i="85"/>
  <c r="E16" i="85"/>
  <c r="E18" i="85"/>
  <c r="H20" i="85"/>
  <c r="E9" i="85"/>
  <c r="E11" i="85"/>
  <c r="E15" i="85"/>
  <c r="E17" i="85"/>
  <c r="E19" i="85"/>
  <c r="K20" i="85"/>
  <c r="E13" i="85"/>
  <c r="D20" i="85"/>
  <c r="C20" i="85"/>
  <c r="E20" i="85" l="1"/>
  <c r="D20" i="79"/>
  <c r="C20" i="79"/>
  <c r="E20" i="79" l="1"/>
  <c r="D18" i="29"/>
  <c r="A9" i="40" l="1"/>
  <c r="E21" i="66" l="1"/>
  <c r="D21" i="66"/>
  <c r="C21" i="66"/>
  <c r="F21" i="66" l="1"/>
  <c r="E21" i="40" l="1"/>
  <c r="C21" i="40"/>
  <c r="A10" i="40"/>
  <c r="A11" i="40" s="1"/>
  <c r="A12" i="40" s="1"/>
  <c r="A13" i="40" s="1"/>
  <c r="A14" i="40" s="1"/>
  <c r="A15" i="40" s="1"/>
  <c r="A16" i="40" s="1"/>
  <c r="A17" i="40" s="1"/>
  <c r="A18" i="40" s="1"/>
  <c r="A19" i="40" s="1"/>
  <c r="A20" i="40" s="1"/>
  <c r="F21" i="40" l="1"/>
  <c r="D13" i="29"/>
  <c r="G32" i="29"/>
  <c r="G31" i="29" s="1"/>
  <c r="G30" i="29" s="1"/>
  <c r="G29" i="29" s="1"/>
  <c r="F32" i="29"/>
  <c r="F31" i="29" s="1"/>
  <c r="F30" i="29" s="1"/>
  <c r="F29" i="29" s="1"/>
  <c r="D32" i="29"/>
  <c r="D31" i="29" s="1"/>
  <c r="D30" i="29" s="1"/>
  <c r="D29" i="29" s="1"/>
  <c r="F23" i="29"/>
  <c r="D16" i="29"/>
  <c r="G14" i="29"/>
  <c r="G13" i="29" s="1"/>
  <c r="F13" i="29"/>
  <c r="F11" i="29"/>
  <c r="D11" i="29"/>
  <c r="F22" i="29" l="1"/>
  <c r="G23" i="29"/>
  <c r="F10" i="29"/>
  <c r="D15" i="29"/>
  <c r="F18" i="29" s="1"/>
  <c r="D10" i="29"/>
  <c r="G12" i="29"/>
  <c r="G11" i="29" s="1"/>
  <c r="G10" i="29" s="1"/>
  <c r="F15" i="29" l="1"/>
  <c r="G15" i="29" s="1"/>
  <c r="G18" i="29"/>
  <c r="F21" i="29"/>
  <c r="G21" i="29" s="1"/>
  <c r="G22" i="29"/>
  <c r="D9" i="29"/>
  <c r="F27" i="29"/>
  <c r="F26" i="29" l="1"/>
  <c r="G26" i="29" s="1"/>
  <c r="G27" i="29"/>
  <c r="F9" i="29"/>
  <c r="G9" i="29" s="1"/>
  <c r="F25" i="29"/>
  <c r="G25" i="29" s="1"/>
</calcChain>
</file>

<file path=xl/sharedStrings.xml><?xml version="1.0" encoding="utf-8"?>
<sst xmlns="http://schemas.openxmlformats.org/spreadsheetml/2006/main" count="10504" uniqueCount="2035">
  <si>
    <t>Наименование</t>
  </si>
  <si>
    <t>1.</t>
  </si>
  <si>
    <t>Первоманский</t>
  </si>
  <si>
    <t>2.</t>
  </si>
  <si>
    <t>Камарчагский</t>
  </si>
  <si>
    <t>3.</t>
  </si>
  <si>
    <t>Каменский</t>
  </si>
  <si>
    <t>4.</t>
  </si>
  <si>
    <t>Шалинский</t>
  </si>
  <si>
    <t>5.</t>
  </si>
  <si>
    <t>Кияйский</t>
  </si>
  <si>
    <t>6.</t>
  </si>
  <si>
    <t>Унгутский</t>
  </si>
  <si>
    <t>7.</t>
  </si>
  <si>
    <t>Нарвинский</t>
  </si>
  <si>
    <t>8.</t>
  </si>
  <si>
    <t>Орешенский</t>
  </si>
  <si>
    <t>9.</t>
  </si>
  <si>
    <t>Колбинский</t>
  </si>
  <si>
    <t>10.</t>
  </si>
  <si>
    <t>Степнобаджейский</t>
  </si>
  <si>
    <t>11.</t>
  </si>
  <si>
    <t>Выезжелогский</t>
  </si>
  <si>
    <t xml:space="preserve">Итого: </t>
  </si>
  <si>
    <t>№ п/п</t>
  </si>
  <si>
    <t>Источники внутреннего финансирования дефицита районного</t>
  </si>
  <si>
    <t>(рублей)</t>
  </si>
  <si>
    <t>№ строки</t>
  </si>
  <si>
    <t>Код</t>
  </si>
  <si>
    <t>Наименование показателя</t>
  </si>
  <si>
    <t>2</t>
  </si>
  <si>
    <t>3</t>
  </si>
  <si>
    <t>012 01 00 00 00 00 0000 000</t>
  </si>
  <si>
    <t>Источники внутреннего финансирования дефицитов бюджетов</t>
  </si>
  <si>
    <t>012 01 02 00 00 00 0000 000</t>
  </si>
  <si>
    <t>Кредиты кредитных организаций в валюте Российской Федерации</t>
  </si>
  <si>
    <t>Получение кредитов от кредитных организаций  в валюте Российской Федерации</t>
  </si>
  <si>
    <t xml:space="preserve">Получение кредитов от кредитных организаций бюджетами муниципальных районов в валюте Российской Федерации </t>
  </si>
  <si>
    <t>Погашение кредитов от кредитных организаций  в валюте Российской Федерации</t>
  </si>
  <si>
    <t xml:space="preserve">Погашение кредитов от кредитных организаций бюджетами муниципальных районов в валюте Российской Федерации </t>
  </si>
  <si>
    <t>012 01 03 00 00 00 0000 000</t>
  </si>
  <si>
    <t>Бюджетные кредиты от других бюджетов бюджетной системы Российской Федерации</t>
  </si>
  <si>
    <t>012 01 03 01 00 00 0000 700</t>
  </si>
  <si>
    <t>Получение бюджетных кредитов от других бюджетов бюджетной системы Российской Федерации в валюте Российской Федерации</t>
  </si>
  <si>
    <t>012 01 03 01 00 05 0000 710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</si>
  <si>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</si>
  <si>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012 01 03 01 00 00 0000 800</t>
  </si>
  <si>
    <t>Погашение бюджетных кредитов, полученных от других бюджетов бюджетной системы Российской Федерации в валюте Российской Федерации</t>
  </si>
  <si>
    <t>012 01 03 01 00 05 0000 810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</si>
  <si>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</si>
  <si>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012 01 05 00 00 00 0000 000</t>
  </si>
  <si>
    <t>Изменение остатков средств на счетах по учету средств бюджета</t>
  </si>
  <si>
    <t>012 01 05 00 00 00 0000 500</t>
  </si>
  <si>
    <t>Увеличение остатков средств бюджета</t>
  </si>
  <si>
    <t>012 01 05 02 00 00 0000 500</t>
  </si>
  <si>
    <t xml:space="preserve">Увеличение прочих остатков средств бюджетов </t>
  </si>
  <si>
    <t>012 01 05 02 01 00 0000 510</t>
  </si>
  <si>
    <t xml:space="preserve">Увеличение прочих остатков денежных средств бюджетов </t>
  </si>
  <si>
    <t>012 01 05 02 01 05 0000 510</t>
  </si>
  <si>
    <t>Увеличение прочих остатков денежных средств бюджетов муниципальных районов</t>
  </si>
  <si>
    <t>012 01 05 00 00 00 0000 600</t>
  </si>
  <si>
    <t>Уменьшение остатков средств бюджетов</t>
  </si>
  <si>
    <t>012 01 05 02 00 00 0000 600</t>
  </si>
  <si>
    <t xml:space="preserve">Уменьшение прочих остатков средств бюджетов </t>
  </si>
  <si>
    <t>012 01 05 02 01 00 0000 610</t>
  </si>
  <si>
    <t xml:space="preserve">Уменьшение прочих остатков денежных средств бюджетов </t>
  </si>
  <si>
    <t>012 01 05 02 01 05 0000 610</t>
  </si>
  <si>
    <t>Уменьшение прочих остатков денежных средств бюджетов муниципальных районов</t>
  </si>
  <si>
    <t>012 01 06 00 00 00 0000 000</t>
  </si>
  <si>
    <t>Иные источники внутреннего финансирования дефицитов бюджета</t>
  </si>
  <si>
    <t>012 01 06 05 00 00 0000 000</t>
  </si>
  <si>
    <t>Бюджетные кредиты, предоставленные внутри страны в валюте Российской федерации</t>
  </si>
  <si>
    <t>012 01 06 05 00 00 0000 600</t>
  </si>
  <si>
    <t xml:space="preserve">Возврат бюджетных кредитов, предоставленных внутри страны в валюте Российской федерации </t>
  </si>
  <si>
    <t>012 01 06 05 01 05 0000 640</t>
  </si>
  <si>
    <t xml:space="preserve">Возврат бюджетных кредитов, предоставленных юридическим лицам из бюджетов муниципальных образований в валюте Российской федерации </t>
  </si>
  <si>
    <t>012 01 06 05 01 05 0100 640</t>
  </si>
  <si>
    <t>Возврат бюджетных кредитов организациями АПК на приобретение ГСМ</t>
  </si>
  <si>
    <t>4</t>
  </si>
  <si>
    <t>012</t>
  </si>
  <si>
    <t>013</t>
  </si>
  <si>
    <t>014</t>
  </si>
  <si>
    <t>019</t>
  </si>
  <si>
    <t>031</t>
  </si>
  <si>
    <t>1</t>
  </si>
  <si>
    <t>5</t>
  </si>
  <si>
    <t>6</t>
  </si>
  <si>
    <t>7</t>
  </si>
  <si>
    <t>8</t>
  </si>
  <si>
    <t>110</t>
  </si>
  <si>
    <t>100</t>
  </si>
  <si>
    <t>240</t>
  </si>
  <si>
    <t>120</t>
  </si>
  <si>
    <t>410</t>
  </si>
  <si>
    <t>Иные межбюджетные трансферты</t>
  </si>
  <si>
    <t>( рублей)</t>
  </si>
  <si>
    <t xml:space="preserve">                                                                                                                                                                                                                                                               </t>
  </si>
  <si>
    <t>Наименование показателя бюджетной классификации</t>
  </si>
  <si>
    <t>Раздел-подраздел</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</si>
  <si>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</si>
  <si>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</si>
  <si>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</si>
  <si>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</si>
  <si>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</si>
  <si>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</si>
  <si>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</si>
  <si>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</si>
  <si>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</si>
  <si>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</si>
  <si>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Другие общегосударственные вопросы</t>
  </si>
  <si>
    <t>0113</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</si>
  <si>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</si>
  <si>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</si>
  <si>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</si>
  <si>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</si>
  <si>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</si>
  <si>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</si>
  <si>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Другие вопросы в области национальной безопасности и правоохранительной деятельности</t>
  </si>
  <si>
    <t>0314</t>
  </si>
  <si>
    <t>НАЦИОНАЛЬНАЯ ЭКОНОМИКА</t>
  </si>
  <si>
    <t>0400</t>
  </si>
  <si>
    <t>Сельское хозяйство и рыболовство</t>
  </si>
  <si>
    <t>0405</t>
  </si>
  <si>
    <t>Транспорт</t>
  </si>
  <si>
    <t>0408</t>
  </si>
  <si>
    <t>Дорожное хозяйство (дорожные фонды)</t>
  </si>
  <si>
    <t>0409</t>
  </si>
  <si>
    <t>Другие вопросы в области национальной экономики</t>
  </si>
  <si>
    <t>0412</t>
  </si>
  <si>
    <t>ЖИЛИЩНО-КОММУНАЛЬНОЕ ХОЗЯЙСТВО</t>
  </si>
  <si>
    <t>0500</t>
  </si>
  <si>
    <t>Коммунальное хозяйство</t>
  </si>
  <si>
    <t>0502</t>
  </si>
  <si>
    <t>Другие вопросы в области жилищно-коммунального хозяйства</t>
  </si>
  <si>
    <t>0505</t>
  </si>
  <si>
    <t>ОХРАНА ОКРУЖАЮЩЕЙ СРЕДЫ</t>
  </si>
  <si>
    <t>0600</t>
  </si>
  <si>
    <t>Другие вопросы в области охраны окружающей среды</t>
  </si>
  <si>
    <t>0605</t>
  </si>
  <si>
    <t>ОБРАЗОВАНИЕ</t>
  </si>
  <si>
    <t>0700</t>
  </si>
  <si>
    <t>Дошкольное образование</t>
  </si>
  <si>
    <t>0701</t>
  </si>
  <si>
    <t>Общее образование</t>
  </si>
  <si>
    <t>0702</t>
  </si>
  <si>
    <t>Дополнительное образование детей</t>
  </si>
  <si>
    <t>0703</t>
  </si>
  <si>
    <t>Другие вопросы в области образования</t>
  </si>
  <si>
    <t>0709</t>
  </si>
  <si>
    <t>КУЛЬТУРА, КИНЕМАТОГРАФИЯ</t>
  </si>
  <si>
    <t>0800</t>
  </si>
  <si>
    <t>Культура</t>
  </si>
  <si>
    <t>0801</t>
  </si>
  <si>
    <t>Другие вопросы в области культуры, кинематографии</t>
  </si>
  <si>
    <t>0804</t>
  </si>
  <si>
    <t>СОЦИАЛЬНАЯ ПОЛИТИКА</t>
  </si>
  <si>
    <t>1000</t>
  </si>
  <si>
    <t>Пенсионное обеспечение</t>
  </si>
  <si>
    <t>1001</t>
  </si>
  <si>
    <t>Социальное обеспечение населения</t>
  </si>
  <si>
    <t>1003</t>
  </si>
  <si>
    <t>Охрана семьи и детства</t>
  </si>
  <si>
    <t>1004</t>
  </si>
  <si>
    <t>Другие вопросы в области социальной политики</t>
  </si>
  <si>
    <t>1006</t>
  </si>
  <si>
    <t>ФИЗИЧЕСКАЯ КУЛЬТУРА И СПОРТ</t>
  </si>
  <si>
    <t>1100</t>
  </si>
  <si>
    <t>Массовый спорт</t>
  </si>
  <si>
    <t>1102</t>
  </si>
  <si>
    <t>1300</t>
  </si>
  <si>
    <t>1301</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</si>
  <si>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</si>
  <si>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</si>
  <si>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</si>
  <si>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</si>
  <si>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Прочие межбюджетные трансферты общего характера</t>
  </si>
  <si>
    <t>1403</t>
  </si>
  <si>
    <t>ВСЕГО:</t>
  </si>
  <si>
    <t>Ведомственная структура расходов районного бюджета</t>
  </si>
  <si>
    <t>Единица измерения:</t>
  </si>
  <si>
    <t>руб.</t>
  </si>
  <si>
    <t>Код ведомства</t>
  </si>
  <si>
    <t>Целевая статья</t>
  </si>
  <si>
    <t>Вид расходов</t>
  </si>
  <si>
    <t>Финансовое управление администрации Манского района</t>
  </si>
  <si>
    <t>Муниципальная программа "Управление муниципальными финансами"</t>
  </si>
  <si>
    <t>0700000000</t>
  </si>
  <si>
    <t>Подпрограмма "Обеспечение реализации муниципальной программы и прочие мероприятия"</t>
  </si>
  <si>
    <t>0730000000</t>
  </si>
  <si>
    <t>Выполнение функций органами местного самоуправления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</si>
  <si>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0730000150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</si>
  <si>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</si>
  <si>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</si>
  <si>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200</t>
  </si>
  <si>
    <t>Выполнение функций по переданным полномочиям поселений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</si>
  <si>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0730000650</t>
  </si>
  <si>
    <t>Непрограммные мероприятия</t>
  </si>
  <si>
    <t>9900000000</t>
  </si>
  <si>
    <t>Прочие непрограммные мероприятия</t>
  </si>
  <si>
    <t>9990000000</t>
  </si>
  <si>
    <t>9990075140</t>
  </si>
  <si>
    <t>Межбюджетные трансферты</t>
  </si>
  <si>
    <t>500</t>
  </si>
  <si>
    <t>Субвенции</t>
  </si>
  <si>
    <t>530</t>
  </si>
  <si>
    <t>9990051180</t>
  </si>
  <si>
    <t>Подпрограмма "Управление муниципальным долгом Манского района"</t>
  </si>
  <si>
    <t>0720000000</t>
  </si>
  <si>
    <t>Процентные платежи по муниципальному долгу в рамках подпрограммы "Управление муниципальным долгом Манского района" муниципальной прграммы "Управление муниципальными финансами"</t>
  </si>
  <si>
    <t>0720000660</t>
  </si>
  <si>
    <t>Обслуживание государственного (муниципального) долга</t>
  </si>
  <si>
    <t>700</t>
  </si>
  <si>
    <t>Обслуживание муниципального долга</t>
  </si>
  <si>
    <t>730</t>
  </si>
  <si>
    <t>Подпрогдамма "Создание условий для эффективного и ответственного управления муниципальными финансами, повышения устойчивости бюджетов сельсоветов Манского района"</t>
  </si>
  <si>
    <t>0710000000</t>
  </si>
  <si>
    <t>0710068150</t>
  </si>
  <si>
    <t>510</t>
  </si>
  <si>
    <t>0710076010</t>
  </si>
  <si>
    <t>0710068160</t>
  </si>
  <si>
    <t>540</t>
  </si>
  <si>
    <t>Комитет по управлению муниципальным имуществом Манского района</t>
  </si>
  <si>
    <t>Муниципальная программа "Управление муниципальным имуществом муниципального образования Манского района"</t>
  </si>
  <si>
    <t>1000000000</t>
  </si>
  <si>
    <t>Подпрограмма "Развитие земельных и имущественных отношений"</t>
  </si>
  <si>
    <t>1010000000</t>
  </si>
  <si>
    <t>Оценка земель муниципальной собственности в рамках подпрограммы "Развитие земельных и имущественных отношений" муниципальной программы "Управление муниципальным имуществом муниципального образования Манского района"</t>
  </si>
  <si>
    <t>1010061100</t>
  </si>
  <si>
    <t>Подпрограмма "Управление муниципальным имуществом"</t>
  </si>
  <si>
    <t>1020000000</t>
  </si>
  <si>
    <t>Оценка имущества муниципальной собственности в рамках подпрограммы "Управление муниципальным имуществом" муниципальной прграммы "Управление муниципальным имуществом муниципального образования Манского района"</t>
  </si>
  <si>
    <t>1020061100</t>
  </si>
  <si>
    <t>1020061110</t>
  </si>
  <si>
    <t>Расходы на содержание муниципального имущества находящегося в казне в рамках подпрограммы "Управление муниципальным имуществом" муниципальной прграммы "Управление муниципальным имуществом муниципального образования Манского района"</t>
  </si>
  <si>
    <t>1020061120</t>
  </si>
  <si>
    <t>Иные бюджетные ассигнования</t>
  </si>
  <si>
    <t>800</t>
  </si>
  <si>
    <t>850</t>
  </si>
  <si>
    <t>Инвентаризация и паспортизация имущества муниципальной собственности в рамках подпрограммы "Управление муниципальным имуществом" муниципальной прграммы "Управление муниципальным имуществом муниципального образования Манского района"</t>
  </si>
  <si>
    <t>1020061200</t>
  </si>
  <si>
    <t>1030000000</t>
  </si>
  <si>
    <t>1030000150</t>
  </si>
  <si>
    <t>Мероприятия по землеустройству и землепользованию в рамках подпрограммы "Развитие земельных и имущественных отношений" муниципальной программы "Управление муниципальным имуществом муниципального образования Манского района"</t>
  </si>
  <si>
    <t>1010061300</t>
  </si>
  <si>
    <t>Муниципальная программа "Развитие образования в Манском районе"</t>
  </si>
  <si>
    <t>0100000000</t>
  </si>
  <si>
    <t>Подпрограмма "Обеспечение жильем детей-сирот"</t>
  </si>
  <si>
    <t>0170000000</t>
  </si>
  <si>
    <t>Капитальные вложения в объекты государственной (муниципальной) собственности</t>
  </si>
  <si>
    <t>400</t>
  </si>
  <si>
    <t>Муниципальная программа "Развитие агропромышленного комплекса Манского района"</t>
  </si>
  <si>
    <t>1400000000</t>
  </si>
  <si>
    <t>810</t>
  </si>
  <si>
    <t>Подпрограмма "Обеспечение реализации программы и прочие мероприятия"</t>
  </si>
  <si>
    <t>1440000000</t>
  </si>
  <si>
    <t>Выполнение функций органами местного самоуправления в рамках подпрограммы "Обеспечение реализации муниципальной программы и прочие мероприятия" муниципальной программы "Развитие агропромышленного комплекса Манского района"</t>
  </si>
  <si>
    <t>1440000150</t>
  </si>
  <si>
    <t>1440075170</t>
  </si>
  <si>
    <t>Подпрограмма "Организация проведения мероприятий по отлову, учету, содержанию и иному обращению с безнадзорными животными"</t>
  </si>
  <si>
    <t>1430000000</t>
  </si>
  <si>
    <t>1430075180</t>
  </si>
  <si>
    <t>Предоставление субсидий бюджетным, автономным учреждениям и иным некоммерческим организациям</t>
  </si>
  <si>
    <t>600</t>
  </si>
  <si>
    <t>610</t>
  </si>
  <si>
    <t>Социальное обеспечение и иные выплаты населению</t>
  </si>
  <si>
    <t>300</t>
  </si>
  <si>
    <t>320</t>
  </si>
  <si>
    <t>Муниципальное казенное учреждение Манского района "Служба Заказчика"</t>
  </si>
  <si>
    <t>Муниципальная программа "Развитие транспортной системы"</t>
  </si>
  <si>
    <t>0900000000</t>
  </si>
  <si>
    <t>Подпрограмма "Организация пассажирских перевозок на территории Манского района"</t>
  </si>
  <si>
    <t>0920000000</t>
  </si>
  <si>
    <t>0920060500</t>
  </si>
  <si>
    <t>0910000000</t>
  </si>
  <si>
    <t>Содержание автомобильных дорог общего пользования местного значения за счет средств местного бюджета в рамках подпрограммы "Содержание и ремонт межпоселенческих дорог" муниципальной программы "Развитие транспортной системы"</t>
  </si>
  <si>
    <t>0910060430</t>
  </si>
  <si>
    <t>Муниципальная программа "Реформирование и модернизация жилищно-коммунального хозяйства и повышение энергетической эффективности"</t>
  </si>
  <si>
    <t>0800000000</t>
  </si>
  <si>
    <t>Подпрограмма "Развитие и модернизация объектов коммунальной инфраструктуры"</t>
  </si>
  <si>
    <t>0810000000</t>
  </si>
  <si>
    <t>0810075700</t>
  </si>
  <si>
    <t>Подпрограмма "Обеспечение реализации муниципальной программы"</t>
  </si>
  <si>
    <t>0840000000</t>
  </si>
  <si>
    <t>0840000650</t>
  </si>
  <si>
    <t>0840000670</t>
  </si>
  <si>
    <t>Муниципальная программа "Охрана окружающей среды "</t>
  </si>
  <si>
    <t>1300000000</t>
  </si>
  <si>
    <t>Подпрограмма "Обращение с отходами на территории Манского района"</t>
  </si>
  <si>
    <t>1310000000</t>
  </si>
  <si>
    <t>Подпрограмма "Обеспечение условий реализации муниципальной программы и прочие мероприятия"</t>
  </si>
  <si>
    <t>0180000000</t>
  </si>
  <si>
    <t>0180000670</t>
  </si>
  <si>
    <t>0300000000</t>
  </si>
  <si>
    <t>Подпрограмма "Обеспечение условий реализации программы и прочие мероприятия"</t>
  </si>
  <si>
    <t>0330000000</t>
  </si>
  <si>
    <t>0330000650</t>
  </si>
  <si>
    <t>0330000670</t>
  </si>
  <si>
    <t>Подпрограмма "Развитие дошкольного, общего и дополнительного образования"</t>
  </si>
  <si>
    <t>0110000000</t>
  </si>
  <si>
    <t>Выполнение функций муниципальными бюджетными учреждениями за счет средств местного бюджета в рамках подпрограммы "Развитие дошкольного, общего и дополнительного образования" муниципальной программы "Развитие образования в Манском районе"</t>
  </si>
  <si>
    <t>0110000680</t>
  </si>
  <si>
    <t>0110074080</t>
  </si>
  <si>
    <t>0110075880</t>
  </si>
  <si>
    <t>Подпрограмма "Обеспечение жизнедеятельности образовательных учреждений Манского района"</t>
  </si>
  <si>
    <t>0120000000</t>
  </si>
  <si>
    <t>0110074090</t>
  </si>
  <si>
    <t>0110075640</t>
  </si>
  <si>
    <t>Подпрограмма "Организация отдыха, оздоровления и занятости в летнее время детей и подростков Манского района"</t>
  </si>
  <si>
    <t>0150000000</t>
  </si>
  <si>
    <t>0150076490</t>
  </si>
  <si>
    <t>Подпрограмма "Развитие кадрового потенциала отрасли образования Манского района"</t>
  </si>
  <si>
    <t>0140000000</t>
  </si>
  <si>
    <t>Выполнение функций муниципальными казенными учреждениями в рамках подпрограммы "Развитие кадрового потенциала отрасли образования Манского района" муниципальной программы "Развитие образования в Манском районе"</t>
  </si>
  <si>
    <t>0140000670</t>
  </si>
  <si>
    <t>0180000150</t>
  </si>
  <si>
    <t>0110075660</t>
  </si>
  <si>
    <t>0110075540</t>
  </si>
  <si>
    <t>0180075560</t>
  </si>
  <si>
    <t>Администрация Манского района</t>
  </si>
  <si>
    <t>Непрограммные мероприятия органов местного самоуправления и муниципальных казенных учреждений</t>
  </si>
  <si>
    <t>9980000000</t>
  </si>
  <si>
    <t>Глава муниципального образования в рамках непрограммных мероприятий</t>
  </si>
  <si>
    <t>9980000130</t>
  </si>
  <si>
    <t>Выполнение функций органами местного самоуправления в рамках непрограммных мероприятий</t>
  </si>
  <si>
    <t>9980000150</t>
  </si>
  <si>
    <t>0330000150</t>
  </si>
  <si>
    <t>Муниципальная программа "Защита населения и территории Манского района от чрезвычайных ситуаций природного и техногенного характера"</t>
  </si>
  <si>
    <t>0600000000</t>
  </si>
  <si>
    <t>0640000000</t>
  </si>
  <si>
    <t>0640000150</t>
  </si>
  <si>
    <t>Выполнение функций казенными учреждениями в рамках непрограммных мероприятий</t>
  </si>
  <si>
    <t>9980000670</t>
  </si>
  <si>
    <t>9980074290</t>
  </si>
  <si>
    <t>9980075190</t>
  </si>
  <si>
    <t>9980076040</t>
  </si>
  <si>
    <t>0630000000</t>
  </si>
  <si>
    <t>0630061870</t>
  </si>
  <si>
    <t>Подпрограмма "Повышение уровня антитеррористической защищенности муниципальных учреждений"</t>
  </si>
  <si>
    <t>0620000000</t>
  </si>
  <si>
    <t>0620061860</t>
  </si>
  <si>
    <t>1100000000</t>
  </si>
  <si>
    <t>Подпрограмма "Предоставление субсидий субъектам малого и среднего предпринимательства"</t>
  </si>
  <si>
    <t>1110000000</t>
  </si>
  <si>
    <t>Муниципальная программа "О территориальном планировании, градостроительном зонировании и документации по планировке территории Манского района"</t>
  </si>
  <si>
    <t>1200000000</t>
  </si>
  <si>
    <t>0330000680</t>
  </si>
  <si>
    <t>Муниципальная программа "Развитие физической культуры и спорта Манского района"</t>
  </si>
  <si>
    <t>0500000000</t>
  </si>
  <si>
    <t>Подпрограмма "Развитие дополнительного образования физкультурно-спортивной направленности"</t>
  </si>
  <si>
    <t>0530000000</t>
  </si>
  <si>
    <t>0530000680</t>
  </si>
  <si>
    <t>Муниципальная прграмма "Молодежь Манского района в XXI веке"</t>
  </si>
  <si>
    <t>0400000000</t>
  </si>
  <si>
    <t>Подпрограмма "Вовлечение молодежи Манского района в социальную практику"</t>
  </si>
  <si>
    <t>0410000000</t>
  </si>
  <si>
    <t>Выполнение функций муниципальными бюджетными учреждениями за счет средств местного бюджета в рамках подпрограммы "Вовлечение молодежи Манского района в социальные практики" муниципальной программы "Молодежь Манского района в XXI веке"</t>
  </si>
  <si>
    <t>0410000680</t>
  </si>
  <si>
    <t>04100S4560</t>
  </si>
  <si>
    <t>Подпрограмма "Реализация переданных государственных полномочий по опеке и попечительству в отношении несовершеннолетних"</t>
  </si>
  <si>
    <t>0160000000</t>
  </si>
  <si>
    <t>0160075520</t>
  </si>
  <si>
    <t>Подпрограмма "Сохранение культурного наследия"</t>
  </si>
  <si>
    <t>0310000000</t>
  </si>
  <si>
    <t>0310000680</t>
  </si>
  <si>
    <t>Подпрограмма "Поддержка искусства и народного творчества"</t>
  </si>
  <si>
    <t>0320000000</t>
  </si>
  <si>
    <t>0320000650</t>
  </si>
  <si>
    <t>0320000680</t>
  </si>
  <si>
    <t>0320061730</t>
  </si>
  <si>
    <t>Доплаты к пенсиям муниципальных служащих за счет средств местного бюджета в рамках непрограммных мероприятий</t>
  </si>
  <si>
    <t>9980001000</t>
  </si>
  <si>
    <t>310</t>
  </si>
  <si>
    <t>Подпрограмма "Развитие массовой физической культуры и спорта"</t>
  </si>
  <si>
    <t>0510000000</t>
  </si>
  <si>
    <t>Проведение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Манского района"</t>
  </si>
  <si>
    <t>0510061750</t>
  </si>
  <si>
    <t>Проведение спортивных мероприятий в рамках подпрограммы "Развитие дополнительного образования физкультурно-спортивной направленности" муниципальной программы "Развитие физической культуры и спорта Манского района"</t>
  </si>
  <si>
    <t>0530061760</t>
  </si>
  <si>
    <t>0540000000</t>
  </si>
  <si>
    <t>Выполнение функций казенными учреждениями в рамках подпрограммы "Обеспечение реализации программы и прочие мероприятия" муниципальной программы "Развитие физической культуры и спорта Манского района"</t>
  </si>
  <si>
    <t>0540000670</t>
  </si>
  <si>
    <t>Вид расхода</t>
  </si>
  <si>
    <t>Раздел, подраздел</t>
  </si>
  <si>
    <t>(руб.)</t>
  </si>
  <si>
    <t>Наименование муниципальных программ</t>
  </si>
  <si>
    <t>012 01 02 01 00 00 0000 700</t>
  </si>
  <si>
    <t>012 01 02 01 00 05 0000 710</t>
  </si>
  <si>
    <t>012 01 02 01 00 05 0000 810</t>
  </si>
  <si>
    <t>012 01 02 01 00 05 0000 800</t>
  </si>
  <si>
    <t>9</t>
  </si>
  <si>
    <t>01200S5630</t>
  </si>
  <si>
    <t>Подпрограмма "Содержание и ремонт межпоселенческих дорог, капитальный ремонт и ремонт автомобильных дорог обшего пользования местного значения"</t>
  </si>
  <si>
    <t>9980002890</t>
  </si>
  <si>
    <t>0603</t>
  </si>
  <si>
    <t>Охрана объектов растительного и животного мира и среды их обитания</t>
  </si>
  <si>
    <t>01100L3040</t>
  </si>
  <si>
    <t>03100S4880</t>
  </si>
  <si>
    <t>0170075870</t>
  </si>
  <si>
    <t>Расходы на выполнение государственных полномочий по созданию и обеспечению деятельности административных комиссий в рамках непрограммных мероприятий</t>
  </si>
  <si>
    <t>Отдельные мероприятия в области автомобильного транспорта в рамках подпрограммы "Организация пассажирских перевозок на территории Манского района" муниципальной прграммы "Развитие транспортной системы"</t>
  </si>
  <si>
    <t>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мероприятий</t>
  </si>
  <si>
    <t>Расходы на осуществление государственных полномочий в области архивного дела, переданных органам местного самоуправления Красноярского края в рамках непрограммных мероприятий</t>
  </si>
  <si>
    <t>9980078460</t>
  </si>
  <si>
    <t>06300S4130</t>
  </si>
  <si>
    <t>11100S6070</t>
  </si>
  <si>
    <t>0110001680</t>
  </si>
  <si>
    <t>Обеспечение функционирования модели персонифицированного финансирования дополнительеного образования детей в рамках подпрограммы "Развитие дошкольного, общего и дополнительного образования" муниципальной программы "Развитие образования в Манском районе"</t>
  </si>
  <si>
    <t>Расходы на поддержку деятельности муниципальных молодежных центров за счет средств местного бюджета в рамках подпрограммы "Вовлечение молодежи Манского района в социальные практики" муниципальной программы "Молодежь Манского района в XXI веке"</t>
  </si>
  <si>
    <t>Код классификации доходов бюджета</t>
  </si>
  <si>
    <t>Наименование кода классификации доходов бюджета</t>
  </si>
  <si>
    <t>код главного администратора</t>
  </si>
  <si>
    <t>код вида доходов бюджета</t>
  </si>
  <si>
    <t>код подвида доходов бюджета</t>
  </si>
  <si>
    <t>код группы</t>
  </si>
  <si>
    <t>код подгруппы</t>
  </si>
  <si>
    <t>код статьи</t>
  </si>
  <si>
    <t>код подстатьи</t>
  </si>
  <si>
    <t>код элемента</t>
  </si>
  <si>
    <t>код группы подвида</t>
  </si>
  <si>
    <t>код аналитической группы подвида</t>
  </si>
  <si>
    <t>10</t>
  </si>
  <si>
    <t>11</t>
  </si>
  <si>
    <t>12</t>
  </si>
  <si>
    <t>000</t>
  </si>
  <si>
    <t>00</t>
  </si>
  <si>
    <t>0000</t>
  </si>
  <si>
    <t>НАЛОГОВЫЕ И НЕНАЛОГОВЫЕ ДОХОДЫ</t>
  </si>
  <si>
    <t>01</t>
  </si>
  <si>
    <t>НАЛОГИ НА ПРИБЫЛЬ, ДОХОДЫ</t>
  </si>
  <si>
    <t>182</t>
  </si>
  <si>
    <t>Налог на прибыль организаций</t>
  </si>
  <si>
    <t>010</t>
  </si>
  <si>
    <t>Налог на прибыль организаций, зачисляемый в бюджеты бюджетной системы Российской Федерации по соответствующим ставкам</t>
  </si>
  <si>
    <t>02</t>
  </si>
  <si>
    <t>Налог на доходы физических лиц</t>
  </si>
  <si>
    <t>020</t>
  </si>
  <si>
    <t>030</t>
  </si>
  <si>
    <t>Налог на доходы физических лиц с доходов, полученных физическими лицами в соответствии со статьей 228 Налогового кодекса Российской Федерации</t>
  </si>
  <si>
    <t>040</t>
  </si>
  <si>
    <t>03</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</si>
  <si>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</si>
  <si>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</si>
  <si>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230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</si>
  <si>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</si>
  <si>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231</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</si>
  <si>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</si>
  <si>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</si>
  <si>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241</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</si>
  <si>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</si>
  <si>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250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</si>
  <si>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</si>
  <si>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251</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</si>
  <si>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</si>
  <si>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260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</si>
  <si>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</si>
  <si>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261</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</si>
  <si>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</si>
  <si>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05</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</si>
  <si>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</si>
  <si>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</si>
  <si>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</si>
  <si>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011</t>
  </si>
  <si>
    <t>Налог, взимаемый с налогоплательщиков, выбравших в качестве объекта налогообложения доходы, уменьшенные на величину расходов</t>
  </si>
  <si>
    <t>021</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</si>
  <si>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</si>
  <si>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050</t>
  </si>
  <si>
    <t xml:space="preserve">Единый сельскохозяйственный налог
</t>
  </si>
  <si>
    <t>04</t>
  </si>
  <si>
    <t xml:space="preserve">Налог, взимаемый в связи с применением патентной системы налогообложения
</t>
  </si>
  <si>
    <t xml:space="preserve">Налог, взимаемый в связи с применением патентной системы налогообложения, зачисляемый в бюджеты муниципальных районов
</t>
  </si>
  <si>
    <t>08</t>
  </si>
  <si>
    <t>ГОСУДАРСТВЕННАЯ ПОШЛИНА</t>
  </si>
  <si>
    <t xml:space="preserve">Государственная пошлина по делам, рассматриваемым в судах общей юрисдикции, мировыми судьями
</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</si>
  <si>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</si>
  <si>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</si>
  <si>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</si>
  <si>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</si>
  <si>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</si>
  <si>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
</t>
  </si>
  <si>
    <t>025</t>
  </si>
  <si>
    <t xml:space="preserve">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t>
  </si>
  <si>
    <t>070</t>
  </si>
  <si>
    <t>Доходы от сдачи в аренду имущества, составляющего государственную (муниципальную) казну (за исключением земельных участков)</t>
  </si>
  <si>
    <t>075</t>
  </si>
  <si>
    <t xml:space="preserve">Доходы от сдачи в аренду имущества, составляющего казну муниципальных районов (за исключением земельных участков)  </t>
  </si>
  <si>
    <t>09</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</si>
  <si>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</si>
  <si>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</si>
  <si>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045</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</si>
  <si>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</si>
  <si>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</si>
  <si>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</si>
  <si>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048</t>
  </si>
  <si>
    <t>Плата за выбросы загрязняющих веществ в атмосферный воздух стационарными объектами</t>
  </si>
  <si>
    <t>Плата за размещение отходов производства и потребления</t>
  </si>
  <si>
    <t>041</t>
  </si>
  <si>
    <t>Плата за размещение отходов производства</t>
  </si>
  <si>
    <t>13</t>
  </si>
  <si>
    <t>ДОХОДЫ ОТ ОКАЗАНИЯ ПЛАТНЫХ УСЛУГ И КОМПЕНСАЦИИ ЗАТРАТ ГОСУДАРСТВА</t>
  </si>
  <si>
    <t>130</t>
  </si>
  <si>
    <t>Доходы от компенсации затрат государства</t>
  </si>
  <si>
    <t>060</t>
  </si>
  <si>
    <t>Доходы, поступающие в порядке возмещения расходов, понесенных в связи с эксплуатацией имущества</t>
  </si>
  <si>
    <t>065</t>
  </si>
  <si>
    <t>Доходы, поступающие в порядке возмещения расходов, понесенных в связи с эксплуатацией  имущества муниципальных районов</t>
  </si>
  <si>
    <t>14</t>
  </si>
  <si>
    <t>ДОХОДЫ ОТ ПРОДАЖИ МАТЕРИАЛЬНЫХ И НЕМАТЕРИАЛЬНЫХ АКТИВОВ</t>
  </si>
  <si>
    <t>06</t>
  </si>
  <si>
    <t>430</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</si>
  <si>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</si>
  <si>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</si>
  <si>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</si>
  <si>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</si>
  <si>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</si>
  <si>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313</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</si>
  <si>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</si>
  <si>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16</t>
  </si>
  <si>
    <t>ШТРАФЫ, САНКЦИИ, ВОЗМЕЩЕНИЕ УЩЕРБА</t>
  </si>
  <si>
    <t>140</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</si>
  <si>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</si>
  <si>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</si>
  <si>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053</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</si>
  <si>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</si>
  <si>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006</t>
  </si>
  <si>
    <t>439</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</si>
  <si>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</si>
  <si>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063</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</si>
  <si>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</si>
  <si>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</si>
  <si>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073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</si>
  <si>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</si>
  <si>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</si>
  <si>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143</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</si>
  <si>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</si>
  <si>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150</t>
  </si>
  <si>
    <t>170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</si>
  <si>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t>
  </si>
  <si>
    <t>173</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</si>
  <si>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</si>
  <si>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190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</si>
  <si>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</si>
  <si>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193</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</si>
  <si>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</si>
  <si>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</si>
  <si>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203</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</si>
  <si>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</si>
  <si>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07</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</si>
  <si>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</si>
  <si>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</si>
  <si>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</si>
  <si>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
</t>
  </si>
  <si>
    <t>090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</si>
  <si>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</si>
  <si>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</si>
  <si>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Платежи в целях возмещения причиненного ущерба (убытков)
</t>
  </si>
  <si>
    <t>032</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</si>
  <si>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</si>
  <si>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123</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</si>
  <si>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</si>
  <si>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0051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</si>
  <si>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</si>
  <si>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</si>
  <si>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</si>
  <si>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</si>
  <si>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</si>
  <si>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15</t>
  </si>
  <si>
    <t>001</t>
  </si>
  <si>
    <t>Дотации на выравнивание бюджетной обеспеченности</t>
  </si>
  <si>
    <t>Дотации бюджетам муниципальных районов на выравнивание бюджетной обеспеченности из бюджета субъекта Российской Федерации</t>
  </si>
  <si>
    <t>20</t>
  </si>
  <si>
    <t>Субсидии бюджетам бюджетной системы Российской Федерации (межбюджетные субсидии)</t>
  </si>
  <si>
    <t>25</t>
  </si>
  <si>
    <t>304</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</si>
  <si>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</si>
  <si>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</si>
  <si>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29</t>
  </si>
  <si>
    <t>999</t>
  </si>
  <si>
    <t>Прочие субсидии</t>
  </si>
  <si>
    <t>Прочие субсидии бюджетам муниципальных районов</t>
  </si>
  <si>
    <t>7413</t>
  </si>
  <si>
    <t>7456</t>
  </si>
  <si>
    <t>7488</t>
  </si>
  <si>
    <t>7563</t>
  </si>
  <si>
    <t>7607</t>
  </si>
  <si>
    <t>30</t>
  </si>
  <si>
    <t>Субвенции бюджетам бюджетной системы Российской Федерации</t>
  </si>
  <si>
    <t>024</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</si>
  <si>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</si>
  <si>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</si>
  <si>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0289</t>
  </si>
  <si>
    <t>7408</t>
  </si>
  <si>
    <t>7409</t>
  </si>
  <si>
    <t>7429</t>
  </si>
  <si>
    <t>7514</t>
  </si>
  <si>
    <t>7517</t>
  </si>
  <si>
    <t>7518</t>
  </si>
  <si>
    <t>7519</t>
  </si>
  <si>
    <t>7552</t>
  </si>
  <si>
    <t>7554</t>
  </si>
  <si>
    <t>7564</t>
  </si>
  <si>
    <t>7566</t>
  </si>
  <si>
    <t>7570</t>
  </si>
  <si>
    <t>7587</t>
  </si>
  <si>
    <t>7588</t>
  </si>
  <si>
    <t>7601</t>
  </si>
  <si>
    <t>7604</t>
  </si>
  <si>
    <t>7649</t>
  </si>
  <si>
    <t>7846</t>
  </si>
  <si>
    <t>029</t>
  </si>
  <si>
    <t>35</t>
  </si>
  <si>
    <t>118</t>
  </si>
  <si>
    <t xml:space="preserve">Субвенции бюджетам на осуществление первичного воинского учета органами местного самоуправления поселений, муниципальных и городских округов
</t>
  </si>
  <si>
    <t xml:space="preserve">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
</t>
  </si>
  <si>
    <t>40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</si>
  <si>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</si>
  <si>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</si>
  <si>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ВСЕГО</t>
  </si>
  <si>
    <t>Подпрограмма "Обеспечение жильем молодых семей в Манском районе"</t>
  </si>
  <si>
    <t>0430000000</t>
  </si>
  <si>
    <t>Расходы на предоставление социальных выплат молодым семьям на приобретение (строительство) жилья в рамках подпрограммы "Обеспечение жильем молодых семей в Манском районе" муниципальной программы "Молодежь Манского района в XXI веке"</t>
  </si>
  <si>
    <t>04300L4970</t>
  </si>
  <si>
    <t>Прочие субсидии бюджетам муниципальных районов (на частичное финансирование (возмещение) расходов на содержание единых дежурно-диспетчерских служб муниципальных образований Красноярского края)</t>
  </si>
  <si>
    <t>Прочие субсидии бюджетам муниципальных районов (на поддержку деятельности муниципальных молодежных центров)</t>
  </si>
  <si>
    <t>Прочие субсидии бюджетам муниципальных районов (на комплектование книжных фондов библиотек муниципальных образований Красноярского края)</t>
  </si>
  <si>
    <t>Прочие субсидии бюджетам муниципальных районов (на приведение зданий и сооружений общеобразовательных организаций в соответствие с требованиями законодательства)</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</si>
  <si>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</si>
  <si>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t>
  </si>
  <si>
    <t>Субвенции бюджетам муниципальных районов на выполнение передаваемых полномочий субъектов Российской Федерации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</si>
  <si>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</si>
  <si>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</si>
  <si>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административных комиссий (в соответствии с Законом края от 23 апреля 2009 года № 8-3170))</t>
  </si>
  <si>
    <t>Субвенции бюджетам муниципальных районов на выполнение передаваемых полномочий субъектов Российской Федерации (по решению вопросов поддержки сельскохозяйственного производства (в соответствии с Законом края от 27 декабря 2005 года № 17-4397))</t>
  </si>
  <si>
    <t>Субвенции бюджетам муниципальных районов на выполнение передаваемых полномочий субъектов Российской Федерации (по организации мероприятий при осуществлении деятельности по обращению с животными без владельцев (в соответствии с Законом края от 13 июня 2013 года № 4-1402))</t>
  </si>
  <si>
    <t>Субвенции бюджетам муниципальных районов на выполнение передаваемых полномочий субъектов Российской Федерации (в области архивного дела, переданных органам местного самоуправления Красноярского края (в соответствии с Законом края от 21 декабря 2010 года № 11-5564))</t>
  </si>
  <si>
    <t>Субвенции бюджетам муниципальных районов на выполнение передаваемых полномочий субъектов Российской Федерации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t>
  </si>
  <si>
    <t>Субвенции бюджетам муниципальных районов на выполнение передаваемых полномочий субъектов Российской Федерации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</si>
  <si>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обеспечению ограничения платы граждан за коммунальные услуги (в соответствии с Законом края от 1 декабря 2014 года № 7-2839))</t>
  </si>
  <si>
    <t>Субвенции бюджетам муниципальных районов на выполнение передаваемых полномочий субъектов Российской Федерации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t>
  </si>
  <si>
    <t>Субвенции бюджетам муниципальных районов на выполнение передаваемых полномочий субъектов Российской Федерации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</si>
  <si>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расчету и предоставлению дотаций на выравнивание бюджетной обеспеченности поселений, входящих в состав муниципального района края (в соответствии с Законом края от 29 ноября 2005 года № 16-4081))</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</si>
  <si>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комиссий по делам несовершеннолетних и защите их прав (в соответствии с Законом края от 26 декабря 2006 года № 21-5589))</t>
  </si>
  <si>
    <t>Субвенции бюджетам муниципальных районов на выполнение передаваемых полномочий субъектов Российской Федерации (по организации и обеспечению отдыха и оздоровления детей (в соответствии с Законом края от 19 апреля 2018 года № 5-1533))</t>
  </si>
  <si>
    <t>Субвенции бюджетам муниципальных районов на выполнение передаваемых полномочий субъектов Российской Федерации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t>
  </si>
  <si>
    <t>Защита населения и территории от чрезвычайных ситуаций природного и техногенного характера, пожарная безопасность</t>
  </si>
  <si>
    <t>0310</t>
  </si>
  <si>
    <t>Спорт высших достижений</t>
  </si>
  <si>
    <t>1103</t>
  </si>
  <si>
    <t>Выполнение функций муниципальными казенными учреждениями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</si>
  <si>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0120000670</t>
  </si>
  <si>
    <t>Выполнение функций органами местного самоуправления в рамках подпрограммы "Обеспечение условий реализации муниципальной программы и прочие мероприятия" муниципальной программы "Развитие образования в Манском районе"</t>
  </si>
  <si>
    <t>Выполнение функций муниципальными казенными учреждениями в рамках подпрограммы "Обеспечение условий реализации муниципальной программы и прочие мероприятия" муниципальной программы "Развитие образования в Манском районе"</t>
  </si>
  <si>
    <t>Муниципальная программа "Развитие культуры и туризма Манского района"</t>
  </si>
  <si>
    <t>Выполнения функций муниципальными бюджетными учреждениями в рамках подпрограммы "Сохранение культурного наследия" муниципальной программы "Развитие культуры и туризма Манского района"</t>
  </si>
  <si>
    <t>Государственная поддержка отрасли культуры (модернизация бибилиотек в части комплектования книжных фондов) в рамках подпрограммы "Сохранение культурного наследия" муниципальной программы "Развитие культуры и туризма Манского района"</t>
  </si>
  <si>
    <t>Расходы на комплектование книжных фондов библиотек муниципальных образований Красноярского края в рамках подпрограммы "Сохранение культурного наследия" муниципальной программы "Развитие культуры и туризма Манского района"</t>
  </si>
  <si>
    <t>Выполнение функций муниципальными бюджетными учреждениями по переданным полномочиям поселений в рамках подпрограммы "Поддержка искусства и народного творчеств" муниципальной программы "Развитие культуры и туризма Манского района"</t>
  </si>
  <si>
    <t>Выполнение функций муниципальными бюджетными учреждениями в рамках подпрограммы "Поддержка искусства и народного творчеств" муниципальной программы "Развитие культуры и туризма Манского района"</t>
  </si>
  <si>
    <t>Организация и проведение культурно-массовых мероприятий за счет средств местного бюджета в рамках подпрограммы "Поддержка искусства и народного творчества" муниципальной программы "Развитие культуры и туризма Манского района"</t>
  </si>
  <si>
    <t>Выполнение функций органами местного самоуправления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</si>
  <si>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Выполнения функций муниципальными бюджетными учреждениями по переданным полномочиям поселений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</si>
  <si>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Выполнение функций казенными учреждениями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</si>
  <si>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Выполнения функций муниципальными бюджетными учреждениями за счет средств местного бюджета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</si>
  <si>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Выполнение функций органами местного самоуправления в рамках подпрограммы "Обеспечение реализации программы и прочие мероприятия" муниципальной программы "Управление муниципальным имуществом муниципального образования Манского района"</t>
  </si>
  <si>
    <t>1030075870</t>
  </si>
  <si>
    <t>Муниципальная программа "Поддержка и развитие субъектов малого и среднего предпринимательства и формирование благоприятного инвестиционного климата Манского района"</t>
  </si>
  <si>
    <t>Расходы на мероприятия по ликвидации мест несанкционированного размещения отходов в рамках программы "Охрана окружающей среды Манского района"</t>
  </si>
  <si>
    <t>1310061660</t>
  </si>
  <si>
    <t>Расходы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за счет средств краевого бюджета в рамках непрограммных мероприятий</t>
  </si>
  <si>
    <t>9980075870</t>
  </si>
  <si>
    <t>Cубвенция на осуществление первичного воинского учета органами местного самоуправления поселений, муниципальных и городских округов</t>
  </si>
  <si>
    <t>Организация горячего питания в школах за счет средств краевого бюджета в рамках непрограммных мероприятий</t>
  </si>
  <si>
    <t>9990075660</t>
  </si>
  <si>
    <t>Численность постоянного населения муниципального образования на 01.01.2022 год, чел.</t>
  </si>
  <si>
    <t>Плата за сбросы загрязняющих веществ в водные объекты</t>
  </si>
  <si>
    <t>990</t>
  </si>
  <si>
    <t>995</t>
  </si>
  <si>
    <t>080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</si>
  <si>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</si>
  <si>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083</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</si>
  <si>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</si>
  <si>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002</t>
  </si>
  <si>
    <t xml:space="preserve">Дотации бюджетам на поддержку мер по обеспечению сбалансированности бюджетов
</t>
  </si>
  <si>
    <t xml:space="preserve">Дотации бюджетам муниципальных районов на поддержку мер по обеспечению сбалансированности бюджетов
</t>
  </si>
  <si>
    <t>519</t>
  </si>
  <si>
    <t xml:space="preserve">Субсидии бюджетам на поддержку отрасли культуры
</t>
  </si>
  <si>
    <t xml:space="preserve">Субсидии бюджетам муниципальных районов на поддержку отрасли культуры
</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</si>
  <si>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</si>
  <si>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 xml:space="preserve">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</si>
  <si>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Содержание автомобильных дорог общего пользования местного значения за счет доходов от уплаты акцизов на нефтепродукты в рамках подпрограммы "Содержание и ремонт межпоселенческих дорог" муниципальной программы "Развитие транспортной системы"</t>
  </si>
  <si>
    <t>0910060431</t>
  </si>
  <si>
    <t>ОБСЛУЖИВАНИЕ ГОСУДАРСТВЕННОГО (МУНИЦИПАЛЬНОГО) ДОЛГА</t>
  </si>
  <si>
    <t>Обслуживание государственного (муниципального) внутреннего долга</t>
  </si>
  <si>
    <t>Сумма, руб.</t>
  </si>
  <si>
    <t>Благоустройство</t>
  </si>
  <si>
    <t>0503</t>
  </si>
  <si>
    <t>ЗДРАВООХРАНЕНИЕ</t>
  </si>
  <si>
    <t>0900</t>
  </si>
  <si>
    <t>Другие вопросы в области здравоохранения</t>
  </si>
  <si>
    <t>0909</t>
  </si>
  <si>
    <t>Иные дотации</t>
  </si>
  <si>
    <t>1402</t>
  </si>
  <si>
    <t>Иные межбюджетные трансферты бюджетам муниципальных образований края на обеспечение первичных мер пожарной безопасности в рамках непрограммных мероприятий</t>
  </si>
  <si>
    <t>99900S4120</t>
  </si>
  <si>
    <t>Расходы на проведение мероприятий за счет районного резервного фонда в рамках непрограммных мероприятий</t>
  </si>
  <si>
    <t>9990001010</t>
  </si>
  <si>
    <t>Расходы на обустройство и восстановление воинских захоронений в рамках непрограммных мероприятий</t>
  </si>
  <si>
    <t>99900L2990</t>
  </si>
  <si>
    <t>9990075550</t>
  </si>
  <si>
    <t>Иные дотации бюджетам муниципальных образований края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непрограммных мероприятий</t>
  </si>
  <si>
    <t>9990М27240</t>
  </si>
  <si>
    <t>Иные 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непрограммных мероприятий</t>
  </si>
  <si>
    <t>9990У27240</t>
  </si>
  <si>
    <t>Расходы на реализацию комплексных проектов по благоустройству территорий по переданным полномочиям поселений в рамках непрограмных мероприятий</t>
  </si>
  <si>
    <t>9990ПS7420</t>
  </si>
  <si>
    <t>0840М27240</t>
  </si>
  <si>
    <t>0330М27240</t>
  </si>
  <si>
    <t>033МП27240</t>
  </si>
  <si>
    <t>830</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</si>
  <si>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непрограммных мероприятий</t>
  </si>
  <si>
    <t>9980М27240</t>
  </si>
  <si>
    <t>0630М27240</t>
  </si>
  <si>
    <t>0110М27240</t>
  </si>
  <si>
    <t>Выполнение функций муниципальными бюджетными учреждениями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</si>
  <si>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0120000680</t>
  </si>
  <si>
    <t>99900М8530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</si>
  <si>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реализующих образовательные программы начального общего,основного общего и среднего общего образования, в том числе адаптированные основные общеобразовательные программы в рамках подпрограммы "Развитие дошкольного, общего и дополнительного образования" муниципальной программы "Развитие образования в Манском районе"</t>
  </si>
  <si>
    <t>0110053030</t>
  </si>
  <si>
    <t>011EВ51790</t>
  </si>
  <si>
    <t>0120015210</t>
  </si>
  <si>
    <t>0120077440</t>
  </si>
  <si>
    <t>012Е151720</t>
  </si>
  <si>
    <t>0110У27240</t>
  </si>
  <si>
    <t>0330У27240</t>
  </si>
  <si>
    <t>0140М27240</t>
  </si>
  <si>
    <t>0310У27240</t>
  </si>
  <si>
    <t>0320У27240</t>
  </si>
  <si>
    <t>032УП27240</t>
  </si>
  <si>
    <t>Расходы на оплату штрафов, судебных решений и исполнительных листов в рамках непрограммных мероприятий</t>
  </si>
  <si>
    <t>9990000850</t>
  </si>
  <si>
    <t>Поддержка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Манского района"</t>
  </si>
  <si>
    <t>0510074180</t>
  </si>
  <si>
    <t>Расходы на устройство плоскостных спортивных сооружений в сельской местности в рамках подпрограммы "Развитие массовой физической культуры и спорта" муниципальной программы "Развитие физической культуры и спорта Манского района"</t>
  </si>
  <si>
    <t>05100S8450</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</si>
  <si>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подпрограммы "Обеспечение реализации программы и прочие мероприятия" муниципальной программы "Развитие физической культуры и спорта Манского района"</t>
  </si>
  <si>
    <t>0540М27240</t>
  </si>
  <si>
    <t>0530М27240</t>
  </si>
  <si>
    <t>Средства на частичную компенсацию расходов на повышение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"Развитие дополнительного образования физкультурно-спортивной направленности в Манском районе" муниципальной программы "Развитие физической культуры и спорта Манского района"</t>
  </si>
  <si>
    <t>0530У27240</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</si>
  <si>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</si>
  <si>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</si>
  <si>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</si>
  <si>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</si>
  <si>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 xml:space="preserve">Прочие доходы от компенсации затрат государства
</t>
  </si>
  <si>
    <t xml:space="preserve">Прочие доходы от компенсации затрат бюджетов муниципальных районов
</t>
  </si>
  <si>
    <t>0002</t>
  </si>
  <si>
    <t>Прочие доходы от компенсации затрат бюджетов муниципальных районов (в части средств краевого бюджета)</t>
  </si>
  <si>
    <t>Платежи, уплачиваемые в целях возмещения вреда</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</si>
  <si>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
</t>
  </si>
  <si>
    <t>19</t>
  </si>
  <si>
    <t xml:space="preserve">Прочие дотации
</t>
  </si>
  <si>
    <t xml:space="preserve">Прочие дотации бюджетам муниципальных районов
</t>
  </si>
  <si>
    <t>2724</t>
  </si>
  <si>
    <t xml:space="preserve">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 Красноярского края)
</t>
  </si>
  <si>
    <t>172</t>
  </si>
  <si>
    <t xml:space="preserve">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t>
  </si>
  <si>
    <t xml:space="preserve">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t>
  </si>
  <si>
    <t>497</t>
  </si>
  <si>
    <t xml:space="preserve">Субсидии бюджетам на реализацию мероприятий по обеспечению жильем молодых семей
</t>
  </si>
  <si>
    <t xml:space="preserve">Субсидии бюджетам муниципальных районов на реализацию мероприятий по обеспечению жильем молодых семей
</t>
  </si>
  <si>
    <t>1521</t>
  </si>
  <si>
    <t>Прочие субсидии бюджетам муниципальных районов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</si>
  <si>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 (в соответствии с Законом края от 20 декабря 2007 года № 4-1089))</t>
  </si>
  <si>
    <t>Субвенции бюджетам муниципальных районов на выполнение передаваемых полномочий субъектов Российской Федерации (по обеспечению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t>
  </si>
  <si>
    <t>45</t>
  </si>
  <si>
    <t>179</t>
  </si>
  <si>
    <t xml:space="preserve">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</si>
  <si>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</si>
  <si>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303</t>
  </si>
  <si>
    <t xml:space="preserve">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</si>
  <si>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 xml:space="preserve">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</si>
  <si>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49</t>
  </si>
  <si>
    <t xml:space="preserve">Прочие межбюджетные трансферты, передаваемые бюджетам
</t>
  </si>
  <si>
    <t xml:space="preserve">Прочие межбюджетные трансферты, передаваемые бюджетам муниципальных районов
</t>
  </si>
  <si>
    <t>5299</t>
  </si>
  <si>
    <t>Прочие межбюджетные трансферты, передаваемые бюджетам муниципальных районов (на обустройство и восстановление воинских захоронений)</t>
  </si>
  <si>
    <t>7412</t>
  </si>
  <si>
    <t>Прочие межбюджетные трансферты, передаваемые бюджетам муниципальных районов (на обеспечение первичных мер пожарной безопасности)</t>
  </si>
  <si>
    <t>7418</t>
  </si>
  <si>
    <t>Прочие межбюджетные трансферты, передаваемые бюджетам муниципальных районов (на поддержку физкультурно-спортивных клубов по месту жительства)</t>
  </si>
  <si>
    <t>7555</t>
  </si>
  <si>
    <t>Прочие межбюджетные трансферты, передаваемые бюджетам муниципальных районов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t>
  </si>
  <si>
    <t>7744</t>
  </si>
  <si>
    <t>Прочие межбюджетные трансферты, передаваемые бюджетам муниципальных районов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t>
  </si>
  <si>
    <t>7845</t>
  </si>
  <si>
    <t>Прочие межбюджетные трансферты, передаваемые бюджетам муниципальных районов (на устройство плоскостных спортивных сооружений в сельской местности)</t>
  </si>
  <si>
    <t xml:space="preserve">ВОЗВРАТ ОСТАТКОВ СУБСИДИЙ, СУБВЕНЦИЙ И ИНЫХ МЕЖБЮДЖЕТНЫХ ТРАНСФЕРТОВ, ИМЕЮЩИХ ЦЕЛЕВОЕ НАЗНАЧЕНИЕ, ПРОШЛЫХ ЛЕТ
</t>
  </si>
  <si>
    <t xml:space="preserve">Возврат остатков субсидий, субвенций и иных межбюджетных трансфертов, имеющих целевое назначение, прошлых лет из бюджетов муниципальных районов
</t>
  </si>
  <si>
    <t xml:space="preserve">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
</t>
  </si>
  <si>
    <t>60</t>
  </si>
  <si>
    <t xml:space="preserve">Возврат прочих остатков субсидий, субвенций и иных межбюджетных трансфертов, имеющих целевое назначение, прошлых лет из бюджетов муниципальных районов
</t>
  </si>
  <si>
    <t>КОНТРОЛЬНО-СЧЕТНЫЙ ОРГАН МАНСКОГО РАЙОНА</t>
  </si>
  <si>
    <t>Функционирование контрольно-счетного органа мунициального образования</t>
  </si>
  <si>
    <t>9980000141</t>
  </si>
  <si>
    <t>Средства на повышение заработной платы на 6,3 процентов с 01 июля 2023 года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</si>
  <si>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0730Р27240</t>
  </si>
  <si>
    <t>Иные межбюджетные трансферты бюджетам муниципальных образований на осуществление расходов, направленных на реализацию мероприятий по поддержке местных инициатив, в рамках непрограммных мероприятий</t>
  </si>
  <si>
    <t>99900S6410</t>
  </si>
  <si>
    <t>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 в рамках непрограмных мероприятий</t>
  </si>
  <si>
    <t>99900S7490</t>
  </si>
  <si>
    <t>Иные дотации бюджетам муниципальных образований края на повышение заработной платы на 6,3 процентов с 01 июля 2023 года в рамках непрограммных мероприятий</t>
  </si>
  <si>
    <t>9990Р27240</t>
  </si>
  <si>
    <t>Расходы за счет средств иных МБТ за содействие развитию налогового потенциала в рамках непрограммных мероприятий</t>
  </si>
  <si>
    <t>9990077450</t>
  </si>
  <si>
    <t>1030Р27240</t>
  </si>
  <si>
    <t>Управление сельского хозяйства Манского района</t>
  </si>
  <si>
    <t>Средства на повышение заработной платы на 6,3 процентов с 01 июля 2023 года в рамках подпрограммы "Обеспечение реализации муниципальной программы и прочие мероприятия" муниципальной программы "Развитие агропромышленного комплекса Манского района"</t>
  </si>
  <si>
    <t>1440Р27240</t>
  </si>
  <si>
    <t>Расходы на капитальный ремонт и ремонт автомобильных дорог общего пользования местного значения в рамках подпрограммы "Содержание и ремонт межпоселенческих дорог" муниципальной программы "Развитие транспортной системы"</t>
  </si>
  <si>
    <t>0910ПS5090</t>
  </si>
  <si>
    <t>0810ПS5710</t>
  </si>
  <si>
    <t>0840Р27240</t>
  </si>
  <si>
    <t>Расходы на обустройство мест (площадок) накопления отходов потребления и (или) приобретение контейнерного оборудования в рамках подпрограммы "Обращение с отходами на территории Манского района" муниципальной программа "Охрана окружающей среды"</t>
  </si>
  <si>
    <t>13100S4630</t>
  </si>
  <si>
    <t>Средства на повышение заработной платы на 6,3 процентов с 01 июля 2023 года в рамках подпрограммы "Обеспечение условий реализации муниципальной программы и прочие мероприятия" муниципальной программы "Развитие образования в Манском районе"</t>
  </si>
  <si>
    <t>0180Р27240</t>
  </si>
  <si>
    <t>Средства на повышение заработной платы на 6,3 процентов с 01 июля 2023 года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</si>
  <si>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0330Р27240</t>
  </si>
  <si>
    <t>Средства на повышение заработной платы на 6,3 процентов с 01 июля 2023 года в рамках непрограммных мероприятий</t>
  </si>
  <si>
    <t>9980Р27240</t>
  </si>
  <si>
    <t>0640Р27240</t>
  </si>
  <si>
    <t>11100S6680</t>
  </si>
  <si>
    <t>Расходы на подготовку описаний местоположения границ населенных пунктов и территориальных зон по Красноярскому краю</t>
  </si>
  <si>
    <t>12000S5050</t>
  </si>
  <si>
    <t>Средства на повышение заработной платы на 6,3 процентов с 01 июля 2023 года в рамках подпрограммы "Развитие дошкольного, общего и дополнительного образования" муниципальной программы "Развитие образования в Манском районе"</t>
  </si>
  <si>
    <t>0110Р27240</t>
  </si>
  <si>
    <t>9990008530</t>
  </si>
  <si>
    <t>Расходы за счет средств иных МБТ за содействие развитию налогового потенциала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</si>
  <si>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0120077450</t>
  </si>
  <si>
    <t>01200S4700</t>
  </si>
  <si>
    <t>01200S5590</t>
  </si>
  <si>
    <t>01200S8400</t>
  </si>
  <si>
    <t>0140Р27240</t>
  </si>
  <si>
    <t>Средства на повышение заработной платы на 6,3 процентов с 01 июля 2023 года в рамках подпрограммы "Вовлечение молодежи Манского района в социальные практики" муниципальной программы "Молодежь Манского района в XXI веке"</t>
  </si>
  <si>
    <t>0410Р27240</t>
  </si>
  <si>
    <t>03100L5190</t>
  </si>
  <si>
    <t>Средства на повышение заработной платы на 6,3 процентов с 01 июля 2023 года в рамках подпрограммы "Сохранение культурного наследия" муниципальной программы "Развитие культуры и туризма Манского района"</t>
  </si>
  <si>
    <t>0310Р27240</t>
  </si>
  <si>
    <t>Средства на повышение заработной платы на 6,3 процентов с 01 июля 2023 года в рамках подпрограммы "Поддержка искусства и народного творчества" муниципальной программы "Развитие культуры и туризма Манского района"</t>
  </si>
  <si>
    <t>0320Р27240</t>
  </si>
  <si>
    <t>Средства на повышение заработной платы на 6,3 процентов с 01 июля 2023 года по переданным полномочиям сельсоветов в рамках подпрограммы "Поддержка искусства и народного творчества" муниципальной программы "Развитие культуры и туризма Манского района"</t>
  </si>
  <si>
    <t>032РП27240</t>
  </si>
  <si>
    <t>05100S4370</t>
  </si>
  <si>
    <t>Средства на повышение заработной платы на 6,3 процентов с 01 июля 2023 года в рамках подпрограммы "Обеспечение реализации программы и прочие мероприятия" муниципальной программы "Развитие физической культуры и спорта Манского района"</t>
  </si>
  <si>
    <t>0540Р27240</t>
  </si>
  <si>
    <t>0530Р27240</t>
  </si>
  <si>
    <t>7437</t>
  </si>
  <si>
    <t>Прочие субсидии бюджетам муниципальных районов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t>
  </si>
  <si>
    <t>7470</t>
  </si>
  <si>
    <t>Прочие субсидии бюджетам муниципальных районов (на создание условий для предоставления горячего питания обучающимся общеобразовательных организаций)</t>
  </si>
  <si>
    <t>7559</t>
  </si>
  <si>
    <t>Прочие субсидии бюджетам муниципальных районов (на проведение мероприятий по обеспечению антитеррористической защищенности объектов образования)</t>
  </si>
  <si>
    <t>7668</t>
  </si>
  <si>
    <t>Прочие субсидии бюджетам муниципальных районов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t>
  </si>
  <si>
    <t>7840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</si>
  <si>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t>
  </si>
  <si>
    <t>0853</t>
  </si>
  <si>
    <t>Прочие межбюджетные трансферты, передаваемые бюджетам муниципальных районов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t>
  </si>
  <si>
    <t>7463</t>
  </si>
  <si>
    <t xml:space="preserve">Прочие межбюджетные трансферты, передаваемые бюджетам муниципальных районов (на обустройство мест (площадок) накопления отходов потребления и (или) приобретение контейнерного оборудования)
</t>
  </si>
  <si>
    <t>7641</t>
  </si>
  <si>
    <t>Прочие межбюджетные трансферты, передаваемые бюджетам муниципальных районов (на осуществление расходов, направленных на реализацию мероприятий по поддержке местных инициатив)</t>
  </si>
  <si>
    <t>7745</t>
  </si>
  <si>
    <t>Прочие межбюджетные трансферты, передаваемые бюджетам муниципальных районов (за содействие развитию налогового потенциала)</t>
  </si>
  <si>
    <t>7749</t>
  </si>
  <si>
    <t>Прочие межбюджетные трансферты, передаваемые бюджетам муниципальных районов (на реализацию проектов по решению вопросов местного значения, осуществляемых непосредственно населением на территории населенного пункта)</t>
  </si>
  <si>
    <t>Дотации на выравнивание бюджетной обеспеченности поселений, всего,  руб.</t>
  </si>
  <si>
    <t>Дотации на выравнивание бюджетной обеспеченности поселений за счет средств районного бюджета,  руб.</t>
  </si>
  <si>
    <t>Дотации поселениям, входящим в состав муниципального района края (в соответствии с Законом края от 29 ноября 2005 года № 16-4081), руб.</t>
  </si>
  <si>
    <t>Итого</t>
  </si>
  <si>
    <t>Обеспечение пожарной безопасности</t>
  </si>
  <si>
    <t>ОБСЛУЖИВАНИЕ ГОСУДАРСТВЕННОГО И МУНИЦИПАЛЬНОГО ДОЛГА</t>
  </si>
  <si>
    <t>Мероприятия по оказанию услуг на содержание и ремонт автомобильных дорог по переданным полномочиям сельсоветов в рамках подпрограммы "Содержание и ремонт межпоселенческих дорог" муниципальной программы "Развитие транспортной системы"</t>
  </si>
  <si>
    <t>0910П60450</t>
  </si>
  <si>
    <t>0910ПS3950</t>
  </si>
  <si>
    <t>Расходы за счет средств содействие развитию налогового потенциала в рамках непрограммных мероприятий органов местного самоуправления</t>
  </si>
  <si>
    <t>9980077450</t>
  </si>
  <si>
    <t>Средства на повышение заработной платы на 6,3 процентов с 01 июля 2023 года в рамках подпрограммы "Развитие кадрового потенциала отрасли образования Манского района"</t>
  </si>
  <si>
    <t>0180М27240</t>
  </si>
  <si>
    <t>0310010330</t>
  </si>
  <si>
    <t>0320010330</t>
  </si>
  <si>
    <t>Внутренние заимствования  (привлечение/погашение)</t>
  </si>
  <si>
    <t>Кредиты кредитных организаций</t>
  </si>
  <si>
    <t>1.1</t>
  </si>
  <si>
    <t>получение</t>
  </si>
  <si>
    <t>2.2</t>
  </si>
  <si>
    <t>погашение</t>
  </si>
  <si>
    <t>2.1</t>
  </si>
  <si>
    <t>Общий объем заимствований, направляемых на покрытие дефицита районного бюджета и погашение муниципальных долговых обязательств района</t>
  </si>
  <si>
    <t>3.1</t>
  </si>
  <si>
    <t>3.2</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</si>
  <si>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</si>
  <si>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t>
  </si>
  <si>
    <t>022</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</si>
  <si>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</si>
  <si>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 xml:space="preserve">Единый налог на вмененный доход для отдельных видов деятельности
</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</si>
  <si>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
</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</si>
  <si>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</si>
  <si>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t>
  </si>
  <si>
    <t>0005</t>
  </si>
  <si>
    <t>Прочие доходы от компенсации затрат бюджетов муниципальных районов (в части средств местного бюджета)</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</si>
  <si>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t>
  </si>
  <si>
    <t>113</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</si>
  <si>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</si>
  <si>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t>
  </si>
  <si>
    <t>133</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</si>
  <si>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</si>
  <si>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t>
  </si>
  <si>
    <t>153</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</si>
  <si>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</si>
  <si>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7505</t>
  </si>
  <si>
    <t>Прочие субсидии бюджетам муниципальных районов (на подготовку описаний местоположения границ населенных пунктов и территориальных зон по Красноярскому краю)</t>
  </si>
  <si>
    <t>1033</t>
  </si>
  <si>
    <t>Прочие межбюджетные трансферты, передаваемые бюджетам муниципальных районов (на финансовое обеспечение расходов на увеличение размеров оплаты труда работников муниципальных учреждений культуры, подведомственных муниципальным органам управления в области культуры)</t>
  </si>
  <si>
    <t>Распределение дотаций на выравнивание бюджетной обеспеченности поселений Манского района за 2023г.</t>
  </si>
  <si>
    <t>Утвержденные бюджетные назначения</t>
  </si>
  <si>
    <t>Исполнено</t>
  </si>
  <si>
    <t>Процент исполнения</t>
  </si>
  <si>
    <t>Иные межбюджетные трансферты на обеспечение сбалансированности бюджетов сельсоветов Манского района за 2023 год</t>
  </si>
  <si>
    <t>за 2023 год</t>
  </si>
  <si>
    <t>Распределение иных дотаций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за 2023 год в рамках непрограммных мероприятий по сельсоветам Манского района</t>
  </si>
  <si>
    <t>Распределение субвенции на осуществление государственных полномочий по первичному воинскому учету на территориях, где отсутствуют военные комиссариаты по сельсоветам Манского района</t>
  </si>
  <si>
    <t xml:space="preserve">Сумма субвенции, руб.                 </t>
  </si>
  <si>
    <r>
      <t xml:space="preserve">МЕТОДИКА
РАСПРЕДЕЛЕНИЯ СУБВЕНЦИИ НА ОСУЩЕСТВЛЕНИЕ ГОСУДАРСТВЕННЫХ ПОЛНОМОЧИЙ ПО ОСУЩЕСТВЛЕНИЮ ПЕРВИЧНОГО ВОИНСКОГО УЧЕТА НА ТЕРРИТОРИЯХ, ГДЕ ОТСУТСТВУЮТ ВОЕННЫЕ КОМИССАРИАТЫ ПО СЕЛЬСОВЕТАМ РАЙОНА
Средства субвенции на осуществление органами местного самоуправления муниципальных районов края государственных полномочий по расчету и предоставлению субвенций бюджетам сельсоветов по осуществлению первичного воинского учета на территориях, где отсутствуют военные комиссариаты, предоставленные из краевого бюджета, подлежат распределению между бюджетами сельсоветов, входящих в состав района, по следующей формуле:
Si = S x (ki / k), где:
Si - объем субвенции бюджету i-го сельсовета района;
S – общий объем средств районному бюджету из краевого бюджета в планируемом периоде на финансирование расходов по осуществлению первичного воинского учета на территориях, где отсутствуют военные комиссариаты.
ki – коэффициент рабочего времени военно-учетного работника i-го сельсовета района.
k – суммарный коэффициент рабочего времени военно-учетных работников района.
</t>
    </r>
    <r>
      <rPr>
        <sz val="10"/>
        <rFont val="Arial Cyr"/>
        <charset val="204"/>
      </rPr>
      <t xml:space="preserve">
</t>
    </r>
  </si>
  <si>
    <t>Распределение субвенции на осуществление государственных полномочий по созданию и обеспечению деятельности административных комиссий по сельсоветам Манского района</t>
  </si>
  <si>
    <t>Сумма расходов, руб.  (S/N*Ni)</t>
  </si>
  <si>
    <t xml:space="preserve">МЕТОДИКА
РАСПРЕДЕЛЕНИЯ СУБВЕНЦИИ НА ОСУЩЕСТВЛЕНИЕ ГОСУДАРСТВЕННЫХ ПОЛНОМОЧИЙ ПО СОЗДАНИЮ И ОБЕСПЕЧЕНИЮ ДЕЯТЕЛЬНОСТИ АДМИНИСТРАТИВНЫХ КОМИССИЙ ПО СЕЛЬСОВЕТАМ РАЙОНА
Средства субвенции на осуществление органами местного самоуправления муниципальных районов края государственных полномочий по расчету и предоставлению субвенций бюджетам сельсоветов на осуществление государственных полномочий по созданию и обеспечению деятельности административных комиссий, предоставленные из краевого бюджета, подлежат распределению между бюджетами сельсоветов, входящих в состав района, по следующей формуле:
Si = S x (Ni / N), где:
Si - объем субвенции бюджету i-го сельсовета района;
S – общий объем средств районному бюджету из краевого бюджета на осуществление государственных полномочий по созданию и обеспечению деятельности административных комиссий.
Ni - численность постоянного населения i-го сельсовета района на 1 января года, предшествующего планируемому.
N - численность постоянного населения района на 1 января года, предшествующего планируемому.
</t>
  </si>
  <si>
    <t xml:space="preserve">Распределение иных межбюджетных трансфертов бюджетам муниципальных образований края  за содействие развитию налогового потенциала, по сельсоветам за 2023 год </t>
  </si>
  <si>
    <t xml:space="preserve">Распределение иных дотаций бюджетам муниципальных образований края на осуществление расходов, направленных на реализацию мероприятий по поддержке местных инициатив, по сельсоветам за 2023 год </t>
  </si>
  <si>
    <t xml:space="preserve">Распределение иных дотаций бюджетам муниципальных образований края на реализацию проектов по решению вопросов местного значения, осуществляемых непосредственно населением на территории населенного пункта, по сельсоветам за 2023 год </t>
  </si>
  <si>
    <t>Распределение иных межбюджетных трансфертов бюджетам муниципальных образований на организацию и проведение акарицидных обработок мест массового отдыха населения  по сельсоветам Манского района за 2023 год</t>
  </si>
  <si>
    <t>Распределение иных межбюджетных трансфертов бюджетам муниципальных образований края на обеспечение первичных мер пожарной безопасности за 2023 год в рамках непрограммных мероприятий по сельсоветам Манского района</t>
  </si>
  <si>
    <t xml:space="preserve">Исполнено </t>
  </si>
  <si>
    <t>Распределение иных межбюджетных трансфертов бюджетам муниципальных образований на обустройство и восстановление воинских захоронений в рамках непрограммных расходов по сельсоветам Манского района за 2023 год</t>
  </si>
  <si>
    <t>Расходы на проведение мероприятий за счет районного резервного фонда в рамках непрограммных мероприятий по сельсоветам Манского района за 2023 год</t>
  </si>
  <si>
    <t xml:space="preserve">бюджета за 2023 год </t>
  </si>
  <si>
    <t>Доходы районного бюджета за 2023 год</t>
  </si>
  <si>
    <t>Уточненный план</t>
  </si>
  <si>
    <t>ПРОЧИЕ НЕНАЛОГОВЫЕ ДОХОДЫ</t>
  </si>
  <si>
    <t>Невыясненные поступления</t>
  </si>
  <si>
    <t>Невыясненные поступления, зачисляемые в бюджеты муниципальных районов</t>
  </si>
  <si>
    <t>17</t>
  </si>
  <si>
    <t>180</t>
  </si>
  <si>
    <t>383</t>
  </si>
  <si>
    <t>111</t>
  </si>
  <si>
    <t>112</t>
  </si>
  <si>
    <t>114</t>
  </si>
  <si>
    <t>121</t>
  </si>
  <si>
    <t>122</t>
  </si>
  <si>
    <t>124</t>
  </si>
  <si>
    <t>125</t>
  </si>
  <si>
    <t>126</t>
  </si>
  <si>
    <t>127</t>
  </si>
  <si>
    <t>128</t>
  </si>
  <si>
    <t>129</t>
  </si>
  <si>
    <t>131</t>
  </si>
  <si>
    <t>132</t>
  </si>
  <si>
    <t>134</t>
  </si>
  <si>
    <t>135</t>
  </si>
  <si>
    <t>139</t>
  </si>
  <si>
    <t>141</t>
  </si>
  <si>
    <t>142</t>
  </si>
  <si>
    <t>144</t>
  </si>
  <si>
    <t>145</t>
  </si>
  <si>
    <t>151</t>
  </si>
  <si>
    <t>154</t>
  </si>
  <si>
    <t>155</t>
  </si>
  <si>
    <t>156</t>
  </si>
  <si>
    <t>157</t>
  </si>
  <si>
    <t>158</t>
  </si>
  <si>
    <t>159</t>
  </si>
  <si>
    <t>160</t>
  </si>
  <si>
    <t>161</t>
  </si>
  <si>
    <t>163</t>
  </si>
  <si>
    <t>164</t>
  </si>
  <si>
    <t>165</t>
  </si>
  <si>
    <t>166</t>
  </si>
  <si>
    <t>167</t>
  </si>
  <si>
    <t>168</t>
  </si>
  <si>
    <t>181</t>
  </si>
  <si>
    <t>189</t>
  </si>
  <si>
    <t>440</t>
  </si>
  <si>
    <t>420</t>
  </si>
  <si>
    <t>441</t>
  </si>
  <si>
    <t>442</t>
  </si>
  <si>
    <t>443</t>
  </si>
  <si>
    <t>444</t>
  </si>
  <si>
    <t>445</t>
  </si>
  <si>
    <t>446</t>
  </si>
  <si>
    <t>449</t>
  </si>
  <si>
    <t>460</t>
  </si>
  <si>
    <t>461</t>
  </si>
  <si>
    <t>620</t>
  </si>
  <si>
    <t>630</t>
  </si>
  <si>
    <t>640</t>
  </si>
  <si>
    <t>641</t>
  </si>
  <si>
    <t>642</t>
  </si>
  <si>
    <t>643</t>
  </si>
  <si>
    <t>644</t>
  </si>
  <si>
    <t>645</t>
  </si>
  <si>
    <t>646</t>
  </si>
  <si>
    <t>647</t>
  </si>
  <si>
    <t>648</t>
  </si>
  <si>
    <t>649</t>
  </si>
  <si>
    <t>650</t>
  </si>
  <si>
    <t>710</t>
  </si>
  <si>
    <t>720</t>
  </si>
  <si>
    <t>210</t>
  </si>
  <si>
    <t>211</t>
  </si>
  <si>
    <t>212</t>
  </si>
  <si>
    <t>213</t>
  </si>
  <si>
    <t>214</t>
  </si>
  <si>
    <t>220</t>
  </si>
  <si>
    <t>221</t>
  </si>
  <si>
    <t>222</t>
  </si>
  <si>
    <t>223</t>
  </si>
  <si>
    <t>224</t>
  </si>
  <si>
    <t>225</t>
  </si>
  <si>
    <t>226</t>
  </si>
  <si>
    <t>227</t>
  </si>
  <si>
    <t>229</t>
  </si>
  <si>
    <t>232</t>
  </si>
  <si>
    <t>242</t>
  </si>
  <si>
    <t>243</t>
  </si>
  <si>
    <t>244</t>
  </si>
  <si>
    <t>245</t>
  </si>
  <si>
    <t>246</t>
  </si>
  <si>
    <t>247</t>
  </si>
  <si>
    <t>248</t>
  </si>
  <si>
    <t>249</t>
  </si>
  <si>
    <t>252</t>
  </si>
  <si>
    <t>253</t>
  </si>
  <si>
    <t>254</t>
  </si>
  <si>
    <t>255</t>
  </si>
  <si>
    <t>256</t>
  </si>
  <si>
    <t>262</t>
  </si>
  <si>
    <t>263</t>
  </si>
  <si>
    <t>264</t>
  </si>
  <si>
    <t>265</t>
  </si>
  <si>
    <t>266</t>
  </si>
  <si>
    <t>267</t>
  </si>
  <si>
    <t>270</t>
  </si>
  <si>
    <t>273</t>
  </si>
  <si>
    <t>280</t>
  </si>
  <si>
    <t>281</t>
  </si>
  <si>
    <t>282</t>
  </si>
  <si>
    <t>283</t>
  </si>
  <si>
    <t>284</t>
  </si>
  <si>
    <t>285</t>
  </si>
  <si>
    <t>286</t>
  </si>
  <si>
    <t>290</t>
  </si>
  <si>
    <t>291</t>
  </si>
  <si>
    <t>292</t>
  </si>
  <si>
    <t>293</t>
  </si>
  <si>
    <t>294</t>
  </si>
  <si>
    <t>295</t>
  </si>
  <si>
    <t>296</t>
  </si>
  <si>
    <t>297</t>
  </si>
  <si>
    <t>298</t>
  </si>
  <si>
    <t>299</t>
  </si>
  <si>
    <t>340</t>
  </si>
  <si>
    <t>341</t>
  </si>
  <si>
    <t>342</t>
  </si>
  <si>
    <t>343</t>
  </si>
  <si>
    <t>344</t>
  </si>
  <si>
    <t>345</t>
  </si>
  <si>
    <t>346</t>
  </si>
  <si>
    <t>349</t>
  </si>
  <si>
    <t>330</t>
  </si>
  <si>
    <t>347</t>
  </si>
  <si>
    <t>228</t>
  </si>
  <si>
    <t>520</t>
  </si>
  <si>
    <t>541</t>
  </si>
  <si>
    <t>542</t>
  </si>
  <si>
    <t>543</t>
  </si>
  <si>
    <t>544</t>
  </si>
  <si>
    <t>545</t>
  </si>
  <si>
    <t>546</t>
  </si>
  <si>
    <t>547</t>
  </si>
  <si>
    <t>548</t>
  </si>
  <si>
    <t>549</t>
  </si>
  <si>
    <t>550</t>
  </si>
  <si>
    <t>171</t>
  </si>
  <si>
    <t>18</t>
  </si>
  <si>
    <t>21</t>
  </si>
  <si>
    <t>22</t>
  </si>
  <si>
    <t>23</t>
  </si>
  <si>
    <t>24</t>
  </si>
  <si>
    <t>26</t>
  </si>
  <si>
    <t>27</t>
  </si>
  <si>
    <t>28</t>
  </si>
  <si>
    <t>31</t>
  </si>
  <si>
    <t>32</t>
  </si>
  <si>
    <t>33</t>
  </si>
  <si>
    <t>34</t>
  </si>
  <si>
    <t>36</t>
  </si>
  <si>
    <t>37</t>
  </si>
  <si>
    <t>38</t>
  </si>
  <si>
    <t>39</t>
  </si>
  <si>
    <t>41</t>
  </si>
  <si>
    <t>42</t>
  </si>
  <si>
    <t>43</t>
  </si>
  <si>
    <t>44</t>
  </si>
  <si>
    <t>46</t>
  </si>
  <si>
    <t>47</t>
  </si>
  <si>
    <t>48</t>
  </si>
  <si>
    <t>Распределение расходов районного бюджета по разделам и 
подразделам классификации расходов бюджетов Российской Федерации 
за 2023 год</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</si>
  <si>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</si>
  <si>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</si>
  <si>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Прочая закупка товаров, работ и услуг</t>
  </si>
  <si>
    <t>Уплата иных платежей</t>
  </si>
  <si>
    <t>853</t>
  </si>
  <si>
    <t>50</t>
  </si>
  <si>
    <t>51</t>
  </si>
  <si>
    <t>52</t>
  </si>
  <si>
    <t>53</t>
  </si>
  <si>
    <t>54</t>
  </si>
  <si>
    <t>55</t>
  </si>
  <si>
    <t>56</t>
  </si>
  <si>
    <t>57</t>
  </si>
  <si>
    <t>58</t>
  </si>
  <si>
    <t>59</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</si>
  <si>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</si>
  <si>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</si>
  <si>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</si>
  <si>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</si>
  <si>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</si>
  <si>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</si>
  <si>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</si>
  <si>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</si>
  <si>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</si>
  <si>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</si>
  <si>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</si>
  <si>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</si>
  <si>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</si>
  <si>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</si>
  <si>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</si>
  <si>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</si>
  <si>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</si>
  <si>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</si>
  <si>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</si>
  <si>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</si>
  <si>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</si>
  <si>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</si>
  <si>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</si>
  <si>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</si>
  <si>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</si>
  <si>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</si>
  <si>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</si>
  <si>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</si>
  <si>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511</t>
  </si>
  <si>
    <t>89</t>
  </si>
  <si>
    <t>90</t>
  </si>
  <si>
    <t>91</t>
  </si>
  <si>
    <t>92</t>
  </si>
  <si>
    <t>93</t>
  </si>
  <si>
    <t>94</t>
  </si>
  <si>
    <t>95</t>
  </si>
  <si>
    <t>96</t>
  </si>
  <si>
    <t>512</t>
  </si>
  <si>
    <t>97</t>
  </si>
  <si>
    <t>98</t>
  </si>
  <si>
    <t>99</t>
  </si>
  <si>
    <t>101</t>
  </si>
  <si>
    <t>102</t>
  </si>
  <si>
    <t>103</t>
  </si>
  <si>
    <t>104</t>
  </si>
  <si>
    <t>105</t>
  </si>
  <si>
    <t>106</t>
  </si>
  <si>
    <t>107</t>
  </si>
  <si>
    <t>108</t>
  </si>
  <si>
    <t>109</t>
  </si>
  <si>
    <t>115</t>
  </si>
  <si>
    <t>116</t>
  </si>
  <si>
    <t>117</t>
  </si>
  <si>
    <t>119</t>
  </si>
  <si>
    <t>Закупка энергетических ресурсов</t>
  </si>
  <si>
    <t>136</t>
  </si>
  <si>
    <t>137</t>
  </si>
  <si>
    <t>138</t>
  </si>
  <si>
    <t>146</t>
  </si>
  <si>
    <t>147</t>
  </si>
  <si>
    <t>148</t>
  </si>
  <si>
    <t>149</t>
  </si>
  <si>
    <t>152</t>
  </si>
  <si>
    <t>162</t>
  </si>
  <si>
    <t>169</t>
  </si>
  <si>
    <t>174</t>
  </si>
  <si>
    <t>175</t>
  </si>
  <si>
    <t>Иные выплаты персоналу государственных (муниципальных) органов, за исключением фонда оплаты труда</t>
  </si>
  <si>
    <t>176</t>
  </si>
  <si>
    <t>177</t>
  </si>
  <si>
    <t>178</t>
  </si>
  <si>
    <t>183</t>
  </si>
  <si>
    <t>184</t>
  </si>
  <si>
    <t>185</t>
  </si>
  <si>
    <t>186</t>
  </si>
  <si>
    <t>187</t>
  </si>
  <si>
    <t>191</t>
  </si>
  <si>
    <t>192</t>
  </si>
  <si>
    <t>194</t>
  </si>
  <si>
    <t>195</t>
  </si>
  <si>
    <t>196</t>
  </si>
  <si>
    <t>197</t>
  </si>
  <si>
    <t>198</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</si>
  <si>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</si>
  <si>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</si>
  <si>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199</t>
  </si>
  <si>
    <t>201</t>
  </si>
  <si>
    <t>202</t>
  </si>
  <si>
    <t>204</t>
  </si>
  <si>
    <t>205</t>
  </si>
  <si>
    <t>206</t>
  </si>
  <si>
    <t>207</t>
  </si>
  <si>
    <t>208</t>
  </si>
  <si>
    <t>209</t>
  </si>
  <si>
    <t>215</t>
  </si>
  <si>
    <t>216</t>
  </si>
  <si>
    <t>217</t>
  </si>
  <si>
    <t>218</t>
  </si>
  <si>
    <t>219</t>
  </si>
  <si>
    <t>233</t>
  </si>
  <si>
    <t>234</t>
  </si>
  <si>
    <t>235</t>
  </si>
  <si>
    <t>236</t>
  </si>
  <si>
    <t>237</t>
  </si>
  <si>
    <t>238</t>
  </si>
  <si>
    <t>239</t>
  </si>
  <si>
    <t>Закупка товаров, работ и услуг в целях капитального ремонта государственного (муниципального) имущества</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</si>
  <si>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</si>
  <si>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</si>
  <si>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Пособия, компенсации и иные социальные выплаты гражданам, кроме публичных нормативных обязательств</t>
  </si>
  <si>
    <t>321</t>
  </si>
  <si>
    <t>Уплата прочих налогов, сборов</t>
  </si>
  <si>
    <t>852</t>
  </si>
  <si>
    <t>257</t>
  </si>
  <si>
    <t>258</t>
  </si>
  <si>
    <t>259</t>
  </si>
  <si>
    <t>268</t>
  </si>
  <si>
    <t>269</t>
  </si>
  <si>
    <t>Исполнение судебных актов Российской Федерации и мировых соглашений по возмещению причиненного вреда</t>
  </si>
  <si>
    <t>831</t>
  </si>
  <si>
    <t>271</t>
  </si>
  <si>
    <t>272</t>
  </si>
  <si>
    <t>274</t>
  </si>
  <si>
    <t>275</t>
  </si>
  <si>
    <t>276</t>
  </si>
  <si>
    <t>277</t>
  </si>
  <si>
    <t>278</t>
  </si>
  <si>
    <t>279</t>
  </si>
  <si>
    <t>287</t>
  </si>
  <si>
    <t>288</t>
  </si>
  <si>
    <t>289</t>
  </si>
  <si>
    <t>301</t>
  </si>
  <si>
    <t>302</t>
  </si>
  <si>
    <t>305</t>
  </si>
  <si>
    <t>306</t>
  </si>
  <si>
    <t>307</t>
  </si>
  <si>
    <t>308</t>
  </si>
  <si>
    <t>309</t>
  </si>
  <si>
    <t>311</t>
  </si>
  <si>
    <t>312</t>
  </si>
  <si>
    <t>314</t>
  </si>
  <si>
    <t>315</t>
  </si>
  <si>
    <t>316</t>
  </si>
  <si>
    <t>317</t>
  </si>
  <si>
    <t>318</t>
  </si>
  <si>
    <t>319</t>
  </si>
  <si>
    <t>322</t>
  </si>
  <si>
    <t>323</t>
  </si>
  <si>
    <t>324</t>
  </si>
  <si>
    <t>325</t>
  </si>
  <si>
    <t>326</t>
  </si>
  <si>
    <t>327</t>
  </si>
  <si>
    <t>328</t>
  </si>
  <si>
    <t>329</t>
  </si>
  <si>
    <t>331</t>
  </si>
  <si>
    <t>332</t>
  </si>
  <si>
    <t>333</t>
  </si>
  <si>
    <t>334</t>
  </si>
  <si>
    <t>335</t>
  </si>
  <si>
    <t>336</t>
  </si>
  <si>
    <t>337</t>
  </si>
  <si>
    <t>338</t>
  </si>
  <si>
    <t>339</t>
  </si>
  <si>
    <t>Иные выплаты государственных (муниципальных) органов привлекаемым лицам</t>
  </si>
  <si>
    <t>348</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</si>
  <si>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</si>
  <si>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</si>
  <si>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</si>
  <si>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</si>
  <si>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</si>
  <si>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</si>
  <si>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</si>
  <si>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</si>
  <si>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</si>
  <si>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</si>
  <si>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</si>
  <si>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</si>
  <si>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</si>
  <si>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</si>
  <si>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</si>
  <si>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</si>
  <si>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</si>
  <si>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</si>
  <si>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</si>
  <si>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</si>
  <si>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</si>
  <si>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</si>
  <si>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</si>
  <si>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</si>
  <si>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</si>
  <si>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</si>
  <si>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</si>
  <si>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</si>
  <si>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</si>
  <si>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</si>
  <si>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</si>
  <si>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</si>
  <si>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</si>
  <si>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384</t>
  </si>
  <si>
    <t>385</t>
  </si>
  <si>
    <t>386</t>
  </si>
  <si>
    <t>387</t>
  </si>
  <si>
    <t>388</t>
  </si>
  <si>
    <t>389</t>
  </si>
  <si>
    <t>390</t>
  </si>
  <si>
    <t>391</t>
  </si>
  <si>
    <t>392</t>
  </si>
  <si>
    <t>393</t>
  </si>
  <si>
    <t>394</t>
  </si>
  <si>
    <t>395</t>
  </si>
  <si>
    <t>396</t>
  </si>
  <si>
    <t>397</t>
  </si>
  <si>
    <t>398</t>
  </si>
  <si>
    <t>399</t>
  </si>
  <si>
    <t>401</t>
  </si>
  <si>
    <t>402</t>
  </si>
  <si>
    <t>403</t>
  </si>
  <si>
    <t>404</t>
  </si>
  <si>
    <t>405</t>
  </si>
  <si>
    <t>406</t>
  </si>
  <si>
    <t>407</t>
  </si>
  <si>
    <t>408</t>
  </si>
  <si>
    <t>409</t>
  </si>
  <si>
    <t>411</t>
  </si>
  <si>
    <t>412</t>
  </si>
  <si>
    <t>413</t>
  </si>
  <si>
    <t>414</t>
  </si>
  <si>
    <t>415</t>
  </si>
  <si>
    <t>416</t>
  </si>
  <si>
    <t>417</t>
  </si>
  <si>
    <t>Иные выплаты персоналу учреждений, за исключением фонда оплаты труда</t>
  </si>
  <si>
    <t>418</t>
  </si>
  <si>
    <t>419</t>
  </si>
  <si>
    <t>421</t>
  </si>
  <si>
    <t>422</t>
  </si>
  <si>
    <t>423</t>
  </si>
  <si>
    <t>424</t>
  </si>
  <si>
    <t>425</t>
  </si>
  <si>
    <t>426</t>
  </si>
  <si>
    <t>427</t>
  </si>
  <si>
    <t>428</t>
  </si>
  <si>
    <t>429</t>
  </si>
  <si>
    <t>431</t>
  </si>
  <si>
    <t>432</t>
  </si>
  <si>
    <t>433</t>
  </si>
  <si>
    <t>434</t>
  </si>
  <si>
    <t>435</t>
  </si>
  <si>
    <t>436</t>
  </si>
  <si>
    <t>437</t>
  </si>
  <si>
    <t>438</t>
  </si>
  <si>
    <t>447</t>
  </si>
  <si>
    <t>448</t>
  </si>
  <si>
    <t>450</t>
  </si>
  <si>
    <t>451</t>
  </si>
  <si>
    <t>452</t>
  </si>
  <si>
    <t>453</t>
  </si>
  <si>
    <t>454</t>
  </si>
  <si>
    <t>455</t>
  </si>
  <si>
    <t>456</t>
  </si>
  <si>
    <t>457</t>
  </si>
  <si>
    <t>458</t>
  </si>
  <si>
    <t>459</t>
  </si>
  <si>
    <t>462</t>
  </si>
  <si>
    <t>463</t>
  </si>
  <si>
    <t>464</t>
  </si>
  <si>
    <t>465</t>
  </si>
  <si>
    <t>466</t>
  </si>
  <si>
    <t>467</t>
  </si>
  <si>
    <t>468</t>
  </si>
  <si>
    <t>469</t>
  </si>
  <si>
    <t>470</t>
  </si>
  <si>
    <t>471</t>
  </si>
  <si>
    <t>472</t>
  </si>
  <si>
    <t>473</t>
  </si>
  <si>
    <t>474</t>
  </si>
  <si>
    <t>475</t>
  </si>
  <si>
    <t>476</t>
  </si>
  <si>
    <t>477</t>
  </si>
  <si>
    <t>478</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</si>
  <si>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</si>
  <si>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</si>
  <si>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479</t>
  </si>
  <si>
    <t>480</t>
  </si>
  <si>
    <t>481</t>
  </si>
  <si>
    <t>482</t>
  </si>
  <si>
    <t>483</t>
  </si>
  <si>
    <t>484</t>
  </si>
  <si>
    <t>485</t>
  </si>
  <si>
    <t>486</t>
  </si>
  <si>
    <t>487</t>
  </si>
  <si>
    <t>488</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</si>
  <si>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</si>
  <si>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</si>
  <si>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489</t>
  </si>
  <si>
    <t>490</t>
  </si>
  <si>
    <t>491</t>
  </si>
  <si>
    <t>492</t>
  </si>
  <si>
    <t>493</t>
  </si>
  <si>
    <t>494</t>
  </si>
  <si>
    <t>495</t>
  </si>
  <si>
    <t>496</t>
  </si>
  <si>
    <t>498</t>
  </si>
  <si>
    <t>499</t>
  </si>
  <si>
    <t>501</t>
  </si>
  <si>
    <t>Субсидии бюджетным учреждениям на иные цели</t>
  </si>
  <si>
    <t>612</t>
  </si>
  <si>
    <t>502</t>
  </si>
  <si>
    <t>503</t>
  </si>
  <si>
    <t>504</t>
  </si>
  <si>
    <t>505</t>
  </si>
  <si>
    <t>506</t>
  </si>
  <si>
    <t>507</t>
  </si>
  <si>
    <t>508</t>
  </si>
  <si>
    <t>509</t>
  </si>
  <si>
    <t>513</t>
  </si>
  <si>
    <t>514</t>
  </si>
  <si>
    <t>515</t>
  </si>
  <si>
    <t>516</t>
  </si>
  <si>
    <t>517</t>
  </si>
  <si>
    <t>518</t>
  </si>
  <si>
    <t>521</t>
  </si>
  <si>
    <t>522</t>
  </si>
  <si>
    <t>523</t>
  </si>
  <si>
    <t>524</t>
  </si>
  <si>
    <t>525</t>
  </si>
  <si>
    <t>526</t>
  </si>
  <si>
    <t>527</t>
  </si>
  <si>
    <t>528</t>
  </si>
  <si>
    <t>529</t>
  </si>
  <si>
    <t>531</t>
  </si>
  <si>
    <t>532</t>
  </si>
  <si>
    <t>533</t>
  </si>
  <si>
    <t>534</t>
  </si>
  <si>
    <t>535</t>
  </si>
  <si>
    <t>536</t>
  </si>
  <si>
    <t>537</t>
  </si>
  <si>
    <t>538</t>
  </si>
  <si>
    <t>539</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</si>
  <si>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</si>
  <si>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</si>
  <si>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</si>
  <si>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</si>
  <si>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</si>
  <si>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</si>
  <si>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</si>
  <si>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</si>
  <si>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</si>
  <si>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</si>
  <si>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</si>
  <si>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</si>
  <si>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</si>
  <si>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</si>
  <si>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</si>
  <si>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</si>
  <si>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</si>
  <si>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</si>
  <si>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</si>
  <si>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</si>
  <si>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</si>
  <si>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</si>
  <si>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</si>
  <si>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</si>
  <si>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</si>
  <si>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</si>
  <si>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</si>
  <si>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</si>
  <si>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</si>
  <si>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</si>
  <si>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</si>
  <si>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</si>
  <si>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</si>
  <si>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</si>
  <si>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</si>
  <si>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</si>
  <si>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</si>
  <si>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</si>
  <si>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</si>
  <si>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</si>
  <si>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</si>
  <si>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</si>
  <si>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</si>
  <si>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</si>
  <si>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</si>
  <si>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</si>
  <si>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</si>
  <si>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</si>
  <si>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</si>
  <si>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601</t>
  </si>
  <si>
    <t>602</t>
  </si>
  <si>
    <t>603</t>
  </si>
  <si>
    <t>604</t>
  </si>
  <si>
    <t>605</t>
  </si>
  <si>
    <t>606</t>
  </si>
  <si>
    <t>607</t>
  </si>
  <si>
    <t>608</t>
  </si>
  <si>
    <t>609</t>
  </si>
  <si>
    <t>613</t>
  </si>
  <si>
    <t>614</t>
  </si>
  <si>
    <t>615</t>
  </si>
  <si>
    <t>616</t>
  </si>
  <si>
    <t>617</t>
  </si>
  <si>
    <t>618</t>
  </si>
  <si>
    <t>619</t>
  </si>
  <si>
    <t>621</t>
  </si>
  <si>
    <t>622</t>
  </si>
  <si>
    <t>623</t>
  </si>
  <si>
    <t>624</t>
  </si>
  <si>
    <t>625</t>
  </si>
  <si>
    <t>626</t>
  </si>
  <si>
    <t>627</t>
  </si>
  <si>
    <t>628</t>
  </si>
  <si>
    <t>629</t>
  </si>
  <si>
    <t>631</t>
  </si>
  <si>
    <t>632</t>
  </si>
  <si>
    <t>633</t>
  </si>
  <si>
    <t>634</t>
  </si>
  <si>
    <t>635</t>
  </si>
  <si>
    <t>636</t>
  </si>
  <si>
    <t>637</t>
  </si>
  <si>
    <t>638</t>
  </si>
  <si>
    <t>639</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</si>
  <si>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</si>
  <si>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</si>
  <si>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</si>
  <si>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</si>
  <si>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</si>
  <si>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</si>
  <si>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</si>
  <si>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</si>
  <si>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</si>
  <si>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</si>
  <si>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</si>
  <si>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</si>
  <si>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</si>
  <si>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</si>
  <si>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</si>
  <si>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</si>
  <si>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</si>
  <si>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</si>
  <si>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</si>
  <si>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</si>
  <si>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</si>
  <si>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</si>
  <si>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</si>
  <si>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</si>
  <si>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</si>
  <si>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</si>
  <si>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</si>
  <si>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</si>
  <si>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</si>
  <si>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</si>
  <si>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</si>
  <si>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</si>
  <si>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</si>
  <si>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</si>
  <si>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</si>
  <si>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</si>
  <si>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</si>
  <si>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</si>
  <si>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</si>
  <si>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</si>
  <si>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</si>
  <si>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</si>
  <si>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</si>
  <si>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</si>
  <si>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</si>
  <si>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</si>
  <si>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</si>
  <si>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</si>
  <si>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</si>
  <si>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701</t>
  </si>
  <si>
    <t>702</t>
  </si>
  <si>
    <t>Иные пенсии, социальные доплаты к пенсиям</t>
  </si>
  <si>
    <t>703</t>
  </si>
  <si>
    <t>704</t>
  </si>
  <si>
    <t>705</t>
  </si>
  <si>
    <t>706</t>
  </si>
  <si>
    <t>707</t>
  </si>
  <si>
    <t>708</t>
  </si>
  <si>
    <t>709</t>
  </si>
  <si>
    <t>711</t>
  </si>
  <si>
    <t>712</t>
  </si>
  <si>
    <t>713</t>
  </si>
  <si>
    <t>714</t>
  </si>
  <si>
    <t>715</t>
  </si>
  <si>
    <t>Бюджетные инвестиции на приобретение объектов недвижимого имущества в государственную (муниципальную) собственность</t>
  </si>
  <si>
    <t>716</t>
  </si>
  <si>
    <t>717</t>
  </si>
  <si>
    <t>718</t>
  </si>
  <si>
    <t>719</t>
  </si>
  <si>
    <t>Субсидии гражданам на приобретение жилья</t>
  </si>
  <si>
    <t>721</t>
  </si>
  <si>
    <t>722</t>
  </si>
  <si>
    <t>723</t>
  </si>
  <si>
    <t>724</t>
  </si>
  <si>
    <t>725</t>
  </si>
  <si>
    <t>726</t>
  </si>
  <si>
    <t>727</t>
  </si>
  <si>
    <t>728</t>
  </si>
  <si>
    <t>729</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</si>
  <si>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</si>
  <si>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</si>
  <si>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</si>
  <si>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</si>
  <si>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</si>
  <si>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</si>
  <si>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</si>
  <si>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</si>
  <si>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</si>
  <si>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</si>
  <si>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</si>
  <si>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</si>
  <si>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</si>
  <si>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</si>
  <si>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</si>
  <si>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</si>
  <si>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</si>
  <si>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</si>
  <si>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</si>
  <si>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</si>
  <si>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</si>
  <si>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</si>
  <si>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</si>
  <si>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</si>
  <si>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</si>
  <si>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</si>
  <si>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</si>
  <si>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</si>
  <si>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</si>
  <si>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</si>
  <si>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</si>
  <si>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</si>
  <si>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</si>
  <si>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</si>
  <si>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</si>
  <si>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0540М00000</t>
  </si>
  <si>
    <t>766</t>
  </si>
  <si>
    <t>767</t>
  </si>
  <si>
    <t>768</t>
  </si>
  <si>
    <t>769</t>
  </si>
  <si>
    <t>770</t>
  </si>
  <si>
    <t>771</t>
  </si>
  <si>
    <t>772</t>
  </si>
  <si>
    <t>773</t>
  </si>
  <si>
    <t>774</t>
  </si>
  <si>
    <t>775</t>
  </si>
  <si>
    <t>776</t>
  </si>
  <si>
    <t>777</t>
  </si>
  <si>
    <t>778</t>
  </si>
  <si>
    <t>779</t>
  </si>
  <si>
    <t>780</t>
  </si>
  <si>
    <t>781</t>
  </si>
  <si>
    <t>782</t>
  </si>
  <si>
    <t>783</t>
  </si>
  <si>
    <t>784</t>
  </si>
  <si>
    <t>785</t>
  </si>
  <si>
    <t>786</t>
  </si>
  <si>
    <t>787</t>
  </si>
  <si>
    <t>0530У00000</t>
  </si>
  <si>
    <t>Подпрограмма "Создание на территории Манского района комплексной системы своевременного оповещения и информирования населения об угрозе возникновения или возникновении черезвычайных ситуаций, своевременное доведение до населения информации, касающейся без</t>
  </si>
  <si>
    <t xml:space="preserve">за 2023 год </t>
  </si>
  <si>
    <t>Муниципальные программы за 2023 год</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</si>
  <si>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t>
  </si>
  <si>
    <t>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t>
  </si>
  <si>
    <t>Расходы на обеспечение выделения денежных средств на осуществление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t>
  </si>
  <si>
    <t>Расходы на обеспечение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</si>
  <si>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рамках подпрограммы "Развитие дошкольного, общего и дополнительного образования" муниципальной про</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</si>
  <si>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подпрограммы "Развитие дошкольного, общего и дополнител</t>
  </si>
  <si>
    <t>Средства на частичную компенсацию расходов на повышение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"Развит</t>
  </si>
  <si>
    <t>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"Развитие дошкольного, общего и дополнительного образования" муниципаль</t>
  </si>
  <si>
    <t>Расходы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t>
  </si>
  <si>
    <t>Расходы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в рамках подпрограммы "Обеспечение жизнед</t>
  </si>
  <si>
    <t>Расходы на создание условий для предоставления горячего питания обучающимся общеобразовательных организаций в рамках подпрограммы "Обеспечение жизнедеятельности образовательных учреждений Манского района" муниципальной программы "Развитие образования в Ма</t>
  </si>
  <si>
    <t>Расходы на проведение мероприятий по обеспечению антитеррористической защищенности объектов образования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t>
  </si>
  <si>
    <t>Расходы на приведение зданий и сооружений общеобразовательных организаций в соответствии с требованиями законодательства в рамках подпрограммы "Обеспечение жизнедеятельности образовательных учреждений Манского района" муниципальной программы "Развитие обр</t>
  </si>
  <si>
    <t>Расходы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за счет средств местного бюджета в рамках подпрограммы "Обеспеч</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</si>
  <si>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</si>
  <si>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подпрограммы "Развитие кадрового потенциала отрасли обр</t>
  </si>
  <si>
    <t>Расходы на осуществление государственных полномочий по обеспечению отдыха и оздоровления детей в рамках подпрограммы "Организация отдыха, оздоровления и занятости в летнее время детей и подростков Манского района" муниципальной программы "Развитие образов</t>
  </si>
  <si>
    <t>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N 4-1089) в рамках подпрограммы "Реализация пер</t>
  </si>
  <si>
    <t xml:space="preserve">Расходы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за счет средств краевого бюджета в рамках подпрограммы "Обеспечение жильем детей-сирот </t>
  </si>
  <si>
    <t>Расходы на выплату и доставку компенсации части родительской платы за присмотр и уход за детьми в образовательных организациях края, реализующих образовательную программу дошкольного образования, в рамках подпрограммы "Обеспечение условий реализации муниц</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</si>
  <si>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подпрограммы "Обеспечение условий реализации муниципаль</t>
  </si>
  <si>
    <t>Средства на финансовое обеспечение расходов на увеличение размеров оплаты труда работников муниципальных учреждений культуры, подведомственных муниципальным органам управления в области культуры в рамках подпрограммы "Создание культурного наследия" муници</t>
  </si>
  <si>
    <t>Средства на частичную компенсацию расходов на повышение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"Сохран</t>
  </si>
  <si>
    <t>Средства на финансовое обеспечение расходов на увеличение размеров оплаты труда работников муниципальных учреждений культуры, подведомственных муниципальным органам управления в области культуры в рамках подпрограммы "Поддержка искусства и народного творч</t>
  </si>
  <si>
    <t>Средства на частичную компенсацию расходов на повышение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"Поддер</t>
  </si>
  <si>
    <t>Средства на частичную компенсацию расходов на повышение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по переданным полномочиям сел</t>
  </si>
  <si>
    <t xml:space="preserve">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подпрограммы "Обеспечение условий реализации программы </t>
  </si>
  <si>
    <t>Средства на частичную компенсацию расходов на повышение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подпрограммы "Обеспе</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</si>
  <si>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по переданным полномочиям сельсоветов в рамках подпрограммы "Обе</t>
  </si>
  <si>
    <t>Расходы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t>
  </si>
  <si>
    <t>Выполнение функций муниципальными бюджетными учреждениями за счет средств местного бюджета в рамках подпрограммы "Развитие дополнительного образования физкультурно-спортивной направленности в Манском районе" муниципальной программы "Развитие физической ку</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</si>
  <si>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подпрограммы "Развитие дополнительного образования физк</t>
  </si>
  <si>
    <t>Средства на повышение заработной платы на 6,3 процентов с 01 июля 2023 года в рамках подпрограммы "Развитие дополнительного образования физкультурно-спортивной направленности в Манском районе" муниципальной программы "Развитие физической культуры и спорта</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</si>
  <si>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подпрограммы "Обеспечение реализации программы и прочие</t>
  </si>
  <si>
    <t>Мероприятия по противодействию терроризма и экстремизма на территории Манского района в рамках подпрограммы "Повышение уровня антитеррористической защищенности муниципальных учреждений" муниципальной программы "Защита населения и территории Манского район</t>
  </si>
  <si>
    <t>Содержание единых дежурно-диспетчерских служб муниципальных образований за счет средств местного бюджета в рамках подпрограммы "Создание на территории Манского района комплексной системы своевременного оповещения и информирования населения об угрозе возни</t>
  </si>
  <si>
    <t>Средства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"Создание на территории Манского района комплексной системы своевременного опове</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</si>
  <si>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подпрограммы "Создание на территории Манского района ко</t>
  </si>
  <si>
    <t>Выполнение функций органами местного самоуправления в рамках подпрограммы "Обеспечение реализации программы и прочие мероприятия" муниципальной программы "Защита населения и территории Манского района от чрезвычайных ситуаций природного и техногенного хар</t>
  </si>
  <si>
    <t>Средства на повышение заработной платы на 6,3 процентов с 01 июля 2023 года в рамках подпрограммы "Обеспечение реализации программы и прочие мероприятия" муниципальной программы "Защита населения и территории Манского района от чрезвычайных ситуаций приро</t>
  </si>
  <si>
    <t xml:space="preserve">Выравнивание бюджетной обеспеченности бюджетов поселений за счет средств районного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сельсоветов Манского </t>
  </si>
  <si>
    <t>Обеспечение сбалансированности бюджетов сельсоветов в рамках подпрограммы "Создание условий для эффективного и ответственного управления муниципальными финансами, повышения устойчивости бюджетов сельсоветов Манского района" муниципальной программы "Управл</t>
  </si>
  <si>
    <t>Выравнивание бюджетной обеспеченности бюджетов поселений за счет краевого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сельсоветов Манского района" м</t>
  </si>
  <si>
    <t>Расходы на реализацию мер дополнительной поддержки населения, направленных на соблюдение размера вносимой гражданами платы за коммунальные услуги, в рамках отдельных мероприятий государственной программы Красноярского края "Реформирование и модернизация ж</t>
  </si>
  <si>
    <t xml:space="preserve">Расходы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t>
  </si>
  <si>
    <t>Выполнение функций по переданным полномочиям поселений в рамках подпрограммы "Обеспечение реализации муниципальной программы "муниципальной программы Манского района "Реформирование и модернизация жилищно-коммунального хозяйства и повышение энергетической</t>
  </si>
  <si>
    <t>Выполнение функций муниципальными казенными учреждениями в рамках подпрограммы "Обеспечение реализации муниципальной программы "муниципальной программы Манского района "Реформирование и модернизация жилищно-коммунального хозяйства и повышение энергетическ</t>
  </si>
  <si>
    <t>Средства на частичную компенсацию расходов на региональные выплаты и выплаты, обеспечивающие уровень заработной платы работников бюджетной сферы не ниже минимального размера заработной платы в рамках подпрограммы "Обеспечение реализации муниципальной прог</t>
  </si>
  <si>
    <t>Средства на повышение заработной платы на 6,3 процентов с 01 июля 2023 года в рамках подпрограммы "Обеспечение реализации муниципальной программы "муниципальной программы Манского района "Реформирование и модернизация жилищно-коммунального хозяйства и пов</t>
  </si>
  <si>
    <t>Софинансирование расходов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 Правительства Красноярского края за счет средств дорожного фон</t>
  </si>
  <si>
    <t>Расходы на обеспечение взносов на капитальный ремонт общего имущества в МКД, собственниками помещений которых является муниципальное образование Манский район в рамках подпрограммы "Управление муниципальным имуществом" муниципальной прграммы "Управление м</t>
  </si>
  <si>
    <t>Расходы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за счет средств краевого бюджета в рамках подпрограммы "Обеспечение реализации программ</t>
  </si>
  <si>
    <t>Средства на повышение заработной платы на 6,3 процентов с 01 июля 2023 года в рамках подпрограммы "Обеспечение реализации программы и прочие мероприятия" муниципальной программы "Управление муниципальным имуществом муниципального образования Манского райо</t>
  </si>
  <si>
    <t>Расходы на реализацию муниципальных программ развития субъектов малого и среднего предпринимательства в рамках подпрограммы "Предоставление субсидий субъектам малого и среднего предпринимательства" муниципальной программы "Поддержка и развитие субъектов м</t>
  </si>
  <si>
    <t>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"Предоставление субсидий субъектам ма</t>
  </si>
  <si>
    <t>Расходы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"Организация проведения мероп</t>
  </si>
  <si>
    <t>Расходы на 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муниципальной программы и прочие мероприятия" муниципальной программы "Развитие агроп</t>
  </si>
  <si>
    <t>Расходы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непрограммных мероприятий органов местног</t>
  </si>
  <si>
    <t>Расходы на 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отдельных органов исполнительной в</t>
  </si>
  <si>
    <t>Расходы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t>
  </si>
  <si>
    <t>Расходы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по министерству образования Крас</t>
  </si>
  <si>
    <t>Расходы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t>
  </si>
  <si>
    <t>Расходы на финансовое обеспечение, связанные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за счет средств местного бюджета в рамках непрограммных</t>
  </si>
  <si>
    <t>Иные 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t>
  </si>
  <si>
    <t>Распределение бюджетных ассигнований по целевым статьям (муниципальным программам Манского района и непрограммным направлениям деятельности), группам и подгруппам видов расходов, разделам, подразделам классификации расходов районного бюджета за 2023 год</t>
  </si>
  <si>
    <t>Код строки</t>
  </si>
  <si>
    <t>Код дохода по бюджетной классификации</t>
  </si>
  <si>
    <t>Доходы бюджета - Всего</t>
  </si>
  <si>
    <t>Х</t>
  </si>
  <si>
    <t xml:space="preserve">          в том числе: 
НАЛОГОВЫЕ И НЕНАЛОГОВЫЕ ДОХОДЫ</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</si>
  <si>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</si>
  <si>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</si>
  <si>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</si>
  <si>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</si>
  <si>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</si>
  <si>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</si>
  <si>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</si>
  <si>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</si>
  <si>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</si>
  <si>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</si>
  <si>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</si>
  <si>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</si>
  <si>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</si>
  <si>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</si>
  <si>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</si>
  <si>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</si>
  <si>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000 1 01 02080 01 0000 110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</si>
  <si>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</si>
  <si>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000 1 01 02130 01 0000 110</t>
  </si>
  <si>
    <t>000 1 03 00000 00 0000 000</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</si>
  <si>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</si>
  <si>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</si>
  <si>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</si>
  <si>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</si>
  <si>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</si>
  <si>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</si>
  <si>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</si>
  <si>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</si>
  <si>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</si>
  <si>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</si>
  <si>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</si>
  <si>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</si>
  <si>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</si>
  <si>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</si>
  <si>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</si>
  <si>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</si>
  <si>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</si>
  <si>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000 1 05 00000 00 0000 000</t>
  </si>
  <si>
    <t>000 1 05 01000 00 0000 110</t>
  </si>
  <si>
    <t>000 1 05 01010 01 0000 110</t>
  </si>
  <si>
    <t>000 1 05 01011 01 0000 110</t>
  </si>
  <si>
    <t>000 1 05 01020 01 0000 110</t>
  </si>
  <si>
    <t>000 1 05 01021 01 0000 110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</si>
  <si>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</si>
  <si>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000 1 05 01022 01 0000 110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</si>
  <si>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</si>
  <si>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</si>
  <si>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</si>
  <si>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</si>
  <si>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</si>
  <si>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</si>
  <si>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</si>
  <si>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</si>
  <si>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</si>
  <si>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</si>
  <si>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</si>
  <si>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</si>
  <si>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</si>
  <si>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</si>
  <si>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</si>
  <si>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000 1 11 00000 00 0000 000</t>
  </si>
  <si>
    <t>000 1 11 05000 00 0000 120</t>
  </si>
  <si>
    <t>000 1 11 05010 00 0000 120</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</si>
  <si>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</si>
  <si>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</si>
  <si>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</si>
  <si>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</si>
  <si>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</si>
  <si>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000 1 11 05070 00 0000 120</t>
  </si>
  <si>
    <t>000 1 11 05075 05 0000 120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</si>
  <si>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</si>
  <si>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000 1 11 05400 00 0000 120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</si>
  <si>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</si>
  <si>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000 1 11 05410 00 0000 120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</si>
  <si>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</si>
  <si>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000 1 11 05410 05 0000 120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</si>
  <si>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</si>
  <si>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</si>
  <si>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</si>
  <si>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</si>
  <si>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</si>
  <si>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</si>
  <si>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</si>
  <si>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</si>
  <si>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000 1 12 01041 01 0000 120</t>
  </si>
  <si>
    <t>000 1 13 00000 00 0000 000</t>
  </si>
  <si>
    <t>000 1 13 02000 00 0000 130</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</si>
  <si>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</si>
  <si>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</si>
  <si>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</si>
  <si>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</si>
  <si>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</si>
  <si>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</si>
  <si>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</si>
  <si>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000 1 14 00000 00 0000 000</t>
  </si>
  <si>
    <t>000 1 14 06000 00 0000 430</t>
  </si>
  <si>
    <t>000 1 14 06010 00 0000 430</t>
  </si>
  <si>
    <t>000 1 14 06013 05 0000 430</t>
  </si>
  <si>
    <t>000 1 14 06300 00 0000 430</t>
  </si>
  <si>
    <t>000 1 14 06310 00 0000 430</t>
  </si>
  <si>
    <t>000 1 14 06313 05 0000 430</t>
  </si>
  <si>
    <t>000 1 16 00000 00 0000 000</t>
  </si>
  <si>
    <t>000 1 16 01000 01 0000 140</t>
  </si>
  <si>
    <t>000 1 16 01050 01 0000 140</t>
  </si>
  <si>
    <t>000 1 16 01053 01 0000 140</t>
  </si>
  <si>
    <t>000 1 16 01060 01 0000 140</t>
  </si>
  <si>
    <t>000 1 16 01063 01 0000 140</t>
  </si>
  <si>
    <t>000 1 16 01070 01 0000 140</t>
  </si>
  <si>
    <t>000 1 16 01073 01 0000 140</t>
  </si>
  <si>
    <t>000 1 16 01080 01 0000 140</t>
  </si>
  <si>
    <t>000 1 16 01083 01 0000 140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</si>
  <si>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</si>
  <si>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</si>
  <si>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</si>
  <si>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000 1 16 01113 01 0000 140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</si>
  <si>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</si>
  <si>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</si>
  <si>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</si>
  <si>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</si>
  <si>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000 1 16 01140 01 0000 140</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</si>
  <si>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</si>
  <si>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</si>
  <si>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</si>
  <si>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</si>
  <si>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</si>
  <si>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</si>
  <si>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</si>
  <si>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</si>
  <si>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</si>
  <si>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000 1 16 01190 01 0000 140</t>
  </si>
  <si>
    <t>000 1 16 01193 01 0000 140</t>
  </si>
  <si>
    <t>000 1 16 01200 01 0000 140</t>
  </si>
  <si>
    <t>000 1 16 01203 01 0000 140</t>
  </si>
  <si>
    <t>000 1 16 07000 00 0000 140</t>
  </si>
  <si>
    <t>000 1 16 07010 00 0000 140</t>
  </si>
  <si>
    <t>000 1 16 07010 05 0000 140</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</si>
  <si>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</si>
  <si>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</si>
  <si>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</si>
  <si>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Платежи в целях возмещения причиненного ущерба (убытков)</t>
  </si>
  <si>
    <t>000 1 16 10000 00 0000 140</t>
  </si>
  <si>
    <t>000 1 16 10120 00 0000 140</t>
  </si>
  <si>
    <t>000 1 16 10123 01 0000 140</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</si>
  <si>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</si>
  <si>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</si>
  <si>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000 1 16 11050 01 0000 140</t>
  </si>
  <si>
    <t>000 1 17 00000 00 0000 000</t>
  </si>
  <si>
    <t>-</t>
  </si>
  <si>
    <t>000 1 17 01000 00 0000 180</t>
  </si>
  <si>
    <t>000 1 17 01050 05 0000 180</t>
  </si>
  <si>
    <t>000 2 00 00000 00 0000 000</t>
  </si>
  <si>
    <t>000 2 02 00000 00 0000 000</t>
  </si>
  <si>
    <t>000 2 02 10000 00 0000 150</t>
  </si>
  <si>
    <t>000 2 02 15001 00 0000 150</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</si>
  <si>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</si>
  <si>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</si>
  <si>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</si>
  <si>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</si>
  <si>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</si>
  <si>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</si>
  <si>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</si>
  <si>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</si>
  <si>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</si>
  <si>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000 2 02 20000 00 0000 150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</si>
  <si>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</si>
  <si>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</si>
  <si>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</si>
  <si>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</si>
  <si>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000 2 02 25304 00 0000 150</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</si>
  <si>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</si>
  <si>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</si>
  <si>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</si>
  <si>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</si>
  <si>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</si>
  <si>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</si>
  <si>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</si>
  <si>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</si>
  <si>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</si>
  <si>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000 2 02 29999 00 0000 150</t>
  </si>
  <si>
    <t>000 2 02 29999 05 0000 150</t>
  </si>
  <si>
    <t>000 2 02 30000 00 0000 150</t>
  </si>
  <si>
    <t>000 2 02 30024 00 0000 150</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</si>
  <si>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</si>
  <si>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</si>
  <si>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</si>
  <si>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</si>
  <si>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</si>
  <si>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</si>
  <si>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</si>
  <si>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</si>
  <si>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</si>
  <si>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000 2 02 40000 00 0000 150</t>
  </si>
  <si>
    <t>000 2 02 40014 00 0000 150</t>
  </si>
  <si>
    <t>000 2 02 40014 05 0000 150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</si>
  <si>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</si>
  <si>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</si>
  <si>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</si>
  <si>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</si>
  <si>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</si>
  <si>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</si>
  <si>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</si>
  <si>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</si>
  <si>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</si>
  <si>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</si>
  <si>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</si>
  <si>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</si>
  <si>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</si>
  <si>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</si>
  <si>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</si>
  <si>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</si>
  <si>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</si>
  <si>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</si>
  <si>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</si>
  <si>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</si>
  <si>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</si>
  <si>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</si>
  <si>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</si>
  <si>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</si>
  <si>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</si>
  <si>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</si>
  <si>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</si>
  <si>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</si>
  <si>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</si>
  <si>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</si>
  <si>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</si>
  <si>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</si>
  <si>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</si>
  <si>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</si>
  <si>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</si>
  <si>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</si>
  <si>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</si>
  <si>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</si>
  <si>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</si>
  <si>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</si>
  <si>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</si>
  <si>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</si>
  <si>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</si>
  <si>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</si>
  <si>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</si>
  <si>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000 01 05 02 01 05 0000 510</t>
  </si>
  <si>
    <t xml:space="preserve">Уменьшение остатков средств, всего
          в том числе: </t>
  </si>
  <si>
    <t>000 01 00 00 00 00 0000 600</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</si>
  <si>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</si>
  <si>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</si>
  <si>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</si>
  <si>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</si>
  <si>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</si>
  <si>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000 01 05 02 01 05 0000 610</t>
  </si>
  <si>
    <t>Источники финансирования дефицита бюджета</t>
  </si>
  <si>
    <t xml:space="preserve"> Доходы районного бюджета за 2023 год</t>
  </si>
  <si>
    <t>Программа внутренних заимствований Манского района</t>
  </si>
  <si>
    <r>
      <t xml:space="preserve">Приложение № 1
к решению Манского районного Совета депутатов
 от </t>
    </r>
    <r>
      <rPr>
        <u/>
        <sz val="12"/>
        <rFont val="Times New Roman"/>
        <family val="1"/>
        <charset val="204"/>
      </rPr>
      <t xml:space="preserve">"     </t>
    </r>
    <r>
      <rPr>
        <sz val="12"/>
        <rFont val="Times New Roman"/>
        <family val="1"/>
        <charset val="204"/>
      </rPr>
      <t xml:space="preserve">" </t>
    </r>
    <r>
      <rPr>
        <u/>
        <sz val="12"/>
        <rFont val="Times New Roman"/>
        <family val="1"/>
        <charset val="204"/>
      </rPr>
      <t xml:space="preserve">                         </t>
    </r>
    <r>
      <rPr>
        <sz val="12"/>
        <rFont val="Times New Roman"/>
        <family val="1"/>
        <charset val="204"/>
      </rPr>
      <t xml:space="preserve"> 2024 №_________</t>
    </r>
  </si>
  <si>
    <t>Приложение № 2
к решению Манского районного Совета депутатов
 от "____ " ______________  2024 №_________</t>
  </si>
  <si>
    <r>
      <t>Приложение № 3
к решению Манского районного Совета депутатов
 от  "</t>
    </r>
    <r>
      <rPr>
        <u/>
        <sz val="12"/>
        <rFont val="Times New Roman"/>
        <family val="1"/>
        <charset val="204"/>
      </rPr>
      <t xml:space="preserve">     </t>
    </r>
    <r>
      <rPr>
        <sz val="12"/>
        <rFont val="Times New Roman"/>
        <family val="1"/>
        <charset val="204"/>
      </rPr>
      <t xml:space="preserve">" </t>
    </r>
    <r>
      <rPr>
        <u/>
        <sz val="12"/>
        <rFont val="Times New Roman"/>
        <family val="1"/>
        <charset val="204"/>
      </rPr>
      <t xml:space="preserve">                        </t>
    </r>
    <r>
      <rPr>
        <sz val="12"/>
        <rFont val="Times New Roman"/>
        <family val="1"/>
        <charset val="204"/>
      </rPr>
      <t xml:space="preserve">  2024 №_________</t>
    </r>
  </si>
  <si>
    <r>
      <t>Приложение № 4
к решению Манского районного Совета депутатов
 от  "</t>
    </r>
    <r>
      <rPr>
        <u/>
        <sz val="12"/>
        <rFont val="Times New Roman"/>
        <family val="1"/>
        <charset val="204"/>
      </rPr>
      <t xml:space="preserve">     </t>
    </r>
    <r>
      <rPr>
        <sz val="12"/>
        <rFont val="Times New Roman"/>
        <family val="1"/>
        <charset val="204"/>
      </rPr>
      <t>"</t>
    </r>
    <r>
      <rPr>
        <u/>
        <sz val="12"/>
        <rFont val="Times New Roman"/>
        <family val="1"/>
        <charset val="204"/>
      </rPr>
      <t xml:space="preserve">                          </t>
    </r>
    <r>
      <rPr>
        <sz val="12"/>
        <rFont val="Times New Roman"/>
        <family val="1"/>
        <charset val="204"/>
      </rPr>
      <t xml:space="preserve"> 2024 №_________</t>
    </r>
  </si>
  <si>
    <r>
      <t>Приложение № 5
к решению Манского районного Совета депутатов
 от  "</t>
    </r>
    <r>
      <rPr>
        <u/>
        <sz val="10"/>
        <rFont val="Times New Roman"/>
        <family val="1"/>
        <charset val="204"/>
      </rPr>
      <t xml:space="preserve">     </t>
    </r>
    <r>
      <rPr>
        <sz val="10"/>
        <rFont val="Times New Roman"/>
        <family val="1"/>
        <charset val="204"/>
      </rPr>
      <t xml:space="preserve">" </t>
    </r>
    <r>
      <rPr>
        <u/>
        <sz val="10"/>
        <rFont val="Times New Roman"/>
        <family val="1"/>
        <charset val="204"/>
      </rPr>
      <t xml:space="preserve">                         </t>
    </r>
    <r>
      <rPr>
        <sz val="10"/>
        <rFont val="Times New Roman"/>
        <family val="1"/>
        <charset val="204"/>
      </rPr>
      <t xml:space="preserve"> 2024 №_________</t>
    </r>
  </si>
  <si>
    <r>
      <t>Приложение № 6
к решению Манского районного Совета депутатов
 от  "</t>
    </r>
    <r>
      <rPr>
        <u/>
        <sz val="12"/>
        <rFont val="Times New Roman"/>
        <family val="1"/>
        <charset val="204"/>
      </rPr>
      <t xml:space="preserve">     </t>
    </r>
    <r>
      <rPr>
        <sz val="12"/>
        <rFont val="Times New Roman"/>
        <family val="1"/>
        <charset val="204"/>
      </rPr>
      <t>"</t>
    </r>
    <r>
      <rPr>
        <u/>
        <sz val="12"/>
        <rFont val="Times New Roman"/>
        <family val="1"/>
        <charset val="204"/>
      </rPr>
      <t xml:space="preserve">                          </t>
    </r>
    <r>
      <rPr>
        <sz val="12"/>
        <rFont val="Times New Roman"/>
        <family val="1"/>
        <charset val="204"/>
      </rPr>
      <t xml:space="preserve"> 2024 №_________</t>
    </r>
  </si>
  <si>
    <t>Приложение № 7
к решению Манского районного Совета депутатов
 от  "____" ___________  2024 №_________</t>
  </si>
  <si>
    <t>Приложение № 8
к решению Манского районного Совета депутатов
 от  "____" ___________  2024 №_________</t>
  </si>
  <si>
    <t>Приложение № 9
к решению Манского районного Совета депутатов
 от  "____" ___________  2024 №_________</t>
  </si>
  <si>
    <t>Приложение № 10
к решению Манского районного Совета депутатов
 от  "____" ___________  2024 №_________</t>
  </si>
  <si>
    <t>Приложение № 11
к решению Манского районного Совета депутатов
 от  "____" ___________  2024 №_________</t>
  </si>
  <si>
    <t>Приложение № 12
к решению Манского районного Совета депутатов
 от  "____" ___________  2024 №_________</t>
  </si>
  <si>
    <t>Приложение № 13
к решению Манского районного Совета депутатов
 от  "____" ___________  2024 №_________</t>
  </si>
  <si>
    <t>Приложение № 14
к решению Манского районного Совета депутатов
 от  "____" ___________  2024 №_________</t>
  </si>
  <si>
    <t>Приложение № 15
к решению Манского районного Совета депутатов
 от  "____" ___________  2024 №_________</t>
  </si>
  <si>
    <t>Приложение № 16
к решению Манского районного Совета депутатов
 от  "____" ___________  2024 №_________</t>
  </si>
  <si>
    <t>Приложение № 17
к решению Манского районного Совета депутатов
 от  "____" ___________  2024 №_________</t>
  </si>
  <si>
    <t>Приложение № 18
к решению Манского районного Совета депутатов
 от  "____" ___________  2024 №_________</t>
  </si>
  <si>
    <t>Приложение № 19
к решению Манского районного Совета депутатов
 от  "____" ___________  2024 №_________</t>
  </si>
  <si>
    <t>Приложение № 20
к решению Манского районного Совета депутатов
 от  "____" ___________  2024 №_________</t>
  </si>
  <si>
    <t>Приложение № 21
к решению Манского районного Совета депутатов
 от  "____" ___________  2024 №_________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</si>
</sst>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р_._-;\-* #,##0.00_р_._-;_-* &quot;-&quot;??_р_._-;_-@_-"/>
    <numFmt numFmtId="165" formatCode="#,##0.0"/>
    <numFmt numFmtId="166" formatCode="?"/>
    <numFmt numFmtId="167" formatCode="000000"/>
    <numFmt numFmtId="168" formatCode="dd/mm/yyyy\ hh:mm"/>
    <numFmt numFmtId="169" formatCode="[$-10419]#,##0.00"/>
  </numFmts>
  <fonts count="40" x14ac:knownFonts="1">
    <font>
      <sz val="11"/>
      <color theme="1"/>
      <name val="Calibri"/>
      <family val="2"/>
      <charset val="204"/>
      <scheme val="minor"/>
    </font>
    <font>
      <sz val="10"/>
      <name val="Arial Cyr"/>
      <charset val="204"/>
    </font>
    <font>
      <sz val="12"/>
      <name val="Times New Roman Cyr"/>
      <charset val="204"/>
    </font>
    <font>
      <sz val="10"/>
      <name val="Helv"/>
      <charset val="204"/>
    </font>
    <font>
      <sz val="12"/>
      <name val="Times New Roman"/>
      <family val="1"/>
      <charset val="204"/>
    </font>
    <font>
      <b/>
      <sz val="12"/>
      <name val="Times New Roman"/>
      <family val="1"/>
      <charset val="204"/>
    </font>
    <font>
      <sz val="10"/>
      <name val="Times New Roman"/>
      <family val="1"/>
      <charset val="204"/>
    </font>
    <font>
      <sz val="10"/>
      <name val="Arial"/>
      <family val="2"/>
      <charset val="204"/>
    </font>
    <font>
      <b/>
      <sz val="10"/>
      <name val="Arial Cyr"/>
      <charset val="204"/>
    </font>
    <font>
      <sz val="12"/>
      <name val="Arial Cyr"/>
      <charset val="204"/>
    </font>
    <font>
      <sz val="14"/>
      <name val="Times New Roman"/>
      <family val="1"/>
      <charset val="204"/>
    </font>
    <font>
      <sz val="10"/>
      <name val="Arial"/>
      <family val="2"/>
      <charset val="204"/>
    </font>
    <font>
      <sz val="10"/>
      <name val="Arial"/>
      <family val="2"/>
      <charset val="204"/>
    </font>
    <font>
      <sz val="11"/>
      <color theme="1"/>
      <name val="Calibri"/>
      <family val="2"/>
      <scheme val="minor"/>
    </font>
    <font>
      <sz val="10"/>
      <name val="Arial"/>
      <family val="2"/>
      <charset val="204"/>
    </font>
    <font>
      <sz val="12"/>
      <color indexed="8"/>
      <name val="Times New Roman"/>
      <family val="1"/>
      <charset val="204"/>
    </font>
    <font>
      <sz val="14"/>
      <name val="Times New Roman Cyr"/>
      <family val="1"/>
      <charset val="204"/>
    </font>
    <font>
      <sz val="10"/>
      <color indexed="0"/>
      <name val="Arial"/>
      <family val="2"/>
      <charset val="204"/>
    </font>
    <font>
      <b/>
      <sz val="10"/>
      <name val="Arial"/>
      <family val="2"/>
      <charset val="204"/>
    </font>
    <font>
      <sz val="10"/>
      <name val="Arial"/>
      <family val="2"/>
      <charset val="204"/>
    </font>
    <font>
      <sz val="10"/>
      <name val="Arial"/>
      <family val="2"/>
      <charset val="204"/>
    </font>
    <font>
      <sz val="11"/>
      <color theme="1"/>
      <name val="Calibri"/>
      <family val="2"/>
      <charset val="204"/>
      <scheme val="minor"/>
    </font>
    <font>
      <sz val="11"/>
      <color theme="0"/>
      <name val="Calibri"/>
      <family val="2"/>
      <charset val="204"/>
      <scheme val="minor"/>
    </font>
    <font>
      <sz val="9"/>
      <name val="Times New Roman"/>
      <family val="1"/>
      <charset val="204"/>
    </font>
    <font>
      <b/>
      <sz val="10"/>
      <name val="Arial Cyr"/>
    </font>
    <font>
      <sz val="8.5"/>
      <name val="MS Sans Serif"/>
    </font>
    <font>
      <b/>
      <sz val="11"/>
      <name val="Times New Roman"/>
      <family val="1"/>
      <charset val="204"/>
    </font>
    <font>
      <sz val="10"/>
      <name val="Arial"/>
      <family val="2"/>
      <charset val="204"/>
    </font>
    <font>
      <b/>
      <sz val="10"/>
      <name val="Times New Roman"/>
      <family val="1"/>
      <charset val="204"/>
    </font>
    <font>
      <sz val="11"/>
      <color rgb="FF000000"/>
      <name val="Calibri"/>
      <family val="2"/>
      <scheme val="minor"/>
    </font>
    <font>
      <sz val="12"/>
      <color rgb="FF000000"/>
      <name val="Times New Roman"/>
      <family val="1"/>
      <charset val="204"/>
    </font>
    <font>
      <sz val="10"/>
      <name val="Arial"/>
      <family val="2"/>
      <charset val="204"/>
    </font>
    <font>
      <sz val="11"/>
      <name val="Calibri"/>
      <family val="2"/>
      <charset val="204"/>
    </font>
    <font>
      <b/>
      <sz val="14"/>
      <name val="Times New Roman"/>
      <family val="1"/>
      <charset val="204"/>
    </font>
    <font>
      <sz val="14"/>
      <color theme="1"/>
      <name val="Times New Roman"/>
      <family val="1"/>
      <charset val="204"/>
    </font>
    <font>
      <sz val="12"/>
      <name val="Calibri"/>
      <family val="2"/>
      <charset val="204"/>
    </font>
    <font>
      <sz val="7"/>
      <name val="Arial"/>
      <family val="2"/>
      <charset val="204"/>
    </font>
    <font>
      <sz val="11"/>
      <name val="Calibri"/>
      <family val="2"/>
      <charset val="204"/>
      <scheme val="minor"/>
    </font>
    <font>
      <u/>
      <sz val="12"/>
      <name val="Times New Roman"/>
      <family val="1"/>
      <charset val="204"/>
    </font>
    <font>
      <u/>
      <sz val="10"/>
      <name val="Times New Roman"/>
      <family val="1"/>
      <charset val="204"/>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s>
  <cellStyleXfs count="62">
    <xf numFmtId="0" fontId="0" fillId="0" borderId="0"/>
    <xf numFmtId="0" fontId="3" fillId="0" borderId="0"/>
    <xf numFmtId="0" fontId="7" fillId="0" borderId="0"/>
    <xf numFmtId="0" fontId="11" fillId="0" borderId="0"/>
    <xf numFmtId="0" fontId="7" fillId="0" borderId="0"/>
    <xf numFmtId="0" fontId="7" fillId="0" borderId="0"/>
    <xf numFmtId="0" fontId="1" fillId="0" borderId="0"/>
    <xf numFmtId="0" fontId="1" fillId="0" borderId="0"/>
    <xf numFmtId="0" fontId="3" fillId="0" borderId="0"/>
    <xf numFmtId="0" fontId="3" fillId="0" borderId="0"/>
    <xf numFmtId="0" fontId="3" fillId="0" borderId="0"/>
    <xf numFmtId="164" fontId="12"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0" fontId="13" fillId="0" borderId="0"/>
    <xf numFmtId="0" fontId="14" fillId="0" borderId="0"/>
    <xf numFmtId="0" fontId="1" fillId="0" borderId="0"/>
    <xf numFmtId="0" fontId="3" fillId="0" borderId="0"/>
    <xf numFmtId="0" fontId="1"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164" fontId="13" fillId="0" borderId="0" applyFont="0" applyFill="0" applyBorder="0" applyAlignment="0" applyProtection="0"/>
    <xf numFmtId="0" fontId="19" fillId="0" borderId="0"/>
    <xf numFmtId="0" fontId="20" fillId="0" borderId="0"/>
    <xf numFmtId="0" fontId="21" fillId="4" borderId="0" applyNumberFormat="0" applyBorder="0" applyAlignment="0" applyProtection="0"/>
    <xf numFmtId="0" fontId="21" fillId="7"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21" borderId="0" applyNumberFormat="0" applyBorder="0" applyAlignment="0" applyProtection="0"/>
    <xf numFmtId="0" fontId="7" fillId="0" borderId="0"/>
    <xf numFmtId="0" fontId="7" fillId="0" borderId="0"/>
    <xf numFmtId="0" fontId="7" fillId="0" borderId="0"/>
    <xf numFmtId="0" fontId="3" fillId="0" borderId="0"/>
    <xf numFmtId="0" fontId="7" fillId="0" borderId="0"/>
    <xf numFmtId="0" fontId="27" fillId="0" borderId="0"/>
    <xf numFmtId="164" fontId="1" fillId="0" borderId="0" applyFont="0" applyFill="0" applyBorder="0" applyAlignment="0" applyProtection="0"/>
    <xf numFmtId="0" fontId="1" fillId="0" borderId="0"/>
    <xf numFmtId="0" fontId="3" fillId="0" borderId="0"/>
    <xf numFmtId="0" fontId="29" fillId="0" borderId="0"/>
    <xf numFmtId="0" fontId="7" fillId="0" borderId="0"/>
    <xf numFmtId="0" fontId="31" fillId="0" borderId="0"/>
    <xf numFmtId="0" fontId="7" fillId="0" borderId="0"/>
    <xf numFmtId="0" fontId="7" fillId="0" borderId="0"/>
  </cellStyleXfs>
  <cellXfs count="346">
    <xf numFmtId="0" fontId="0" fillId="0" borderId="0" xfId="0"/>
    <xf numFmtId="0" fontId="1" fillId="0" borderId="0" xfId="9" applyFont="1"/>
    <xf numFmtId="0" fontId="4" fillId="0" borderId="0" xfId="9" applyFont="1"/>
    <xf numFmtId="165" fontId="4" fillId="0" borderId="0" xfId="8" applyNumberFormat="1" applyFont="1"/>
    <xf numFmtId="0" fontId="3" fillId="0" borderId="0" xfId="9"/>
    <xf numFmtId="0" fontId="4" fillId="0" borderId="1" xfId="9" applyFont="1" applyBorder="1"/>
    <xf numFmtId="0" fontId="4" fillId="0" borderId="0" xfId="9" applyFont="1" applyAlignment="1">
      <alignment horizontal="right"/>
    </xf>
    <xf numFmtId="0" fontId="1" fillId="0" borderId="0" xfId="9" applyFont="1" applyAlignment="1">
      <alignment horizontal="center"/>
    </xf>
    <xf numFmtId="0" fontId="9" fillId="0" borderId="0" xfId="9" applyFont="1"/>
    <xf numFmtId="4" fontId="1" fillId="0" borderId="0" xfId="9" applyNumberFormat="1" applyFont="1"/>
    <xf numFmtId="0" fontId="4" fillId="0" borderId="1" xfId="9" applyFont="1" applyBorder="1" applyAlignment="1">
      <alignment horizontal="center"/>
    </xf>
    <xf numFmtId="4" fontId="4" fillId="0" borderId="1" xfId="0" applyNumberFormat="1" applyFont="1" applyBorder="1" applyAlignment="1">
      <alignment horizontal="center"/>
    </xf>
    <xf numFmtId="0" fontId="1" fillId="0" borderId="0" xfId="7"/>
    <xf numFmtId="0" fontId="4" fillId="0" borderId="2" xfId="17" applyFont="1" applyBorder="1" applyAlignment="1">
      <alignment horizontal="center" vertical="center" wrapText="1" shrinkToFit="1"/>
    </xf>
    <xf numFmtId="49" fontId="4" fillId="0" borderId="3" xfId="17" applyNumberFormat="1" applyFont="1" applyBorder="1" applyAlignment="1">
      <alignment horizontal="center" vertical="center" wrapText="1" shrinkToFit="1"/>
    </xf>
    <xf numFmtId="0" fontId="4" fillId="0" borderId="0" xfId="19" applyFont="1" applyAlignment="1">
      <alignment horizontal="left" vertical="top"/>
    </xf>
    <xf numFmtId="0" fontId="4" fillId="0" borderId="0" xfId="19" applyFont="1"/>
    <xf numFmtId="0" fontId="4" fillId="0" borderId="0" xfId="19" applyFont="1" applyAlignment="1">
      <alignment vertical="top"/>
    </xf>
    <xf numFmtId="0" fontId="15" fillId="0" borderId="0" xfId="19" applyFont="1" applyAlignment="1">
      <alignment horizontal="right"/>
    </xf>
    <xf numFmtId="0" fontId="1" fillId="0" borderId="0" xfId="19"/>
    <xf numFmtId="49" fontId="4" fillId="2" borderId="1" xfId="19" applyNumberFormat="1" applyFont="1" applyFill="1" applyBorder="1" applyAlignment="1">
      <alignment horizontal="center" vertical="top"/>
    </xf>
    <xf numFmtId="49" fontId="4" fillId="2" borderId="1" xfId="19" applyNumberFormat="1" applyFont="1" applyFill="1" applyBorder="1" applyAlignment="1">
      <alignment horizontal="center"/>
    </xf>
    <xf numFmtId="0" fontId="8" fillId="0" borderId="0" xfId="19" applyFont="1"/>
    <xf numFmtId="49" fontId="1" fillId="0" borderId="0" xfId="19" applyNumberFormat="1" applyAlignment="1">
      <alignment vertical="top"/>
    </xf>
    <xf numFmtId="49" fontId="1" fillId="0" borderId="0" xfId="19" applyNumberFormat="1"/>
    <xf numFmtId="0" fontId="7" fillId="0" borderId="0" xfId="20"/>
    <xf numFmtId="0" fontId="3" fillId="0" borderId="0" xfId="10"/>
    <xf numFmtId="0" fontId="17" fillId="0" borderId="0" xfId="10" applyFont="1" applyAlignment="1">
      <alignment horizontal="right"/>
    </xf>
    <xf numFmtId="0" fontId="4" fillId="0" borderId="1" xfId="20" applyFont="1" applyBorder="1" applyAlignment="1">
      <alignment horizontal="center" vertical="center" wrapText="1"/>
    </xf>
    <xf numFmtId="0" fontId="2" fillId="0" borderId="1" xfId="10" applyFont="1" applyBorder="1" applyAlignment="1">
      <alignment horizontal="center" vertical="center" wrapText="1"/>
    </xf>
    <xf numFmtId="0" fontId="7" fillId="0" borderId="0" xfId="20" applyAlignment="1">
      <alignment horizontal="center" vertical="center" wrapText="1"/>
    </xf>
    <xf numFmtId="49" fontId="2" fillId="0" borderId="1" xfId="10" applyNumberFormat="1" applyFont="1" applyBorder="1" applyAlignment="1">
      <alignment horizontal="center" vertical="center" wrapText="1"/>
    </xf>
    <xf numFmtId="49" fontId="2" fillId="0" borderId="1" xfId="10" applyNumberFormat="1" applyFont="1" applyBorder="1" applyAlignment="1">
      <alignment horizontal="center" vertical="top"/>
    </xf>
    <xf numFmtId="49" fontId="4" fillId="0" borderId="1" xfId="4" applyNumberFormat="1" applyFont="1" applyBorder="1" applyAlignment="1">
      <alignment horizontal="left" vertical="top" wrapText="1"/>
    </xf>
    <xf numFmtId="4" fontId="18" fillId="0" borderId="0" xfId="20" applyNumberFormat="1" applyFont="1"/>
    <xf numFmtId="0" fontId="18" fillId="0" borderId="0" xfId="20" applyFont="1"/>
    <xf numFmtId="4" fontId="7" fillId="0" borderId="0" xfId="20" applyNumberFormat="1"/>
    <xf numFmtId="4" fontId="3" fillId="0" borderId="0" xfId="10" applyNumberFormat="1"/>
    <xf numFmtId="0" fontId="2" fillId="0" borderId="0" xfId="7" applyFont="1"/>
    <xf numFmtId="0" fontId="6" fillId="0" borderId="0" xfId="21" applyFont="1"/>
    <xf numFmtId="0" fontId="4" fillId="2" borderId="1" xfId="19" applyFont="1" applyFill="1" applyBorder="1" applyAlignment="1">
      <alignment horizontal="center" vertical="top" wrapText="1"/>
    </xf>
    <xf numFmtId="49" fontId="4" fillId="2" borderId="1" xfId="19" applyNumberFormat="1" applyFont="1" applyFill="1" applyBorder="1" applyAlignment="1">
      <alignment horizontal="center" vertical="top" wrapText="1"/>
    </xf>
    <xf numFmtId="0" fontId="6" fillId="0" borderId="1" xfId="9" applyFont="1" applyBorder="1" applyAlignment="1">
      <alignment horizontal="center" vertical="top" wrapText="1"/>
    </xf>
    <xf numFmtId="0" fontId="4" fillId="0" borderId="0" xfId="21" applyFont="1"/>
    <xf numFmtId="0" fontId="4" fillId="0" borderId="0" xfId="21" applyFont="1" applyAlignment="1">
      <alignment vertical="top"/>
    </xf>
    <xf numFmtId="0" fontId="4" fillId="0" borderId="0" xfId="21" applyFont="1" applyAlignment="1">
      <alignment vertical="center"/>
    </xf>
    <xf numFmtId="0" fontId="4" fillId="2" borderId="12" xfId="10" applyFont="1" applyFill="1" applyBorder="1" applyAlignment="1">
      <alignment horizontal="center" vertical="top"/>
    </xf>
    <xf numFmtId="3" fontId="1" fillId="0" borderId="0" xfId="9" applyNumberFormat="1" applyFont="1"/>
    <xf numFmtId="49" fontId="4" fillId="0" borderId="1" xfId="29" applyNumberFormat="1" applyFont="1" applyBorder="1" applyAlignment="1">
      <alignment horizontal="center" vertical="top" wrapText="1"/>
    </xf>
    <xf numFmtId="0" fontId="4" fillId="0" borderId="1" xfId="20" applyFont="1" applyBorder="1" applyAlignment="1">
      <alignment horizontal="center" vertical="top" wrapText="1"/>
    </xf>
    <xf numFmtId="4" fontId="4" fillId="2" borderId="1" xfId="10" applyNumberFormat="1" applyFont="1" applyFill="1" applyBorder="1" applyAlignment="1">
      <alignment vertical="top"/>
    </xf>
    <xf numFmtId="0" fontId="7" fillId="0" borderId="1" xfId="20" applyBorder="1" applyAlignment="1">
      <alignment vertical="top"/>
    </xf>
    <xf numFmtId="0" fontId="6" fillId="0" borderId="0" xfId="22" applyFont="1" applyAlignment="1">
      <alignment horizontal="center" vertical="center"/>
    </xf>
    <xf numFmtId="0" fontId="6" fillId="0" borderId="1" xfId="22" quotePrefix="1" applyFont="1" applyBorder="1" applyAlignment="1">
      <alignment horizontal="center" vertical="center" wrapText="1"/>
    </xf>
    <xf numFmtId="4" fontId="4" fillId="0" borderId="1" xfId="0" applyNumberFormat="1" applyFont="1" applyBorder="1" applyAlignment="1">
      <alignment horizontal="right"/>
    </xf>
    <xf numFmtId="4" fontId="4" fillId="0" borderId="1" xfId="0" applyNumberFormat="1" applyFont="1" applyBorder="1" applyAlignment="1">
      <alignment horizontal="right" wrapText="1"/>
    </xf>
    <xf numFmtId="49" fontId="4" fillId="0" borderId="1" xfId="0" applyNumberFormat="1" applyFont="1" applyBorder="1" applyAlignment="1">
      <alignment horizontal="center"/>
    </xf>
    <xf numFmtId="3" fontId="4" fillId="0" borderId="1" xfId="10" applyNumberFormat="1" applyFont="1" applyBorder="1" applyAlignment="1">
      <alignment horizontal="center"/>
    </xf>
    <xf numFmtId="49" fontId="6" fillId="0" borderId="1" xfId="22" quotePrefix="1" applyNumberFormat="1" applyFont="1" applyBorder="1" applyAlignment="1">
      <alignment horizontal="center" vertical="center" textRotation="90" wrapText="1"/>
    </xf>
    <xf numFmtId="49" fontId="6" fillId="0" borderId="1" xfId="22" applyNumberFormat="1" applyFont="1" applyBorder="1" applyAlignment="1">
      <alignment horizontal="center" vertical="center" textRotation="90" wrapText="1"/>
    </xf>
    <xf numFmtId="49" fontId="6" fillId="0" borderId="1" xfId="22" applyNumberFormat="1" applyFont="1" applyBorder="1" applyAlignment="1">
      <alignment horizontal="center" vertical="center" wrapText="1"/>
    </xf>
    <xf numFmtId="0" fontId="4" fillId="0" borderId="0" xfId="21" applyFont="1" applyAlignment="1">
      <alignment horizontal="center" vertical="top"/>
    </xf>
    <xf numFmtId="0" fontId="4" fillId="0" borderId="0" xfId="21" applyFont="1" applyAlignment="1">
      <alignment horizontal="right"/>
    </xf>
    <xf numFmtId="0" fontId="4" fillId="0" borderId="1" xfId="9" applyFont="1" applyBorder="1" applyAlignment="1">
      <alignment horizontal="center" vertical="top" wrapText="1"/>
    </xf>
    <xf numFmtId="0" fontId="4" fillId="0" borderId="0" xfId="21" applyFont="1" applyAlignment="1">
      <alignment horizontal="right" vertical="center"/>
    </xf>
    <xf numFmtId="0" fontId="4" fillId="0" borderId="14" xfId="9" applyFont="1" applyBorder="1" applyAlignment="1">
      <alignment horizontal="center" vertical="center" wrapText="1"/>
    </xf>
    <xf numFmtId="0" fontId="4" fillId="0" borderId="0" xfId="7" applyFont="1"/>
    <xf numFmtId="0" fontId="4" fillId="0" borderId="0" xfId="9" applyFont="1" applyAlignment="1">
      <alignment vertical="justify"/>
    </xf>
    <xf numFmtId="0" fontId="23" fillId="0" borderId="1" xfId="9" applyFont="1" applyBorder="1" applyAlignment="1">
      <alignment horizontal="center" vertical="top" wrapText="1"/>
    </xf>
    <xf numFmtId="165" fontId="4" fillId="0" borderId="0" xfId="8" applyNumberFormat="1" applyFont="1" applyAlignment="1">
      <alignment vertical="top"/>
    </xf>
    <xf numFmtId="49" fontId="6" fillId="0" borderId="16" xfId="22" applyNumberFormat="1" applyFont="1" applyBorder="1" applyAlignment="1">
      <alignment horizontal="center" vertical="center" wrapText="1"/>
    </xf>
    <xf numFmtId="49" fontId="4" fillId="0" borderId="1" xfId="21" applyNumberFormat="1" applyFont="1" applyBorder="1" applyAlignment="1">
      <alignment horizontal="center" vertical="top"/>
    </xf>
    <xf numFmtId="4" fontId="4" fillId="0" borderId="1" xfId="21" applyNumberFormat="1" applyFont="1" applyBorder="1" applyAlignment="1">
      <alignment horizontal="right"/>
    </xf>
    <xf numFmtId="4" fontId="4" fillId="0" borderId="1" xfId="21" applyNumberFormat="1" applyFont="1" applyBorder="1" applyAlignment="1">
      <alignment horizontal="right" vertical="top" wrapText="1"/>
    </xf>
    <xf numFmtId="166" fontId="4" fillId="0" borderId="1" xfId="21" applyNumberFormat="1" applyFont="1" applyBorder="1" applyAlignment="1">
      <alignment horizontal="left" vertical="top" wrapText="1"/>
    </xf>
    <xf numFmtId="49" fontId="4" fillId="0" borderId="1" xfId="53" applyNumberFormat="1" applyFont="1" applyBorder="1" applyAlignment="1">
      <alignment horizontal="center" vertical="center" wrapText="1"/>
    </xf>
    <xf numFmtId="4" fontId="4" fillId="0" borderId="1" xfId="53" applyNumberFormat="1" applyFont="1" applyBorder="1" applyAlignment="1">
      <alignment horizontal="right" vertical="center" wrapText="1"/>
    </xf>
    <xf numFmtId="49" fontId="4" fillId="0" borderId="1" xfId="53" applyNumberFormat="1" applyFont="1" applyBorder="1" applyAlignment="1">
      <alignment horizontal="left" vertical="top" wrapText="1"/>
    </xf>
    <xf numFmtId="49" fontId="4" fillId="0" borderId="1" xfId="0" applyNumberFormat="1" applyFont="1" applyBorder="1" applyAlignment="1">
      <alignment horizontal="left" vertical="top"/>
    </xf>
    <xf numFmtId="0" fontId="1" fillId="0" borderId="0" xfId="19" applyAlignment="1">
      <alignment vertical="top"/>
    </xf>
    <xf numFmtId="49" fontId="4" fillId="0" borderId="1" xfId="4" applyNumberFormat="1" applyFont="1" applyBorder="1" applyAlignment="1">
      <alignment horizontal="left" wrapText="1"/>
    </xf>
    <xf numFmtId="165" fontId="4" fillId="0" borderId="1" xfId="17" applyNumberFormat="1" applyFont="1" applyBorder="1" applyAlignment="1">
      <alignment horizontal="center" vertical="center" wrapText="1" shrinkToFit="1"/>
    </xf>
    <xf numFmtId="0" fontId="10" fillId="0" borderId="0" xfId="8" applyFont="1" applyAlignment="1">
      <alignment horizontal="center" vertical="top" wrapText="1"/>
    </xf>
    <xf numFmtId="0" fontId="10" fillId="0" borderId="0" xfId="8" applyFont="1" applyAlignment="1">
      <alignment horizontal="center" wrapText="1"/>
    </xf>
    <xf numFmtId="165" fontId="10" fillId="0" borderId="0" xfId="8" applyNumberFormat="1" applyFont="1" applyAlignment="1">
      <alignment horizontal="center" wrapText="1"/>
    </xf>
    <xf numFmtId="0" fontId="6" fillId="0" borderId="0" xfId="8" applyFont="1" applyAlignment="1">
      <alignment horizontal="center" vertical="top" wrapText="1"/>
    </xf>
    <xf numFmtId="0" fontId="6" fillId="0" borderId="0" xfId="8" applyFont="1" applyAlignment="1">
      <alignment horizontal="center" wrapText="1"/>
    </xf>
    <xf numFmtId="165" fontId="6" fillId="0" borderId="0" xfId="8" applyNumberFormat="1" applyFont="1" applyAlignment="1">
      <alignment horizontal="center" wrapText="1"/>
    </xf>
    <xf numFmtId="0" fontId="4" fillId="0" borderId="1" xfId="9" applyFont="1" applyBorder="1" applyAlignment="1">
      <alignment horizontal="center" vertical="center" wrapText="1"/>
    </xf>
    <xf numFmtId="4" fontId="4" fillId="0" borderId="1" xfId="0" applyNumberFormat="1" applyFont="1" applyBorder="1"/>
    <xf numFmtId="0" fontId="4" fillId="0" borderId="1" xfId="0" applyFont="1" applyBorder="1"/>
    <xf numFmtId="4" fontId="4" fillId="0" borderId="1" xfId="9" applyNumberFormat="1" applyFont="1" applyBorder="1" applyAlignment="1">
      <alignment horizontal="right"/>
    </xf>
    <xf numFmtId="0" fontId="8" fillId="0" borderId="0" xfId="9" applyFont="1"/>
    <xf numFmtId="1" fontId="1" fillId="0" borderId="0" xfId="9" applyNumberFormat="1" applyFont="1"/>
    <xf numFmtId="165" fontId="4" fillId="0" borderId="0" xfId="8" applyNumberFormat="1" applyFont="1" applyAlignment="1">
      <alignment horizontal="right"/>
    </xf>
    <xf numFmtId="0" fontId="1" fillId="0" borderId="0" xfId="56" applyFont="1"/>
    <xf numFmtId="0" fontId="1" fillId="0" borderId="0" xfId="56" applyFont="1" applyAlignment="1">
      <alignment horizontal="center"/>
    </xf>
    <xf numFmtId="0" fontId="6" fillId="0" borderId="1" xfId="56" applyFont="1" applyBorder="1" applyAlignment="1">
      <alignment horizontal="center" vertical="top" wrapText="1"/>
    </xf>
    <xf numFmtId="0" fontId="4" fillId="0" borderId="1" xfId="56" applyFont="1" applyBorder="1" applyAlignment="1">
      <alignment horizontal="center"/>
    </xf>
    <xf numFmtId="4" fontId="4" fillId="0" borderId="1" xfId="0" applyNumberFormat="1" applyFont="1" applyBorder="1" applyAlignment="1">
      <alignment horizontal="right" vertical="center" wrapText="1"/>
    </xf>
    <xf numFmtId="4" fontId="4" fillId="0" borderId="1" xfId="56" applyNumberFormat="1" applyFont="1" applyBorder="1"/>
    <xf numFmtId="3" fontId="1" fillId="0" borderId="0" xfId="56" applyNumberFormat="1" applyFont="1"/>
    <xf numFmtId="3" fontId="8" fillId="0" borderId="0" xfId="56" applyNumberFormat="1" applyFont="1"/>
    <xf numFmtId="0" fontId="8" fillId="0" borderId="0" xfId="56" applyFont="1"/>
    <xf numFmtId="0" fontId="5" fillId="0" borderId="0" xfId="56" applyFont="1" applyAlignment="1">
      <alignment horizontal="left"/>
    </xf>
    <xf numFmtId="3" fontId="28" fillId="0" borderId="0" xfId="56" applyNumberFormat="1" applyFont="1" applyAlignment="1">
      <alignment horizontal="center"/>
    </xf>
    <xf numFmtId="4" fontId="6" fillId="0" borderId="0" xfId="56" applyNumberFormat="1" applyFont="1" applyAlignment="1">
      <alignment horizontal="center"/>
    </xf>
    <xf numFmtId="2" fontId="1" fillId="0" borderId="0" xfId="56" applyNumberFormat="1" applyFont="1"/>
    <xf numFmtId="4" fontId="1" fillId="0" borderId="0" xfId="56" applyNumberFormat="1" applyFont="1"/>
    <xf numFmtId="49" fontId="4" fillId="0" borderId="0" xfId="8" applyNumberFormat="1" applyFont="1" applyAlignment="1">
      <alignment wrapText="1"/>
    </xf>
    <xf numFmtId="0" fontId="30" fillId="0" borderId="1" xfId="57" applyFont="1" applyBorder="1" applyAlignment="1">
      <alignment horizontal="center" vertical="center" wrapText="1" readingOrder="1"/>
    </xf>
    <xf numFmtId="49" fontId="4" fillId="0" borderId="1" xfId="21" applyNumberFormat="1" applyFont="1" applyBorder="1" applyAlignment="1">
      <alignment horizontal="left" vertical="center" wrapText="1"/>
    </xf>
    <xf numFmtId="4" fontId="4" fillId="0" borderId="1" xfId="21" applyNumberFormat="1" applyFont="1" applyBorder="1" applyAlignment="1">
      <alignment horizontal="right" vertical="center" wrapText="1"/>
    </xf>
    <xf numFmtId="4" fontId="4" fillId="0" borderId="1" xfId="9" applyNumberFormat="1" applyFont="1" applyBorder="1"/>
    <xf numFmtId="0" fontId="4" fillId="0" borderId="1" xfId="9" applyFont="1" applyBorder="1" applyAlignment="1">
      <alignment horizontal="left" vertical="top" wrapText="1"/>
    </xf>
    <xf numFmtId="4" fontId="4" fillId="0" borderId="1" xfId="9" applyNumberFormat="1" applyFont="1" applyBorder="1" applyAlignment="1">
      <alignment horizontal="right" vertical="top" wrapText="1"/>
    </xf>
    <xf numFmtId="0" fontId="6" fillId="0" borderId="8" xfId="9" applyFont="1" applyBorder="1" applyAlignment="1">
      <alignment horizontal="center" vertical="center" wrapText="1"/>
    </xf>
    <xf numFmtId="0" fontId="4" fillId="0" borderId="0" xfId="21" applyFont="1" applyAlignment="1">
      <alignment horizontal="left"/>
    </xf>
    <xf numFmtId="49" fontId="4" fillId="2" borderId="1" xfId="19" applyNumberFormat="1" applyFont="1" applyFill="1" applyBorder="1" applyAlignment="1">
      <alignment horizontal="center" vertical="center" wrapText="1"/>
    </xf>
    <xf numFmtId="4" fontId="4" fillId="0" borderId="1" xfId="19" applyNumberFormat="1" applyFont="1" applyBorder="1"/>
    <xf numFmtId="49" fontId="4" fillId="2" borderId="12" xfId="19" applyNumberFormat="1" applyFont="1" applyFill="1" applyBorder="1" applyAlignment="1">
      <alignment horizontal="center"/>
    </xf>
    <xf numFmtId="4" fontId="4" fillId="0" borderId="12" xfId="53" applyNumberFormat="1" applyFont="1" applyBorder="1" applyAlignment="1">
      <alignment horizontal="right" vertical="center" wrapText="1"/>
    </xf>
    <xf numFmtId="4" fontId="4" fillId="0" borderId="12" xfId="21" applyNumberFormat="1" applyFont="1" applyBorder="1" applyAlignment="1">
      <alignment horizontal="right"/>
    </xf>
    <xf numFmtId="4" fontId="4" fillId="0" borderId="1" xfId="59" applyNumberFormat="1" applyFont="1" applyBorder="1" applyAlignment="1">
      <alignment horizontal="right" vertical="center" wrapText="1"/>
    </xf>
    <xf numFmtId="4" fontId="4" fillId="0" borderId="1" xfId="59" applyNumberFormat="1" applyFont="1" applyBorder="1" applyAlignment="1">
      <alignment horizontal="right"/>
    </xf>
    <xf numFmtId="4" fontId="4" fillId="0" borderId="20" xfId="59" applyNumberFormat="1" applyFont="1" applyBorder="1" applyAlignment="1">
      <alignment horizontal="right" vertical="center" wrapText="1"/>
    </xf>
    <xf numFmtId="4" fontId="4" fillId="0" borderId="18" xfId="59" applyNumberFormat="1" applyFont="1" applyBorder="1" applyAlignment="1">
      <alignment horizontal="right" vertical="center" wrapText="1"/>
    </xf>
    <xf numFmtId="0" fontId="9" fillId="0" borderId="1" xfId="19" applyFont="1" applyBorder="1" applyAlignment="1">
      <alignment horizontal="center"/>
    </xf>
    <xf numFmtId="0" fontId="4" fillId="0" borderId="1" xfId="19" applyFont="1" applyBorder="1" applyAlignment="1">
      <alignment horizontal="center" vertical="center" wrapText="1"/>
    </xf>
    <xf numFmtId="0" fontId="4" fillId="0" borderId="0" xfId="19" applyFont="1" applyAlignment="1">
      <alignment horizontal="right"/>
    </xf>
    <xf numFmtId="49" fontId="4" fillId="0" borderId="1" xfId="21" applyNumberFormat="1" applyFont="1" applyBorder="1" applyAlignment="1">
      <alignment horizontal="center" vertical="center"/>
    </xf>
    <xf numFmtId="166" fontId="4" fillId="0" borderId="1" xfId="21" applyNumberFormat="1" applyFont="1" applyBorder="1" applyAlignment="1">
      <alignment horizontal="left" vertical="center" wrapText="1"/>
    </xf>
    <xf numFmtId="4" fontId="4" fillId="0" borderId="1" xfId="21" applyNumberFormat="1" applyFont="1" applyBorder="1" applyAlignment="1">
      <alignment horizontal="right" vertical="center"/>
    </xf>
    <xf numFmtId="49" fontId="4" fillId="0" borderId="1" xfId="60" applyNumberFormat="1" applyFont="1" applyBorder="1" applyAlignment="1">
      <alignment horizontal="center" vertical="center" wrapText="1"/>
    </xf>
    <xf numFmtId="49" fontId="4" fillId="0" borderId="1" xfId="60" applyNumberFormat="1" applyFont="1" applyBorder="1" applyAlignment="1">
      <alignment horizontal="left" vertical="center" wrapText="1"/>
    </xf>
    <xf numFmtId="4" fontId="4" fillId="0" borderId="1" xfId="60" applyNumberFormat="1" applyFont="1" applyBorder="1" applyAlignment="1">
      <alignment horizontal="right" vertical="center" wrapText="1"/>
    </xf>
    <xf numFmtId="166" fontId="4" fillId="0" borderId="1" xfId="60" applyNumberFormat="1" applyFont="1" applyBorder="1" applyAlignment="1">
      <alignment horizontal="left" vertical="center" wrapText="1"/>
    </xf>
    <xf numFmtId="49" fontId="4" fillId="0" borderId="1" xfId="60" applyNumberFormat="1" applyFont="1" applyBorder="1" applyAlignment="1">
      <alignment horizontal="left" vertical="center"/>
    </xf>
    <xf numFmtId="49" fontId="4" fillId="0" borderId="1" xfId="60" applyNumberFormat="1" applyFont="1" applyBorder="1" applyAlignment="1">
      <alignment horizontal="center" vertical="center"/>
    </xf>
    <xf numFmtId="4" fontId="4" fillId="0" borderId="1" xfId="60" applyNumberFormat="1" applyFont="1" applyBorder="1" applyAlignment="1">
      <alignment horizontal="right" vertical="center"/>
    </xf>
    <xf numFmtId="4" fontId="4" fillId="0" borderId="19" xfId="61" applyNumberFormat="1" applyFont="1" applyBorder="1" applyAlignment="1">
      <alignment horizontal="right" vertical="center" wrapText="1"/>
    </xf>
    <xf numFmtId="0" fontId="32" fillId="0" borderId="0" xfId="0" applyFont="1"/>
    <xf numFmtId="0" fontId="33" fillId="0" borderId="0" xfId="0" applyFont="1" applyAlignment="1">
      <alignment readingOrder="1"/>
    </xf>
    <xf numFmtId="4" fontId="32" fillId="0" borderId="0" xfId="0" applyNumberFormat="1" applyFont="1"/>
    <xf numFmtId="0" fontId="4" fillId="0" borderId="3" xfId="9" applyFont="1" applyBorder="1" applyAlignment="1">
      <alignment horizontal="center" vertical="center" wrapText="1"/>
    </xf>
    <xf numFmtId="0" fontId="4" fillId="0" borderId="24" xfId="9" applyFont="1" applyBorder="1" applyAlignment="1">
      <alignment horizontal="center" vertical="center" wrapText="1"/>
    </xf>
    <xf numFmtId="4" fontId="6" fillId="0" borderId="0" xfId="22" applyNumberFormat="1" applyFont="1" applyAlignment="1">
      <alignment horizontal="center" vertical="center" wrapText="1"/>
    </xf>
    <xf numFmtId="4" fontId="1" fillId="0" borderId="0" xfId="52" applyNumberFormat="1" applyFont="1" applyAlignment="1">
      <alignment horizontal="center" vertical="center"/>
    </xf>
    <xf numFmtId="4" fontId="1" fillId="0" borderId="0" xfId="7" applyNumberFormat="1" applyAlignment="1">
      <alignment horizontal="center" vertical="center"/>
    </xf>
    <xf numFmtId="4" fontId="24" fillId="0" borderId="0" xfId="52" applyNumberFormat="1" applyFont="1" applyAlignment="1">
      <alignment horizontal="right" vertical="center"/>
    </xf>
    <xf numFmtId="3" fontId="4" fillId="0" borderId="1" xfId="9" applyNumberFormat="1" applyFont="1" applyBorder="1" applyAlignment="1">
      <alignment horizontal="center"/>
    </xf>
    <xf numFmtId="0" fontId="4" fillId="0" borderId="1" xfId="8" applyFont="1" applyBorder="1" applyAlignment="1">
      <alignment horizontal="center" vertical="center" wrapText="1" shrinkToFit="1"/>
    </xf>
    <xf numFmtId="49" fontId="4" fillId="0" borderId="1" xfId="8" applyNumberFormat="1" applyFont="1" applyBorder="1" applyAlignment="1">
      <alignment horizontal="center" vertical="center" wrapText="1" shrinkToFit="1"/>
    </xf>
    <xf numFmtId="49" fontId="4" fillId="0" borderId="1" xfId="8" applyNumberFormat="1" applyFont="1" applyBorder="1" applyAlignment="1">
      <alignment horizontal="left" vertical="top" wrapText="1" shrinkToFit="1"/>
    </xf>
    <xf numFmtId="49" fontId="4" fillId="0" borderId="1" xfId="8" applyNumberFormat="1" applyFont="1" applyBorder="1" applyAlignment="1">
      <alignment horizontal="left" wrapText="1" shrinkToFit="1"/>
    </xf>
    <xf numFmtId="165" fontId="4" fillId="0" borderId="0" xfId="8" applyNumberFormat="1" applyFont="1" applyAlignment="1">
      <alignment horizontal="right" wrapText="1" shrinkToFit="1"/>
    </xf>
    <xf numFmtId="4" fontId="4" fillId="0" borderId="1" xfId="8" applyNumberFormat="1" applyFont="1" applyBorder="1" applyAlignment="1">
      <alignment horizontal="right" vertical="top" wrapText="1" shrinkToFit="1"/>
    </xf>
    <xf numFmtId="4" fontId="4" fillId="0" borderId="1" xfId="17" applyNumberFormat="1" applyFont="1" applyBorder="1" applyAlignment="1">
      <alignment horizontal="right" vertical="top" wrapText="1" shrinkToFit="1"/>
    </xf>
    <xf numFmtId="4" fontId="4" fillId="0" borderId="1" xfId="8" applyNumberFormat="1" applyFont="1" applyBorder="1" applyAlignment="1">
      <alignment horizontal="right" wrapText="1"/>
    </xf>
    <xf numFmtId="0" fontId="30" fillId="0" borderId="13" xfId="57" applyFont="1" applyBorder="1" applyAlignment="1">
      <alignment horizontal="left" vertical="center" wrapText="1" readingOrder="1"/>
    </xf>
    <xf numFmtId="0" fontId="30" fillId="0" borderId="22" xfId="57" applyFont="1" applyBorder="1" applyAlignment="1">
      <alignment horizontal="center" vertical="center" wrapText="1" readingOrder="1"/>
    </xf>
    <xf numFmtId="4" fontId="4" fillId="0" borderId="1" xfId="58" applyNumberFormat="1" applyFont="1" applyBorder="1" applyAlignment="1">
      <alignment horizontal="right" vertical="center" wrapText="1"/>
    </xf>
    <xf numFmtId="49" fontId="4" fillId="0" borderId="1" xfId="8" applyNumberFormat="1" applyFont="1" applyBorder="1" applyAlignment="1">
      <alignment horizontal="center" vertical="top" wrapText="1" shrinkToFit="1"/>
    </xf>
    <xf numFmtId="49" fontId="4" fillId="0" borderId="1" xfId="8" applyNumberFormat="1" applyFont="1" applyBorder="1" applyAlignment="1">
      <alignment horizontal="center" vertical="top" wrapText="1"/>
    </xf>
    <xf numFmtId="4" fontId="4" fillId="0" borderId="1" xfId="0" applyNumberFormat="1" applyFont="1" applyBorder="1" applyAlignment="1">
      <alignment vertical="center" wrapText="1"/>
    </xf>
    <xf numFmtId="0" fontId="4" fillId="0" borderId="0" xfId="10" applyFont="1" applyAlignment="1">
      <alignment horizontal="right"/>
    </xf>
    <xf numFmtId="0" fontId="4" fillId="0" borderId="0" xfId="56" applyFont="1"/>
    <xf numFmtId="0" fontId="4" fillId="0" borderId="0" xfId="56" applyFont="1" applyAlignment="1">
      <alignment horizontal="right"/>
    </xf>
    <xf numFmtId="49" fontId="4" fillId="0" borderId="14" xfId="21" applyNumberFormat="1" applyFont="1" applyBorder="1" applyAlignment="1">
      <alignment horizontal="center" vertical="center" wrapText="1"/>
    </xf>
    <xf numFmtId="0" fontId="23" fillId="0" borderId="0" xfId="57" applyFont="1" applyAlignment="1">
      <alignment horizontal="left" wrapText="1" readingOrder="1"/>
    </xf>
    <xf numFmtId="0" fontId="6" fillId="0" borderId="1" xfId="57" applyFont="1" applyBorder="1" applyAlignment="1">
      <alignment horizontal="center" vertical="center" wrapText="1" readingOrder="1"/>
    </xf>
    <xf numFmtId="0" fontId="6" fillId="0" borderId="21" xfId="57" applyFont="1" applyBorder="1" applyAlignment="1">
      <alignment horizontal="center" vertical="center" wrapText="1" readingOrder="1"/>
    </xf>
    <xf numFmtId="0" fontId="6" fillId="0" borderId="22" xfId="57" applyFont="1" applyBorder="1" applyAlignment="1">
      <alignment horizontal="center" vertical="center" wrapText="1" readingOrder="1"/>
    </xf>
    <xf numFmtId="0" fontId="6" fillId="0" borderId="23" xfId="57" applyFont="1" applyBorder="1" applyAlignment="1">
      <alignment horizontal="center" vertical="center" wrapText="1" readingOrder="1"/>
    </xf>
    <xf numFmtId="0" fontId="6" fillId="0" borderId="23" xfId="57" applyFont="1" applyBorder="1" applyAlignment="1">
      <alignment horizontal="left" wrapText="1" readingOrder="1"/>
    </xf>
    <xf numFmtId="0" fontId="6" fillId="0" borderId="23" xfId="57" applyFont="1" applyBorder="1" applyAlignment="1">
      <alignment horizontal="center" wrapText="1" readingOrder="1"/>
    </xf>
    <xf numFmtId="169" fontId="4" fillId="0" borderId="23" xfId="57" applyNumberFormat="1" applyFont="1" applyBorder="1" applyAlignment="1">
      <alignment horizontal="right" wrapText="1" readingOrder="1"/>
    </xf>
    <xf numFmtId="0" fontId="6" fillId="0" borderId="23" xfId="57" applyFont="1" applyBorder="1" applyAlignment="1">
      <alignment horizontal="left" vertical="top" wrapText="1" readingOrder="1"/>
    </xf>
    <xf numFmtId="0" fontId="4" fillId="0" borderId="23" xfId="57" applyFont="1" applyBorder="1" applyAlignment="1">
      <alignment horizontal="right" wrapText="1" readingOrder="1"/>
    </xf>
    <xf numFmtId="0" fontId="5" fillId="3" borderId="0" xfId="22" quotePrefix="1" applyFont="1" applyFill="1" applyAlignment="1">
      <alignment vertical="center" wrapText="1"/>
    </xf>
    <xf numFmtId="0" fontId="1" fillId="0" borderId="0" xfId="22" applyAlignment="1">
      <alignment vertical="center"/>
    </xf>
    <xf numFmtId="165" fontId="4" fillId="0" borderId="0" xfId="8" applyNumberFormat="1" applyFont="1" applyAlignment="1">
      <alignment vertical="center"/>
    </xf>
    <xf numFmtId="165" fontId="4" fillId="0" borderId="0" xfId="8" applyNumberFormat="1" applyFont="1" applyAlignment="1">
      <alignment vertical="center" wrapText="1"/>
    </xf>
    <xf numFmtId="0" fontId="5" fillId="3" borderId="13" xfId="22" applyFont="1" applyFill="1" applyBorder="1" applyAlignment="1">
      <alignment horizontal="center" vertical="center" wrapText="1"/>
    </xf>
    <xf numFmtId="0" fontId="5" fillId="0" borderId="13" xfId="22" applyFont="1" applyBorder="1" applyAlignment="1">
      <alignment horizontal="center" vertical="center" wrapText="1"/>
    </xf>
    <xf numFmtId="0" fontId="6" fillId="3" borderId="13" xfId="22" applyFont="1" applyFill="1" applyBorder="1" applyAlignment="1">
      <alignment horizontal="right" vertical="center" wrapText="1"/>
    </xf>
    <xf numFmtId="0" fontId="6" fillId="0" borderId="1" xfId="22" applyFont="1" applyBorder="1" applyAlignment="1">
      <alignment horizontal="center" vertical="center"/>
    </xf>
    <xf numFmtId="49" fontId="6" fillId="0" borderId="1" xfId="22" applyNumberFormat="1" applyFont="1" applyBorder="1" applyAlignment="1">
      <alignment horizontal="center" vertical="center"/>
    </xf>
    <xf numFmtId="0" fontId="6" fillId="0" borderId="12" xfId="22" applyFont="1" applyBorder="1" applyAlignment="1">
      <alignment horizontal="left" vertical="center" wrapText="1"/>
    </xf>
    <xf numFmtId="4" fontId="4" fillId="0" borderId="1" xfId="22" applyNumberFormat="1" applyFont="1" applyBorder="1" applyAlignment="1">
      <alignment horizontal="right" vertical="center" wrapText="1"/>
    </xf>
    <xf numFmtId="4" fontId="4" fillId="0" borderId="1" xfId="14" applyNumberFormat="1" applyFont="1" applyBorder="1" applyAlignment="1">
      <alignment horizontal="right" vertical="center" wrapText="1"/>
    </xf>
    <xf numFmtId="4" fontId="4" fillId="0" borderId="1" xfId="14" applyNumberFormat="1" applyFont="1" applyFill="1" applyBorder="1" applyAlignment="1">
      <alignment horizontal="right" vertical="center" wrapText="1"/>
    </xf>
    <xf numFmtId="4" fontId="4" fillId="0" borderId="1" xfId="48" applyNumberFormat="1" applyFont="1" applyBorder="1" applyAlignment="1">
      <alignment horizontal="right" vertical="center" wrapText="1"/>
    </xf>
    <xf numFmtId="166" fontId="6" fillId="0" borderId="1" xfId="48" applyNumberFormat="1" applyFont="1" applyBorder="1" applyAlignment="1">
      <alignment horizontal="left" vertical="center" wrapText="1"/>
    </xf>
    <xf numFmtId="4" fontId="4" fillId="0" borderId="1" xfId="54" applyNumberFormat="1" applyFont="1" applyBorder="1" applyAlignment="1">
      <alignment horizontal="right" vertical="center" wrapText="1"/>
    </xf>
    <xf numFmtId="4" fontId="4" fillId="0" borderId="1" xfId="54" applyNumberFormat="1" applyFont="1" applyFill="1" applyBorder="1" applyAlignment="1">
      <alignment horizontal="right" vertical="center" wrapText="1"/>
    </xf>
    <xf numFmtId="4" fontId="4" fillId="0" borderId="1" xfId="54" applyNumberFormat="1" applyFont="1" applyFill="1" applyBorder="1" applyAlignment="1" applyProtection="1">
      <alignment horizontal="right" vertical="center" wrapText="1"/>
    </xf>
    <xf numFmtId="4" fontId="4" fillId="3" borderId="1" xfId="14" applyNumberFormat="1" applyFont="1" applyFill="1" applyBorder="1" applyAlignment="1">
      <alignment horizontal="right" vertical="center" wrapText="1"/>
    </xf>
    <xf numFmtId="0" fontId="6" fillId="0" borderId="0" xfId="22" applyFont="1" applyAlignment="1">
      <alignment horizontal="left" vertical="center"/>
    </xf>
    <xf numFmtId="0" fontId="6" fillId="0" borderId="15" xfId="22" applyFont="1" applyBorder="1" applyAlignment="1">
      <alignment horizontal="left" vertical="center" wrapText="1"/>
    </xf>
    <xf numFmtId="166" fontId="6" fillId="0" borderId="18" xfId="49" applyNumberFormat="1" applyFont="1" applyBorder="1" applyAlignment="1">
      <alignment horizontal="left" vertical="center" wrapText="1"/>
    </xf>
    <xf numFmtId="49" fontId="6" fillId="0" borderId="18" xfId="50" applyNumberFormat="1" applyFont="1" applyBorder="1" applyAlignment="1">
      <alignment horizontal="left" vertical="center" wrapText="1"/>
    </xf>
    <xf numFmtId="4" fontId="4" fillId="0" borderId="1" xfId="50" applyNumberFormat="1" applyFont="1" applyBorder="1" applyAlignment="1">
      <alignment horizontal="right" vertical="center" wrapText="1"/>
    </xf>
    <xf numFmtId="0" fontId="6" fillId="0" borderId="15" xfId="50" applyFont="1" applyBorder="1" applyAlignment="1">
      <alignment horizontal="left" vertical="center" wrapText="1"/>
    </xf>
    <xf numFmtId="0" fontId="6" fillId="0" borderId="12" xfId="22" applyFont="1" applyBorder="1" applyAlignment="1">
      <alignment vertical="center" wrapText="1"/>
    </xf>
    <xf numFmtId="167" fontId="6" fillId="0" borderId="12" xfId="22" applyNumberFormat="1" applyFont="1" applyBorder="1" applyAlignment="1">
      <alignment vertical="center" wrapText="1"/>
    </xf>
    <xf numFmtId="49" fontId="6" fillId="0" borderId="12" xfId="22" applyNumberFormat="1" applyFont="1" applyBorder="1" applyAlignment="1">
      <alignment vertical="center" wrapText="1"/>
    </xf>
    <xf numFmtId="2" fontId="1" fillId="0" borderId="0" xfId="22" applyNumberFormat="1" applyAlignment="1">
      <alignment vertical="center"/>
    </xf>
    <xf numFmtId="4" fontId="1" fillId="0" borderId="0" xfId="22" applyNumberFormat="1" applyAlignment="1">
      <alignment vertical="center"/>
    </xf>
    <xf numFmtId="0" fontId="6" fillId="0" borderId="1" xfId="51" applyFont="1" applyBorder="1" applyAlignment="1">
      <alignment horizontal="left" vertical="center" wrapText="1"/>
    </xf>
    <xf numFmtId="0" fontId="6" fillId="0" borderId="12" xfId="51" applyFont="1" applyBorder="1" applyAlignment="1">
      <alignment horizontal="left" vertical="center" wrapText="1"/>
    </xf>
    <xf numFmtId="0" fontId="6" fillId="0" borderId="1" xfId="51" quotePrefix="1" applyFont="1" applyBorder="1" applyAlignment="1">
      <alignment horizontal="left" vertical="center" wrapText="1"/>
    </xf>
    <xf numFmtId="49" fontId="6" fillId="3" borderId="1" xfId="22" applyNumberFormat="1" applyFont="1" applyFill="1" applyBorder="1" applyAlignment="1">
      <alignment horizontal="center" vertical="center"/>
    </xf>
    <xf numFmtId="0" fontId="6" fillId="3" borderId="12" xfId="22" applyFont="1" applyFill="1" applyBorder="1" applyAlignment="1">
      <alignment horizontal="left" vertical="center" wrapText="1"/>
    </xf>
    <xf numFmtId="4" fontId="4" fillId="3" borderId="1" xfId="22" applyNumberFormat="1" applyFont="1" applyFill="1" applyBorder="1" applyAlignment="1">
      <alignment horizontal="right" vertical="center" wrapText="1"/>
    </xf>
    <xf numFmtId="0" fontId="4" fillId="0" borderId="0" xfId="22" applyFont="1" applyAlignment="1">
      <alignment vertical="center"/>
    </xf>
    <xf numFmtId="0" fontId="6" fillId="0" borderId="12" xfId="22" quotePrefix="1" applyFont="1" applyBorder="1" applyAlignment="1">
      <alignment horizontal="left" vertical="center" wrapText="1"/>
    </xf>
    <xf numFmtId="49" fontId="6" fillId="0" borderId="0" xfId="22" applyNumberFormat="1" applyFont="1" applyAlignment="1">
      <alignment vertical="center"/>
    </xf>
    <xf numFmtId="0" fontId="32" fillId="0" borderId="0" xfId="0" applyFont="1" applyAlignment="1">
      <alignment vertical="center"/>
    </xf>
    <xf numFmtId="0" fontId="4" fillId="0" borderId="13" xfId="0" applyFont="1" applyBorder="1" applyAlignment="1">
      <alignment horizontal="left" vertical="center"/>
    </xf>
    <xf numFmtId="0" fontId="35" fillId="0" borderId="13" xfId="0" applyFont="1" applyBorder="1" applyAlignment="1">
      <alignment horizontal="left" vertical="center"/>
    </xf>
    <xf numFmtId="0" fontId="4" fillId="0" borderId="13" xfId="0" applyFont="1" applyBorder="1" applyAlignment="1">
      <alignment horizontal="right" vertical="center"/>
    </xf>
    <xf numFmtId="0" fontId="30" fillId="0" borderId="23" xfId="57" applyFont="1" applyBorder="1" applyAlignment="1">
      <alignment horizontal="left" vertical="center" wrapText="1" readingOrder="1"/>
    </xf>
    <xf numFmtId="0" fontId="30" fillId="0" borderId="23" xfId="57" applyFont="1" applyBorder="1" applyAlignment="1">
      <alignment horizontal="center" vertical="center" wrapText="1" readingOrder="1"/>
    </xf>
    <xf numFmtId="169" fontId="30" fillId="0" borderId="23" xfId="57" applyNumberFormat="1" applyFont="1" applyBorder="1" applyAlignment="1">
      <alignment horizontal="right" vertical="center" wrapText="1" readingOrder="1"/>
    </xf>
    <xf numFmtId="4" fontId="30" fillId="0" borderId="23" xfId="57" applyNumberFormat="1" applyFont="1" applyBorder="1" applyAlignment="1">
      <alignment horizontal="right" vertical="center" wrapText="1" readingOrder="1"/>
    </xf>
    <xf numFmtId="4" fontId="32" fillId="0" borderId="0" xfId="0" applyNumberFormat="1" applyFont="1" applyAlignment="1">
      <alignment vertical="center"/>
    </xf>
    <xf numFmtId="0" fontId="6" fillId="0" borderId="0" xfId="17" applyFont="1" applyAlignment="1">
      <alignment horizontal="center" vertical="center" wrapText="1"/>
    </xf>
    <xf numFmtId="0" fontId="1" fillId="0" borderId="0" xfId="7" applyAlignment="1">
      <alignment vertical="center"/>
    </xf>
    <xf numFmtId="0" fontId="3" fillId="0" borderId="0" xfId="9" applyAlignment="1">
      <alignment horizontal="right" vertical="center"/>
    </xf>
    <xf numFmtId="0" fontId="1" fillId="0" borderId="0" xfId="9" applyFont="1" applyAlignment="1">
      <alignment vertical="center"/>
    </xf>
    <xf numFmtId="0" fontId="4" fillId="0" borderId="0" xfId="9" applyFont="1" applyAlignment="1">
      <alignment vertical="center"/>
    </xf>
    <xf numFmtId="49" fontId="10" fillId="0" borderId="0" xfId="17" applyNumberFormat="1" applyFont="1" applyAlignment="1">
      <alignment horizontal="center" vertical="center" wrapText="1" shrinkToFit="1"/>
    </xf>
    <xf numFmtId="165" fontId="4" fillId="0" borderId="0" xfId="17" applyNumberFormat="1" applyFont="1" applyAlignment="1">
      <alignment horizontal="right" vertical="center" wrapText="1" shrinkToFit="1"/>
    </xf>
    <xf numFmtId="0" fontId="4" fillId="0" borderId="4" xfId="17" applyFont="1" applyBorder="1" applyAlignment="1">
      <alignment horizontal="center" vertical="center" wrapText="1" shrinkToFit="1"/>
    </xf>
    <xf numFmtId="49" fontId="4" fillId="0" borderId="5" xfId="17" applyNumberFormat="1" applyFont="1" applyBorder="1" applyAlignment="1">
      <alignment horizontal="center" vertical="center" wrapText="1" shrinkToFit="1"/>
    </xf>
    <xf numFmtId="3" fontId="4" fillId="0" borderId="6" xfId="17" applyNumberFormat="1" applyFont="1" applyBorder="1" applyAlignment="1">
      <alignment horizontal="center" vertical="center" wrapText="1" shrinkToFit="1"/>
    </xf>
    <xf numFmtId="0" fontId="4" fillId="0" borderId="7" xfId="17" applyFont="1" applyBorder="1" applyAlignment="1">
      <alignment horizontal="center" vertical="center" wrapText="1" shrinkToFit="1"/>
    </xf>
    <xf numFmtId="49" fontId="4" fillId="0" borderId="8" xfId="17" applyNumberFormat="1" applyFont="1" applyBorder="1" applyAlignment="1">
      <alignment horizontal="center" vertical="center" wrapText="1" shrinkToFit="1"/>
    </xf>
    <xf numFmtId="49" fontId="4" fillId="0" borderId="8" xfId="17" applyNumberFormat="1" applyFont="1" applyBorder="1" applyAlignment="1">
      <alignment vertical="center" wrapText="1" shrinkToFit="1"/>
    </xf>
    <xf numFmtId="4" fontId="4" fillId="0" borderId="9" xfId="17" applyNumberFormat="1" applyFont="1" applyBorder="1" applyAlignment="1">
      <alignment vertical="center" wrapText="1"/>
    </xf>
    <xf numFmtId="0" fontId="4" fillId="0" borderId="10" xfId="17" applyFont="1" applyBorder="1" applyAlignment="1">
      <alignment horizontal="center" vertical="center" wrapText="1" shrinkToFit="1"/>
    </xf>
    <xf numFmtId="49" fontId="4" fillId="0" borderId="1" xfId="17" applyNumberFormat="1" applyFont="1" applyBorder="1" applyAlignment="1">
      <alignment horizontal="center" vertical="center" wrapText="1" shrinkToFit="1"/>
    </xf>
    <xf numFmtId="49" fontId="4" fillId="0" borderId="1" xfId="17" applyNumberFormat="1" applyFont="1" applyBorder="1" applyAlignment="1">
      <alignment vertical="center" wrapText="1" shrinkToFit="1"/>
    </xf>
    <xf numFmtId="4" fontId="4" fillId="0" borderId="11" xfId="17" applyNumberFormat="1" applyFont="1" applyBorder="1" applyAlignment="1">
      <alignment vertical="center" wrapText="1" shrinkToFit="1"/>
    </xf>
    <xf numFmtId="0" fontId="8" fillId="0" borderId="0" xfId="7" applyFont="1" applyAlignment="1">
      <alignment vertical="center"/>
    </xf>
    <xf numFmtId="4" fontId="1" fillId="0" borderId="0" xfId="7" applyNumberFormat="1" applyAlignment="1">
      <alignment vertical="center"/>
    </xf>
    <xf numFmtId="0" fontId="4" fillId="0" borderId="1" xfId="17" applyFont="1" applyBorder="1" applyAlignment="1">
      <alignment horizontal="center" vertical="center" wrapText="1"/>
    </xf>
    <xf numFmtId="0" fontId="4" fillId="0" borderId="1" xfId="17" applyFont="1" applyBorder="1" applyAlignment="1">
      <alignment vertical="center" wrapText="1" shrinkToFit="1"/>
    </xf>
    <xf numFmtId="4" fontId="4" fillId="0" borderId="11" xfId="17" applyNumberFormat="1" applyFont="1" applyBorder="1" applyAlignment="1">
      <alignment vertical="center" wrapText="1"/>
    </xf>
    <xf numFmtId="0" fontId="4" fillId="0" borderId="5" xfId="17" applyFont="1" applyBorder="1" applyAlignment="1">
      <alignment horizontal="center" vertical="center" wrapText="1"/>
    </xf>
    <xf numFmtId="0" fontId="4" fillId="0" borderId="5" xfId="17" applyFont="1" applyBorder="1" applyAlignment="1">
      <alignment vertical="center" wrapText="1" shrinkToFit="1"/>
    </xf>
    <xf numFmtId="4" fontId="4" fillId="0" borderId="6" xfId="17" applyNumberFormat="1" applyFont="1" applyBorder="1" applyAlignment="1">
      <alignment vertical="center" wrapText="1"/>
    </xf>
    <xf numFmtId="49" fontId="4" fillId="0" borderId="8" xfId="17" applyNumberFormat="1" applyFont="1" applyBorder="1" applyAlignment="1">
      <alignment horizontal="center" vertical="center" wrapText="1"/>
    </xf>
    <xf numFmtId="0" fontId="4" fillId="0" borderId="8" xfId="17" applyFont="1" applyBorder="1" applyAlignment="1">
      <alignment vertical="center" wrapText="1"/>
    </xf>
    <xf numFmtId="49" fontId="4" fillId="0" borderId="1" xfId="17" applyNumberFormat="1" applyFont="1" applyBorder="1" applyAlignment="1">
      <alignment horizontal="center" vertical="center" wrapText="1"/>
    </xf>
    <xf numFmtId="0" fontId="4" fillId="0" borderId="1" xfId="17" applyFont="1" applyBorder="1" applyAlignment="1">
      <alignment vertical="center" wrapText="1"/>
    </xf>
    <xf numFmtId="0" fontId="4" fillId="0" borderId="5" xfId="18" applyFont="1" applyBorder="1" applyAlignment="1">
      <alignment vertical="center" wrapText="1"/>
    </xf>
    <xf numFmtId="0" fontId="6" fillId="0" borderId="0" xfId="21" applyFont="1" applyAlignment="1">
      <alignment vertical="center"/>
    </xf>
    <xf numFmtId="0" fontId="25" fillId="0" borderId="0" xfId="21" applyFont="1" applyAlignment="1">
      <alignment vertical="center"/>
    </xf>
    <xf numFmtId="0" fontId="7" fillId="0" borderId="0" xfId="21" applyAlignment="1">
      <alignment vertical="center"/>
    </xf>
    <xf numFmtId="0" fontId="26" fillId="0" borderId="0" xfId="21" applyFont="1" applyAlignment="1">
      <alignment horizontal="center" vertical="center"/>
    </xf>
    <xf numFmtId="0" fontId="4" fillId="0" borderId="0" xfId="9" applyFont="1" applyAlignment="1">
      <alignment horizontal="right" vertical="center"/>
    </xf>
    <xf numFmtId="0" fontId="4" fillId="0" borderId="0" xfId="7" applyFont="1" applyAlignment="1">
      <alignment horizontal="right" vertical="center"/>
    </xf>
    <xf numFmtId="168" fontId="26" fillId="0" borderId="0" xfId="21" applyNumberFormat="1" applyFont="1" applyAlignment="1">
      <alignment horizontal="center" vertical="center"/>
    </xf>
    <xf numFmtId="0" fontId="4" fillId="0" borderId="0" xfId="21" applyFont="1" applyAlignment="1">
      <alignment horizontal="left" vertical="center"/>
    </xf>
    <xf numFmtId="0" fontId="25" fillId="0" borderId="0" xfId="21" applyFont="1" applyAlignment="1">
      <alignment vertical="center" wrapText="1"/>
    </xf>
    <xf numFmtId="0" fontId="25" fillId="0" borderId="0" xfId="21" applyFont="1" applyAlignment="1">
      <alignment horizontal="left" vertical="center" wrapText="1"/>
    </xf>
    <xf numFmtId="49" fontId="4" fillId="0" borderId="14" xfId="0" applyNumberFormat="1" applyFont="1" applyBorder="1" applyAlignment="1">
      <alignment horizontal="center" vertical="center" wrapText="1"/>
    </xf>
    <xf numFmtId="0" fontId="10" fillId="0" borderId="0" xfId="57" applyFont="1" applyAlignment="1">
      <alignment horizontal="center" vertical="center" wrapText="1" readingOrder="1"/>
    </xf>
    <xf numFmtId="0" fontId="10" fillId="0" borderId="0" xfId="0" applyFont="1" applyAlignment="1">
      <alignment readingOrder="1"/>
    </xf>
    <xf numFmtId="0" fontId="36" fillId="0" borderId="0" xfId="57" applyFont="1" applyAlignment="1">
      <alignment horizontal="left" wrapText="1" readingOrder="1"/>
    </xf>
    <xf numFmtId="0" fontId="32" fillId="0" borderId="0" xfId="0" applyFont="1"/>
    <xf numFmtId="0" fontId="4" fillId="0" borderId="0" xfId="0" applyFont="1" applyAlignment="1">
      <alignment horizontal="right" wrapText="1"/>
    </xf>
    <xf numFmtId="0" fontId="4" fillId="3" borderId="13" xfId="22" applyFont="1" applyFill="1" applyBorder="1" applyAlignment="1">
      <alignment horizontal="left" vertical="center" wrapText="1"/>
    </xf>
    <xf numFmtId="0" fontId="6" fillId="0" borderId="1" xfId="22" applyFont="1" applyBorder="1" applyAlignment="1">
      <alignment horizontal="left" vertical="center" wrapText="1"/>
    </xf>
    <xf numFmtId="0" fontId="6" fillId="0" borderId="12" xfId="22" applyFont="1" applyBorder="1" applyAlignment="1">
      <alignment horizontal="left" vertical="center" wrapText="1"/>
    </xf>
    <xf numFmtId="0" fontId="4" fillId="0" borderId="0" xfId="22" applyFont="1" applyAlignment="1">
      <alignment horizontal="right" vertical="center" wrapText="1"/>
    </xf>
    <xf numFmtId="0" fontId="6" fillId="0" borderId="14" xfId="22" applyFont="1" applyBorder="1" applyAlignment="1">
      <alignment horizontal="center" vertical="center" textRotation="90" wrapText="1"/>
    </xf>
    <xf numFmtId="0" fontId="6" fillId="0" borderId="17" xfId="22" applyFont="1" applyBorder="1" applyAlignment="1">
      <alignment horizontal="center" vertical="center" textRotation="90" wrapText="1"/>
    </xf>
    <xf numFmtId="0" fontId="6" fillId="0" borderId="8" xfId="22" applyFont="1" applyBorder="1" applyAlignment="1">
      <alignment horizontal="center" vertical="center" textRotation="90" wrapText="1"/>
    </xf>
    <xf numFmtId="49" fontId="6" fillId="0" borderId="12" xfId="22" applyNumberFormat="1" applyFont="1" applyBorder="1" applyAlignment="1">
      <alignment horizontal="center" vertical="center" wrapText="1"/>
    </xf>
    <xf numFmtId="49" fontId="6" fillId="0" borderId="15" xfId="22" applyNumberFormat="1" applyFont="1" applyBorder="1" applyAlignment="1">
      <alignment horizontal="center" vertical="center" wrapText="1"/>
    </xf>
    <xf numFmtId="49" fontId="6" fillId="0" borderId="16" xfId="22" applyNumberFormat="1" applyFont="1" applyBorder="1" applyAlignment="1">
      <alignment horizontal="center" vertical="center" wrapText="1"/>
    </xf>
    <xf numFmtId="0" fontId="6" fillId="0" borderId="14" xfId="22" applyFont="1" applyBorder="1" applyAlignment="1">
      <alignment horizontal="center" vertical="center" wrapText="1"/>
    </xf>
    <xf numFmtId="0" fontId="6" fillId="0" borderId="17" xfId="22" applyFont="1" applyBorder="1" applyAlignment="1">
      <alignment horizontal="center" vertical="center" wrapText="1"/>
    </xf>
    <xf numFmtId="0" fontId="6" fillId="0" borderId="8" xfId="22" applyFont="1" applyBorder="1" applyAlignment="1">
      <alignment horizontal="center" vertical="center" wrapText="1"/>
    </xf>
    <xf numFmtId="0" fontId="6" fillId="0" borderId="1" xfId="22" applyFont="1" applyBorder="1" applyAlignment="1">
      <alignment horizontal="center" vertical="center" wrapText="1"/>
    </xf>
    <xf numFmtId="0" fontId="10" fillId="3" borderId="0" xfId="0" applyFont="1" applyFill="1" applyAlignment="1">
      <alignment horizontal="center" vertical="center" wrapText="1"/>
    </xf>
    <xf numFmtId="49" fontId="6" fillId="0" borderId="14" xfId="22" applyNumberFormat="1" applyFont="1" applyBorder="1" applyAlignment="1">
      <alignment horizontal="center" vertical="center" textRotation="90" wrapText="1"/>
    </xf>
    <xf numFmtId="49" fontId="6" fillId="0" borderId="8" xfId="22" applyNumberFormat="1" applyFont="1" applyBorder="1" applyAlignment="1">
      <alignment horizontal="center" vertical="center" textRotation="90" wrapText="1"/>
    </xf>
    <xf numFmtId="0" fontId="37" fillId="0" borderId="17" xfId="0" applyFont="1" applyBorder="1" applyAlignment="1">
      <alignment horizontal="center" vertical="center" wrapText="1"/>
    </xf>
    <xf numFmtId="0" fontId="37" fillId="0" borderId="8" xfId="0" applyFont="1" applyBorder="1" applyAlignment="1">
      <alignment horizontal="center" vertical="center" wrapText="1"/>
    </xf>
    <xf numFmtId="49" fontId="4" fillId="0" borderId="14" xfId="21" applyNumberFormat="1" applyFont="1" applyBorder="1" applyAlignment="1">
      <alignment horizontal="center" vertical="center" wrapText="1"/>
    </xf>
    <xf numFmtId="49" fontId="4" fillId="0" borderId="8" xfId="21"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5" fontId="4" fillId="0" borderId="0" xfId="8" applyNumberFormat="1" applyFont="1" applyAlignment="1">
      <alignment horizontal="right" wrapText="1"/>
    </xf>
    <xf numFmtId="165" fontId="4" fillId="0" borderId="0" xfId="8" applyNumberFormat="1" applyFont="1" applyAlignment="1">
      <alignment horizontal="right"/>
    </xf>
    <xf numFmtId="165" fontId="4" fillId="0" borderId="0" xfId="8" applyNumberFormat="1" applyFont="1" applyAlignment="1">
      <alignment horizontal="right" vertical="top" wrapText="1"/>
    </xf>
    <xf numFmtId="0" fontId="10" fillId="0" borderId="0" xfId="21" applyFont="1" applyAlignment="1">
      <alignment horizontal="center" vertical="center"/>
    </xf>
    <xf numFmtId="0" fontId="4" fillId="0" borderId="0" xfId="21" applyFont="1" applyAlignment="1">
      <alignment horizontal="center" vertical="center"/>
    </xf>
    <xf numFmtId="0" fontId="4" fillId="0" borderId="13" xfId="21" applyFont="1" applyBorder="1" applyAlignment="1">
      <alignment horizontal="left"/>
    </xf>
    <xf numFmtId="49" fontId="4" fillId="0" borderId="1" xfId="21" applyNumberFormat="1" applyFont="1" applyBorder="1" applyAlignment="1">
      <alignment horizontal="center" vertical="top" wrapText="1"/>
    </xf>
    <xf numFmtId="165" fontId="4" fillId="0" borderId="0" xfId="8" applyNumberFormat="1" applyFont="1" applyAlignment="1">
      <alignment horizontal="left" vertical="top" wrapText="1"/>
    </xf>
    <xf numFmtId="165" fontId="4" fillId="0" borderId="0" xfId="8" applyNumberFormat="1" applyFont="1" applyAlignment="1">
      <alignment horizontal="left"/>
    </xf>
    <xf numFmtId="0" fontId="10" fillId="0" borderId="0" xfId="19" applyFont="1" applyAlignment="1">
      <alignment horizontal="center" vertical="center" wrapText="1"/>
    </xf>
    <xf numFmtId="165" fontId="4" fillId="0" borderId="0" xfId="8" applyNumberFormat="1" applyFont="1" applyAlignment="1">
      <alignment horizontal="right" vertical="top"/>
    </xf>
    <xf numFmtId="0" fontId="10" fillId="0" borderId="0" xfId="0" applyFont="1" applyAlignment="1">
      <alignment horizontal="center" vertical="center"/>
    </xf>
    <xf numFmtId="0" fontId="34" fillId="0" borderId="0" xfId="0" applyFont="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4" fillId="0" borderId="25" xfId="17" applyFont="1" applyBorder="1" applyAlignment="1">
      <alignment horizontal="left" vertical="center" wrapText="1" shrinkToFit="1"/>
    </xf>
    <xf numFmtId="0" fontId="10" fillId="0" borderId="0" xfId="17" applyFont="1" applyAlignment="1">
      <alignment horizontal="center" vertical="center" wrapText="1"/>
    </xf>
    <xf numFmtId="165" fontId="4" fillId="0" borderId="0" xfId="8" applyNumberFormat="1" applyFont="1" applyAlignment="1">
      <alignment horizontal="right" vertical="center" wrapText="1"/>
    </xf>
    <xf numFmtId="165" fontId="4" fillId="0" borderId="0" xfId="8" applyNumberFormat="1" applyFont="1" applyAlignment="1">
      <alignment horizontal="right" vertical="center"/>
    </xf>
    <xf numFmtId="165" fontId="10" fillId="0" borderId="0" xfId="17" applyNumberFormat="1" applyFont="1" applyAlignment="1">
      <alignment horizontal="center" vertical="center" wrapText="1"/>
    </xf>
    <xf numFmtId="165" fontId="4" fillId="0" borderId="0" xfId="8" applyNumberFormat="1" applyFont="1" applyAlignment="1">
      <alignment horizontal="left" vertical="center"/>
    </xf>
    <xf numFmtId="165" fontId="4" fillId="0" borderId="0" xfId="8" applyNumberFormat="1" applyFont="1" applyAlignment="1">
      <alignment horizontal="left" vertical="center" wrapText="1"/>
    </xf>
    <xf numFmtId="0" fontId="10" fillId="0" borderId="0" xfId="8" applyFont="1" applyAlignment="1">
      <alignment horizontal="center" wrapText="1"/>
    </xf>
    <xf numFmtId="0" fontId="10" fillId="0" borderId="0" xfId="8" applyFont="1" applyAlignment="1">
      <alignment horizontal="center" vertical="center" wrapText="1"/>
    </xf>
    <xf numFmtId="165" fontId="10" fillId="0" borderId="0" xfId="8" applyNumberFormat="1" applyFont="1" applyAlignment="1">
      <alignment horizontal="center" wrapText="1"/>
    </xf>
    <xf numFmtId="0" fontId="4" fillId="0" borderId="13" xfId="8" applyFont="1" applyBorder="1" applyAlignment="1">
      <alignment horizontal="left" vertical="top" wrapText="1" shrinkToFit="1"/>
    </xf>
    <xf numFmtId="0" fontId="4" fillId="0" borderId="0" xfId="21" applyFont="1" applyAlignment="1">
      <alignment horizontal="left" vertical="center"/>
    </xf>
    <xf numFmtId="0" fontId="2" fillId="0" borderId="0" xfId="7" applyFont="1" applyAlignment="1">
      <alignment horizontal="right" vertical="center"/>
    </xf>
    <xf numFmtId="0" fontId="10" fillId="0" borderId="0" xfId="21" applyFont="1" applyAlignment="1">
      <alignment horizontal="center" vertical="center" wrapText="1"/>
    </xf>
    <xf numFmtId="0" fontId="4" fillId="0" borderId="13" xfId="20" applyFont="1" applyBorder="1" applyAlignment="1">
      <alignment horizontal="left"/>
    </xf>
    <xf numFmtId="0" fontId="16" fillId="0" borderId="0" xfId="10" applyFont="1" applyAlignment="1">
      <alignment horizontal="center" vertical="center" wrapText="1"/>
    </xf>
    <xf numFmtId="0" fontId="4" fillId="0" borderId="1" xfId="9" applyFont="1" applyBorder="1" applyAlignment="1">
      <alignment horizontal="center"/>
    </xf>
    <xf numFmtId="0" fontId="10" fillId="0" borderId="0" xfId="9" applyFont="1" applyAlignment="1">
      <alignment horizontal="center" vertical="justify" wrapText="1"/>
    </xf>
    <xf numFmtId="0" fontId="2" fillId="0" borderId="0" xfId="7" applyFont="1" applyAlignment="1">
      <alignment horizontal="right"/>
    </xf>
    <xf numFmtId="165" fontId="5" fillId="0" borderId="0" xfId="8" applyNumberFormat="1" applyFont="1" applyAlignment="1">
      <alignment horizontal="right"/>
    </xf>
    <xf numFmtId="165" fontId="4" fillId="0" borderId="0" xfId="8" applyNumberFormat="1" applyFont="1" applyAlignment="1">
      <alignment horizontal="left" vertical="top"/>
    </xf>
    <xf numFmtId="0" fontId="2" fillId="0" borderId="0" xfId="7" applyFont="1" applyAlignment="1">
      <alignment horizontal="left" vertical="top" wrapText="1"/>
    </xf>
    <xf numFmtId="0" fontId="10" fillId="0" borderId="0" xfId="9" applyFont="1"/>
    <xf numFmtId="2" fontId="4" fillId="0" borderId="1" xfId="9" applyNumberFormat="1" applyFont="1" applyBorder="1" applyAlignment="1">
      <alignment horizontal="center" vertical="center" wrapText="1"/>
    </xf>
    <xf numFmtId="0" fontId="4" fillId="0" borderId="1" xfId="9" applyFont="1" applyBorder="1" applyAlignment="1">
      <alignment horizontal="center" vertical="center" wrapText="1"/>
    </xf>
    <xf numFmtId="0" fontId="4" fillId="2" borderId="0" xfId="9" applyFont="1" applyFill="1" applyAlignment="1">
      <alignment horizontal="center" vertical="top" wrapText="1"/>
    </xf>
    <xf numFmtId="0" fontId="1" fillId="2" borderId="0" xfId="9" applyFont="1" applyFill="1" applyAlignment="1">
      <alignment horizontal="center" vertical="top"/>
    </xf>
    <xf numFmtId="0" fontId="2" fillId="0" borderId="0" xfId="7" applyFont="1" applyAlignment="1">
      <alignment horizontal="right" wrapText="1"/>
    </xf>
    <xf numFmtId="0" fontId="10" fillId="0" borderId="0" xfId="55" applyFont="1" applyAlignment="1">
      <alignment horizontal="center" wrapText="1"/>
    </xf>
    <xf numFmtId="0" fontId="4" fillId="0" borderId="1" xfId="56" applyFont="1" applyBorder="1" applyAlignment="1">
      <alignment horizontal="center"/>
    </xf>
    <xf numFmtId="0" fontId="4" fillId="0" borderId="0" xfId="56" applyFont="1" applyAlignment="1">
      <alignment horizontal="center" vertical="top" wrapText="1"/>
    </xf>
    <xf numFmtId="0" fontId="4" fillId="0" borderId="1" xfId="56" applyFont="1" applyBorder="1" applyAlignment="1">
      <alignment horizontal="center" vertical="center" wrapText="1"/>
    </xf>
    <xf numFmtId="0" fontId="10" fillId="0" borderId="0" xfId="9" applyFont="1" applyAlignment="1">
      <alignment horizontal="center" vertical="top" wrapText="1"/>
    </xf>
    <xf numFmtId="165" fontId="4" fillId="0" borderId="0" xfId="8" applyNumberFormat="1" applyFont="1" applyAlignment="1">
      <alignment wrapText="1"/>
    </xf>
    <xf numFmtId="49" fontId="4" fillId="0" borderId="0" xfId="8" applyNumberFormat="1" applyFont="1" applyAlignment="1">
      <alignment horizontal="left" wrapText="1"/>
    </xf>
  </cellXfs>
  <cellStyles count="62">
    <cellStyle name=" 1" xfId="1" xr:uid="{00000000-0005-0000-0000-000000000000}"/>
    <cellStyle name="20% - Акцент1" xfId="30" xr:uid="{00000000-0005-0000-0000-000001000000}"/>
    <cellStyle name="20% - Акцент2" xfId="31" xr:uid="{00000000-0005-0000-0000-000002000000}"/>
    <cellStyle name="20% - Акцент3" xfId="32" xr:uid="{00000000-0005-0000-0000-000003000000}"/>
    <cellStyle name="20% - Акцент4" xfId="33" xr:uid="{00000000-0005-0000-0000-000004000000}"/>
    <cellStyle name="20% - Акцент5" xfId="34" xr:uid="{00000000-0005-0000-0000-000005000000}"/>
    <cellStyle name="20% - Акцент6" xfId="35" xr:uid="{00000000-0005-0000-0000-000006000000}"/>
    <cellStyle name="40% - Акцент1" xfId="36" xr:uid="{00000000-0005-0000-0000-000007000000}"/>
    <cellStyle name="40% - Акцент2" xfId="37" xr:uid="{00000000-0005-0000-0000-000008000000}"/>
    <cellStyle name="40% - Акцент3" xfId="38" xr:uid="{00000000-0005-0000-0000-000009000000}"/>
    <cellStyle name="40% - Акцент4" xfId="39" xr:uid="{00000000-0005-0000-0000-00000A000000}"/>
    <cellStyle name="40% - Акцент5" xfId="40" xr:uid="{00000000-0005-0000-0000-00000B000000}"/>
    <cellStyle name="40% - Акцент6" xfId="41" xr:uid="{00000000-0005-0000-0000-00000C000000}"/>
    <cellStyle name="60% - Акцент1" xfId="42" xr:uid="{00000000-0005-0000-0000-00000D000000}"/>
    <cellStyle name="60% - Акцент2" xfId="43" xr:uid="{00000000-0005-0000-0000-00000E000000}"/>
    <cellStyle name="60% - Акцент3" xfId="44" xr:uid="{00000000-0005-0000-0000-00000F000000}"/>
    <cellStyle name="60% - Акцент4" xfId="45" xr:uid="{00000000-0005-0000-0000-000010000000}"/>
    <cellStyle name="60% - Акцент5" xfId="46" xr:uid="{00000000-0005-0000-0000-000011000000}"/>
    <cellStyle name="60% - Акцент6" xfId="47" xr:uid="{00000000-0005-0000-0000-000012000000}"/>
    <cellStyle name="Normal" xfId="57" xr:uid="{00000000-0005-0000-0000-000013000000}"/>
    <cellStyle name="Обычный" xfId="0" builtinId="0"/>
    <cellStyle name="Обычный 10" xfId="21" xr:uid="{00000000-0005-0000-0000-000015000000}"/>
    <cellStyle name="Обычный 11" xfId="28" xr:uid="{00000000-0005-0000-0000-000016000000}"/>
    <cellStyle name="Обычный 2" xfId="2" xr:uid="{00000000-0005-0000-0000-000017000000}"/>
    <cellStyle name="Обычный 2 2" xfId="22" xr:uid="{00000000-0005-0000-0000-000018000000}"/>
    <cellStyle name="Обычный 3" xfId="3" xr:uid="{00000000-0005-0000-0000-000019000000}"/>
    <cellStyle name="Обычный 3 2" xfId="4" xr:uid="{00000000-0005-0000-0000-00001A000000}"/>
    <cellStyle name="Обычный 3_к Решению прил 2014-2016" xfId="5" xr:uid="{00000000-0005-0000-0000-00001B000000}"/>
    <cellStyle name="Обычный 4" xfId="6" xr:uid="{00000000-0005-0000-0000-00001C000000}"/>
    <cellStyle name="Обычный 5" xfId="15" xr:uid="{00000000-0005-0000-0000-00001D000000}"/>
    <cellStyle name="Обычный 6" xfId="16" xr:uid="{00000000-0005-0000-0000-00001E000000}"/>
    <cellStyle name="Обычный 6 2" xfId="23" xr:uid="{00000000-0005-0000-0000-00001F000000}"/>
    <cellStyle name="Обычный 7" xfId="24" xr:uid="{00000000-0005-0000-0000-000020000000}"/>
    <cellStyle name="Обычный 8" xfId="25" xr:uid="{00000000-0005-0000-0000-000021000000}"/>
    <cellStyle name="Обычный 9" xfId="26" xr:uid="{00000000-0005-0000-0000-000022000000}"/>
    <cellStyle name="Обычный_2019_1" xfId="49" xr:uid="{00000000-0005-0000-0000-000023000000}"/>
    <cellStyle name="Обычный_2019_2" xfId="48" xr:uid="{00000000-0005-0000-0000-000024000000}"/>
    <cellStyle name="Обычный_Бюджет 2011-2013 II чтение приложения" xfId="55" xr:uid="{00000000-0005-0000-0000-000025000000}"/>
    <cellStyle name="Обычный_дох прил2" xfId="58" xr:uid="{00000000-0005-0000-0000-000026000000}"/>
    <cellStyle name="Обычный_дох2019прил4" xfId="50" xr:uid="{00000000-0005-0000-0000-000027000000}"/>
    <cellStyle name="Обычный_Изменения на 29.10.2008" xfId="7" xr:uid="{00000000-0005-0000-0000-000028000000}"/>
    <cellStyle name="Обычный_Источники приложение №1" xfId="17" xr:uid="{00000000-0005-0000-0000-000029000000}"/>
    <cellStyle name="Обычный_истприл1_1" xfId="52" xr:uid="{00000000-0005-0000-0000-00002A000000}"/>
    <cellStyle name="Обычный_Лист1" xfId="51" xr:uid="{00000000-0005-0000-0000-00002B000000}"/>
    <cellStyle name="Обычный_Лист1_1" xfId="60" xr:uid="{00000000-0005-0000-0000-00002C000000}"/>
    <cellStyle name="Обычный_Лист3" xfId="18" xr:uid="{00000000-0005-0000-0000-00002D000000}"/>
    <cellStyle name="Обычный_МП6" xfId="61" xr:uid="{00000000-0005-0000-0000-00002E000000}"/>
    <cellStyle name="Обычный_прилож по адм комиссиям" xfId="56" xr:uid="{00000000-0005-0000-0000-00002F000000}"/>
    <cellStyle name="Обычный_приложения 1,3,5,6,7,8,13,14" xfId="8" xr:uid="{00000000-0005-0000-0000-000030000000}"/>
    <cellStyle name="Обычный_Приложения к бюджету 2010-2012гг II чтение" xfId="9" xr:uid="{00000000-0005-0000-0000-000031000000}"/>
    <cellStyle name="Обычный_расходы (ФУНК)" xfId="19" xr:uid="{00000000-0005-0000-0000-000032000000}"/>
    <cellStyle name="Обычный_функ прил3" xfId="53" xr:uid="{00000000-0005-0000-0000-000033000000}"/>
    <cellStyle name="Обычный_функ прил3_1" xfId="59" xr:uid="{00000000-0005-0000-0000-000034000000}"/>
    <cellStyle name="Обычный_функ прил5_1" xfId="29" xr:uid="{00000000-0005-0000-0000-000035000000}"/>
    <cellStyle name="Обычный_Функционалка 2" xfId="20" xr:uid="{00000000-0005-0000-0000-000036000000}"/>
    <cellStyle name="Стиль 1" xfId="10" xr:uid="{00000000-0005-0000-0000-000037000000}"/>
    <cellStyle name="Финансовый 2" xfId="11" xr:uid="{00000000-0005-0000-0000-000038000000}"/>
    <cellStyle name="Финансовый 3" xfId="12" xr:uid="{00000000-0005-0000-0000-000039000000}"/>
    <cellStyle name="Финансовый 4" xfId="13" xr:uid="{00000000-0005-0000-0000-00003A000000}"/>
    <cellStyle name="Финансовый 5" xfId="14" xr:uid="{00000000-0005-0000-0000-00003B000000}"/>
    <cellStyle name="Финансовый 5 2" xfId="27" xr:uid="{00000000-0005-0000-0000-00003C000000}"/>
    <cellStyle name="Финансовый 6" xfId="54"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emrih\Documents%20and%20Settings\fu-anjaeva.ADM24.000\&#1052;&#1086;&#1080;%20&#1076;&#1086;&#1082;&#1091;&#1084;&#1077;&#1085;&#1090;&#1099;\&#1058;&#1072;&#1103;\&#1041;&#1102;&#1078;&#1077;&#1090;&#1099;\&#1041;&#1102;&#1076;&#1078;&#1077;&#1090;%202010-2012\&#1088;&#1072;&#1081;&#1089;&#1086;&#1074;&#1077;&#1090;\II%20&#1090;&#1077;&#1085;&#1080;&#1077;%20&#8470;51-407&#1088;%20&#1086;&#1090;%2022.12.09\&#1055;&#1088;&#1080;&#1083;&#1086;&#1078;&#1077;&#1085;&#1080;&#1103;%20&#1082;%20&#1073;&#1102;&#1076;&#1078;&#1077;&#1090;&#1091;%202010-2012&#1075;&#1075;%20II%20&#1095;&#1090;&#1077;&#1085;&#1080;&#107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emrih\Documents%20and%20Settings\fu-anjaeva.ADM24\&#1052;&#1086;&#1080;%20&#1076;&#1086;&#1082;&#1091;&#1084;&#1077;&#1085;&#1090;&#1099;\&#1058;&#1072;&#1103;\&#1041;&#1102;&#1078;&#1077;&#1090;&#1099;\&#1073;&#1102;&#1076;&#1078;&#1077;&#1090;%202010-2012\&#1088;&#1072;&#1081;&#1089;&#1086;&#1074;&#1077;&#1090;\&#1055;&#1088;&#1080;&#1083;&#1086;&#1078;&#1077;&#1085;&#1080;&#1103;%20&#1082;%20&#1073;&#1102;&#1076;&#1078;&#1077;&#1090;&#1091;%202010-2012&#1075;&#10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emrih\Documents%20and%20Settings\fu-anjaeva.ADM24\&#1052;&#1086;&#1080;%20&#1076;&#1086;&#1082;&#1091;&#1084;&#1077;&#1085;&#1090;&#1099;\&#1058;&#1072;&#1103;\&#1041;&#1102;&#1078;&#1077;&#1090;&#1099;\&#1073;&#1102;&#1076;&#1078;&#1077;&#1090;%202010-2012\&#1088;&#1072;&#1081;&#1089;&#1086;&#1074;&#1077;&#1090;\II%20&#1090;&#1077;&#1085;&#1080;&#1077;%20&#8470;51-407&#1088;%20&#1086;&#1090;%2022.12.09\&#1055;&#1088;&#1080;&#1083;&#1086;&#1078;&#1077;&#1085;&#1080;&#1103;%20&#1082;%20&#1073;&#1102;&#1076;&#1078;&#1077;&#1090;&#1091;%202010-2012&#1075;&#1075;%20II%20&#1095;&#1090;&#1077;&#1085;&#1080;&#107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ocuments%20and%20Settings\fu-anjaeva.ADM24.000\&#1052;&#1086;&#1080;%20&#1076;&#1086;&#1082;&#1091;&#1084;&#1077;&#1085;&#1090;&#1099;\&#1058;&#1072;&#1103;\&#1041;&#1102;&#1078;&#1077;&#1090;&#1099;\&#1041;&#1102;&#1076;&#1078;&#1077;&#1090;%202010-2012\&#1088;&#1072;&#1081;&#1089;&#1086;&#1074;&#1077;&#1090;\II%20&#1090;&#1077;&#1085;&#1080;&#1077;%20&#8470;51-407&#1088;%20&#1086;&#1090;%2022.12.09\&#1055;&#1088;&#1080;&#1083;&#1086;&#1078;&#1077;&#1085;&#1080;&#1103;%20&#1082;%20&#1073;&#1102;&#1076;&#1078;&#1077;&#1090;&#1091;%202010-2012&#1075;&#1075;%20II%20&#1095;&#1090;&#1077;&#1085;&#1080;&#107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emrih\Users\&#1051;&#1102;&#1073;&#1086;&#1074;&#1100;\Desktop\&#1073;&#1102;&#1076;&#1078;&#1077;&#1090;%202013\&#1041;&#1102;&#1076;&#1078;&#1077;&#1090;%20&#1076;&#1083;&#1103;%20&#1070;&#1088;&#1095;&#1077;&#1085;&#1082;&#1086;%20&#1057;.&#1053;\&#1055;&#1088;&#1080;&#1083;&#1086;&#1078;&#1077;&#1085;&#1080;&#1103;%20&#1082;%20&#1088;&#1077;&#1096;&#1077;&#1085;&#1080;&#1102;%20&#1085;&#1072;%202013-2015&#1075;&#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т"/>
      <sheetName val="адм дох"/>
      <sheetName val="адм ист"/>
      <sheetName val="доходы "/>
      <sheetName val="функ"/>
      <sheetName val="вед"/>
      <sheetName val="публич."/>
      <sheetName val="программы"/>
      <sheetName val="ФФП+рег"/>
      <sheetName val="воин"/>
      <sheetName val="отходы"/>
      <sheetName val="сбалан"/>
      <sheetName val="заимст"/>
      <sheetName val="Перечень"/>
      <sheetName val="адм ком"/>
      <sheetName val="пределы"/>
      <sheetName val="прогноз"/>
      <sheetName val="ожидаемо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т"/>
      <sheetName val="адм дох"/>
      <sheetName val="адм ист"/>
      <sheetName val="доходы"/>
      <sheetName val="функ"/>
      <sheetName val="вед"/>
      <sheetName val="публич."/>
      <sheetName val="программы"/>
      <sheetName val="ФФП+рег"/>
      <sheetName val="воин"/>
      <sheetName val="отходы"/>
      <sheetName val="сбалан"/>
      <sheetName val="заимст"/>
      <sheetName val="Перечень"/>
      <sheetName val="пределы"/>
      <sheetName val="прогноз"/>
      <sheetName val="ожидаемо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т"/>
      <sheetName val="адм дох"/>
      <sheetName val="адм ист"/>
      <sheetName val="доходы "/>
      <sheetName val="функ"/>
      <sheetName val="вед"/>
      <sheetName val="публич."/>
      <sheetName val="программы"/>
      <sheetName val="ФФП+рег"/>
      <sheetName val="воин"/>
      <sheetName val="отходы"/>
      <sheetName val="сбалан"/>
      <sheetName val="заимст"/>
      <sheetName val="Перечень"/>
      <sheetName val="адм ком"/>
      <sheetName val="пределы"/>
      <sheetName val="прогноз"/>
      <sheetName val="ожидаемо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т"/>
      <sheetName val="адм дох"/>
      <sheetName val="адм ист"/>
      <sheetName val="доходы "/>
      <sheetName val="функ"/>
      <sheetName val="вед"/>
      <sheetName val="публич."/>
      <sheetName val="программы"/>
      <sheetName val="ФФП+рег"/>
      <sheetName val="воин"/>
      <sheetName val="отходы"/>
      <sheetName val="сбалан"/>
      <sheetName val="заимст"/>
      <sheetName val="Перечень"/>
      <sheetName val="адм ком"/>
      <sheetName val="пределы"/>
      <sheetName val="прогноз"/>
      <sheetName val="ожидаемо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дм дох"/>
      <sheetName val="адм ист"/>
      <sheetName val="дох2013"/>
      <sheetName val="дох2014-15"/>
      <sheetName val="функ"/>
      <sheetName val="вед2013"/>
      <sheetName val="вед2014-15"/>
      <sheetName val="ДЦП"/>
      <sheetName val="ВЦП"/>
      <sheetName val="воин"/>
      <sheetName val="сбалан"/>
      <sheetName val="адм ком"/>
      <sheetName val="заимст"/>
      <sheetName val="прогноз"/>
      <sheetName val="ожид 2011"/>
    </sheetNames>
    <sheetDataSet>
      <sheetData sheetId="0" refreshError="1"/>
      <sheetData sheetId="1" refreshError="1"/>
      <sheetData sheetId="2"/>
      <sheetData sheetId="3" refreshError="1"/>
      <sheetData sheetId="4" refreshError="1"/>
      <sheetData sheetId="5" refreshError="1">
        <row r="26">
          <cell r="I26">
            <v>899100</v>
          </cell>
        </row>
        <row r="47">
          <cell r="I47">
            <v>20287775</v>
          </cell>
          <cell r="J47">
            <v>20287775</v>
          </cell>
          <cell r="K47">
            <v>20287775</v>
          </cell>
        </row>
      </sheetData>
      <sheetData sheetId="6" refreshError="1"/>
      <sheetData sheetId="7" refreshError="1"/>
      <sheetData sheetId="8" refreshError="1"/>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H156"/>
  <sheetViews>
    <sheetView tabSelected="1" zoomScaleNormal="100" workbookViewId="0">
      <selection activeCell="E1" sqref="E1:G1"/>
    </sheetView>
  </sheetViews>
  <sheetFormatPr defaultRowHeight="15" x14ac:dyDescent="0.25"/>
  <cols>
    <col min="1" max="1" width="35.5703125" style="141" customWidth="1"/>
    <col min="2" max="2" width="7.7109375" style="141" customWidth="1"/>
    <col min="3" max="3" width="27.28515625" style="141" customWidth="1"/>
    <col min="4" max="4" width="19" style="141" customWidth="1"/>
    <col min="5" max="5" width="18.7109375" style="141" customWidth="1"/>
    <col min="6" max="6" width="19.140625" style="141" customWidth="1"/>
    <col min="7" max="7" width="14.28515625" style="141" customWidth="1"/>
    <col min="8" max="8" width="17" style="141" customWidth="1"/>
    <col min="9" max="16384" width="9.140625" style="141"/>
  </cols>
  <sheetData>
    <row r="1" spans="1:7" ht="55.5" customHeight="1" x14ac:dyDescent="0.25">
      <c r="A1" s="271"/>
      <c r="B1" s="272"/>
      <c r="C1" s="272"/>
      <c r="E1" s="273" t="s">
        <v>2014</v>
      </c>
      <c r="F1" s="273"/>
      <c r="G1" s="273"/>
    </row>
    <row r="2" spans="1:7" ht="12.6" customHeight="1" x14ac:dyDescent="0.25">
      <c r="A2" s="271"/>
      <c r="B2" s="272"/>
      <c r="C2" s="272"/>
    </row>
    <row r="3" spans="1:7" ht="12.75" customHeight="1" x14ac:dyDescent="0.25">
      <c r="A3" s="271"/>
      <c r="B3" s="272"/>
      <c r="C3" s="272"/>
    </row>
    <row r="4" spans="1:7" ht="18" customHeight="1" x14ac:dyDescent="0.3">
      <c r="A4" s="269" t="s">
        <v>2012</v>
      </c>
      <c r="B4" s="270"/>
      <c r="C4" s="270"/>
      <c r="D4" s="270"/>
      <c r="E4" s="270"/>
      <c r="F4" s="270"/>
      <c r="G4" s="270"/>
    </row>
    <row r="5" spans="1:7" ht="15.75" customHeight="1" x14ac:dyDescent="0.3">
      <c r="A5" s="169" t="s">
        <v>179</v>
      </c>
      <c r="B5" s="142"/>
      <c r="C5" s="142"/>
      <c r="D5" s="142"/>
      <c r="E5" s="142"/>
      <c r="F5" s="142"/>
      <c r="G5" s="142"/>
    </row>
    <row r="6" spans="1:7" ht="60.75" customHeight="1" x14ac:dyDescent="0.25">
      <c r="A6" s="170" t="s">
        <v>29</v>
      </c>
      <c r="B6" s="170" t="s">
        <v>1758</v>
      </c>
      <c r="C6" s="170" t="s">
        <v>1759</v>
      </c>
      <c r="D6" s="170" t="s">
        <v>924</v>
      </c>
      <c r="E6" s="170" t="s">
        <v>946</v>
      </c>
      <c r="F6" s="170" t="s">
        <v>925</v>
      </c>
      <c r="G6" s="171" t="s">
        <v>926</v>
      </c>
    </row>
    <row r="7" spans="1:7" x14ac:dyDescent="0.25">
      <c r="A7" s="172" t="s">
        <v>84</v>
      </c>
      <c r="B7" s="172" t="s">
        <v>30</v>
      </c>
      <c r="C7" s="172" t="s">
        <v>31</v>
      </c>
      <c r="D7" s="172">
        <v>4</v>
      </c>
      <c r="E7" s="172">
        <v>5</v>
      </c>
      <c r="F7" s="172">
        <v>6</v>
      </c>
      <c r="G7" s="173">
        <v>7</v>
      </c>
    </row>
    <row r="8" spans="1:7" ht="15.75" x14ac:dyDescent="0.25">
      <c r="A8" s="174" t="s">
        <v>1760</v>
      </c>
      <c r="B8" s="175">
        <v>10</v>
      </c>
      <c r="C8" s="175" t="s">
        <v>1761</v>
      </c>
      <c r="D8" s="176">
        <v>1123234148.29</v>
      </c>
      <c r="E8" s="176">
        <v>1122521148.29</v>
      </c>
      <c r="F8" s="176">
        <v>1107704668.0599999</v>
      </c>
      <c r="G8" s="176">
        <f>F8*100/E8</f>
        <v>98.680071172594765</v>
      </c>
    </row>
    <row r="9" spans="1:7" ht="38.25" x14ac:dyDescent="0.25">
      <c r="A9" s="177" t="s">
        <v>1762</v>
      </c>
      <c r="B9" s="175">
        <v>10</v>
      </c>
      <c r="C9" s="175" t="s">
        <v>1763</v>
      </c>
      <c r="D9" s="176">
        <v>101107135.54000001</v>
      </c>
      <c r="E9" s="176">
        <v>101107135.54000001</v>
      </c>
      <c r="F9" s="176">
        <v>98661509.409999996</v>
      </c>
      <c r="G9" s="176">
        <f t="shared" ref="G9:G72" si="0">F9*100/E9</f>
        <v>97.581153776201617</v>
      </c>
    </row>
    <row r="10" spans="1:7" ht="15.75" x14ac:dyDescent="0.25">
      <c r="A10" s="177" t="s">
        <v>428</v>
      </c>
      <c r="B10" s="175">
        <v>10</v>
      </c>
      <c r="C10" s="175" t="s">
        <v>1764</v>
      </c>
      <c r="D10" s="176">
        <v>55315189</v>
      </c>
      <c r="E10" s="176">
        <v>55315189</v>
      </c>
      <c r="F10" s="176">
        <v>55367662.719999999</v>
      </c>
      <c r="G10" s="176">
        <f t="shared" si="0"/>
        <v>100.09486313063127</v>
      </c>
    </row>
    <row r="11" spans="1:7" ht="18.75" customHeight="1" x14ac:dyDescent="0.25">
      <c r="A11" s="177" t="s">
        <v>430</v>
      </c>
      <c r="B11" s="175">
        <v>10</v>
      </c>
      <c r="C11" s="175" t="s">
        <v>1765</v>
      </c>
      <c r="D11" s="176">
        <v>1356000</v>
      </c>
      <c r="E11" s="176">
        <v>1356000</v>
      </c>
      <c r="F11" s="176">
        <v>1469647.13</v>
      </c>
      <c r="G11" s="176">
        <f t="shared" si="0"/>
        <v>108.38105678466077</v>
      </c>
    </row>
    <row r="12" spans="1:7" ht="51" x14ac:dyDescent="0.25">
      <c r="A12" s="177" t="s">
        <v>1766</v>
      </c>
      <c r="B12" s="175">
        <v>10</v>
      </c>
      <c r="C12" s="175" t="s">
        <v>1767</v>
      </c>
      <c r="D12" s="176">
        <v>1356000</v>
      </c>
      <c r="E12" s="176">
        <v>1356000</v>
      </c>
      <c r="F12" s="176">
        <v>1469647.13</v>
      </c>
      <c r="G12" s="176">
        <f t="shared" si="0"/>
        <v>108.38105678466077</v>
      </c>
    </row>
    <row r="13" spans="1:7" ht="210" customHeight="1" x14ac:dyDescent="0.25">
      <c r="A13" s="177" t="s">
        <v>1768</v>
      </c>
      <c r="B13" s="175">
        <v>10</v>
      </c>
      <c r="C13" s="175" t="s">
        <v>1769</v>
      </c>
      <c r="D13" s="176">
        <v>1356000</v>
      </c>
      <c r="E13" s="176">
        <v>1356000</v>
      </c>
      <c r="F13" s="176">
        <v>1469647.13</v>
      </c>
      <c r="G13" s="176">
        <f t="shared" si="0"/>
        <v>108.38105678466077</v>
      </c>
    </row>
    <row r="14" spans="1:7" ht="17.25" customHeight="1" x14ac:dyDescent="0.25">
      <c r="A14" s="177" t="s">
        <v>434</v>
      </c>
      <c r="B14" s="175">
        <v>10</v>
      </c>
      <c r="C14" s="175" t="s">
        <v>1770</v>
      </c>
      <c r="D14" s="176">
        <v>53959189</v>
      </c>
      <c r="E14" s="176">
        <v>53959189</v>
      </c>
      <c r="F14" s="176">
        <v>53898015.590000004</v>
      </c>
      <c r="G14" s="176">
        <f t="shared" si="0"/>
        <v>99.886630227151855</v>
      </c>
    </row>
    <row r="15" spans="1:7" ht="127.5" customHeight="1" x14ac:dyDescent="0.25">
      <c r="A15" s="177" t="s">
        <v>1771</v>
      </c>
      <c r="B15" s="175">
        <v>10</v>
      </c>
      <c r="C15" s="175" t="s">
        <v>1772</v>
      </c>
      <c r="D15" s="176">
        <v>52886806</v>
      </c>
      <c r="E15" s="176">
        <v>52886806</v>
      </c>
      <c r="F15" s="176">
        <v>52831483.25</v>
      </c>
      <c r="G15" s="176">
        <f t="shared" si="0"/>
        <v>99.895394042135948</v>
      </c>
    </row>
    <row r="16" spans="1:7" ht="144.75" customHeight="1" x14ac:dyDescent="0.25">
      <c r="A16" s="177" t="s">
        <v>1773</v>
      </c>
      <c r="B16" s="175">
        <v>10</v>
      </c>
      <c r="C16" s="175" t="s">
        <v>1774</v>
      </c>
      <c r="D16" s="176">
        <v>34900</v>
      </c>
      <c r="E16" s="176">
        <v>34900</v>
      </c>
      <c r="F16" s="176">
        <v>79976.899999999994</v>
      </c>
      <c r="G16" s="176">
        <f t="shared" si="0"/>
        <v>229.16017191977076</v>
      </c>
    </row>
    <row r="17" spans="1:7" ht="66" customHeight="1" x14ac:dyDescent="0.25">
      <c r="A17" s="177" t="s">
        <v>437</v>
      </c>
      <c r="B17" s="175">
        <v>10</v>
      </c>
      <c r="C17" s="175" t="s">
        <v>1775</v>
      </c>
      <c r="D17" s="176">
        <v>702167</v>
      </c>
      <c r="E17" s="176">
        <v>702167</v>
      </c>
      <c r="F17" s="176">
        <v>666216.75</v>
      </c>
      <c r="G17" s="176">
        <f t="shared" si="0"/>
        <v>94.88009974835046</v>
      </c>
    </row>
    <row r="18" spans="1:7" ht="120" customHeight="1" x14ac:dyDescent="0.25">
      <c r="A18" s="177" t="s">
        <v>1776</v>
      </c>
      <c r="B18" s="175">
        <v>10</v>
      </c>
      <c r="C18" s="175" t="s">
        <v>1777</v>
      </c>
      <c r="D18" s="176">
        <v>333009</v>
      </c>
      <c r="E18" s="176">
        <v>333009</v>
      </c>
      <c r="F18" s="176">
        <v>317360.25</v>
      </c>
      <c r="G18" s="176">
        <f t="shared" si="0"/>
        <v>95.300802681008619</v>
      </c>
    </row>
    <row r="19" spans="1:7" ht="165.75" x14ac:dyDescent="0.25">
      <c r="A19" s="177" t="s">
        <v>1778</v>
      </c>
      <c r="B19" s="175">
        <v>10</v>
      </c>
      <c r="C19" s="175" t="s">
        <v>1779</v>
      </c>
      <c r="D19" s="176">
        <v>2300</v>
      </c>
      <c r="E19" s="176">
        <v>2300</v>
      </c>
      <c r="F19" s="176">
        <v>2971.44</v>
      </c>
      <c r="G19" s="176">
        <f t="shared" si="0"/>
        <v>129.19304347826088</v>
      </c>
    </row>
    <row r="20" spans="1:7" ht="63.75" x14ac:dyDescent="0.25">
      <c r="A20" s="177" t="s">
        <v>1780</v>
      </c>
      <c r="B20" s="175">
        <v>10</v>
      </c>
      <c r="C20" s="175" t="s">
        <v>1781</v>
      </c>
      <c r="D20" s="176">
        <v>7</v>
      </c>
      <c r="E20" s="176">
        <v>7</v>
      </c>
      <c r="F20" s="176">
        <v>7</v>
      </c>
      <c r="G20" s="176">
        <f t="shared" si="0"/>
        <v>100</v>
      </c>
    </row>
    <row r="21" spans="1:7" ht="51" x14ac:dyDescent="0.25">
      <c r="A21" s="177" t="s">
        <v>440</v>
      </c>
      <c r="B21" s="175">
        <v>10</v>
      </c>
      <c r="C21" s="175" t="s">
        <v>1782</v>
      </c>
      <c r="D21" s="176">
        <v>1115746</v>
      </c>
      <c r="E21" s="176">
        <v>1115746</v>
      </c>
      <c r="F21" s="176">
        <v>1164212.98</v>
      </c>
      <c r="G21" s="176">
        <f t="shared" si="0"/>
        <v>104.3439080220767</v>
      </c>
    </row>
    <row r="22" spans="1:7" ht="42.75" customHeight="1" x14ac:dyDescent="0.25">
      <c r="A22" s="177" t="s">
        <v>441</v>
      </c>
      <c r="B22" s="175">
        <v>10</v>
      </c>
      <c r="C22" s="175" t="s">
        <v>1783</v>
      </c>
      <c r="D22" s="176">
        <v>1115746</v>
      </c>
      <c r="E22" s="176">
        <v>1115746</v>
      </c>
      <c r="F22" s="176">
        <v>1164212.98</v>
      </c>
      <c r="G22" s="176">
        <f t="shared" si="0"/>
        <v>104.3439080220767</v>
      </c>
    </row>
    <row r="23" spans="1:7" ht="92.25" customHeight="1" x14ac:dyDescent="0.25">
      <c r="A23" s="177" t="s">
        <v>1784</v>
      </c>
      <c r="B23" s="175">
        <v>10</v>
      </c>
      <c r="C23" s="175" t="s">
        <v>1785</v>
      </c>
      <c r="D23" s="176">
        <v>589346</v>
      </c>
      <c r="E23" s="176">
        <v>589346</v>
      </c>
      <c r="F23" s="176">
        <v>603242.21</v>
      </c>
      <c r="G23" s="176">
        <f t="shared" si="0"/>
        <v>102.35790350659884</v>
      </c>
    </row>
    <row r="24" spans="1:7" ht="147" customHeight="1" x14ac:dyDescent="0.25">
      <c r="A24" s="177" t="s">
        <v>1786</v>
      </c>
      <c r="B24" s="175">
        <v>10</v>
      </c>
      <c r="C24" s="175" t="s">
        <v>1787</v>
      </c>
      <c r="D24" s="176">
        <v>589346</v>
      </c>
      <c r="E24" s="176">
        <v>589346</v>
      </c>
      <c r="F24" s="176">
        <v>603242.21</v>
      </c>
      <c r="G24" s="176">
        <f t="shared" si="0"/>
        <v>102.35790350659884</v>
      </c>
    </row>
    <row r="25" spans="1:7" ht="117" customHeight="1" x14ac:dyDescent="0.25">
      <c r="A25" s="177" t="s">
        <v>1788</v>
      </c>
      <c r="B25" s="175">
        <v>10</v>
      </c>
      <c r="C25" s="175" t="s">
        <v>1789</v>
      </c>
      <c r="D25" s="176">
        <v>3300</v>
      </c>
      <c r="E25" s="176">
        <v>3300</v>
      </c>
      <c r="F25" s="176">
        <v>3150.68</v>
      </c>
      <c r="G25" s="176">
        <f t="shared" si="0"/>
        <v>95.475151515151509</v>
      </c>
    </row>
    <row r="26" spans="1:7" ht="168.75" customHeight="1" x14ac:dyDescent="0.25">
      <c r="A26" s="177" t="s">
        <v>1790</v>
      </c>
      <c r="B26" s="175">
        <v>10</v>
      </c>
      <c r="C26" s="175" t="s">
        <v>1791</v>
      </c>
      <c r="D26" s="176">
        <v>3300</v>
      </c>
      <c r="E26" s="176">
        <v>3300</v>
      </c>
      <c r="F26" s="176">
        <v>3150.68</v>
      </c>
      <c r="G26" s="176">
        <f t="shared" si="0"/>
        <v>95.475151515151509</v>
      </c>
    </row>
    <row r="27" spans="1:7" ht="102" x14ac:dyDescent="0.25">
      <c r="A27" s="177" t="s">
        <v>1792</v>
      </c>
      <c r="B27" s="175">
        <v>10</v>
      </c>
      <c r="C27" s="175" t="s">
        <v>1793</v>
      </c>
      <c r="D27" s="176">
        <v>585600</v>
      </c>
      <c r="E27" s="176">
        <v>585600</v>
      </c>
      <c r="F27" s="176">
        <v>623497.88</v>
      </c>
      <c r="G27" s="176">
        <f t="shared" si="0"/>
        <v>106.47163251366121</v>
      </c>
    </row>
    <row r="28" spans="1:7" ht="153" x14ac:dyDescent="0.25">
      <c r="A28" s="177" t="s">
        <v>1794</v>
      </c>
      <c r="B28" s="175">
        <v>10</v>
      </c>
      <c r="C28" s="175" t="s">
        <v>1795</v>
      </c>
      <c r="D28" s="176">
        <v>585600</v>
      </c>
      <c r="E28" s="176">
        <v>585600</v>
      </c>
      <c r="F28" s="176">
        <v>623497.88</v>
      </c>
      <c r="G28" s="176">
        <f t="shared" si="0"/>
        <v>106.47163251366121</v>
      </c>
    </row>
    <row r="29" spans="1:7" ht="102" x14ac:dyDescent="0.25">
      <c r="A29" s="177" t="s">
        <v>1796</v>
      </c>
      <c r="B29" s="175">
        <v>10</v>
      </c>
      <c r="C29" s="175" t="s">
        <v>1797</v>
      </c>
      <c r="D29" s="176">
        <v>-62500</v>
      </c>
      <c r="E29" s="176">
        <v>-62500</v>
      </c>
      <c r="F29" s="176">
        <v>-65677.789999999994</v>
      </c>
      <c r="G29" s="176">
        <f t="shared" si="0"/>
        <v>105.08446399999998</v>
      </c>
    </row>
    <row r="30" spans="1:7" ht="157.5" customHeight="1" x14ac:dyDescent="0.25">
      <c r="A30" s="177" t="s">
        <v>1798</v>
      </c>
      <c r="B30" s="175">
        <v>10</v>
      </c>
      <c r="C30" s="175" t="s">
        <v>1799</v>
      </c>
      <c r="D30" s="176">
        <v>-62500</v>
      </c>
      <c r="E30" s="176">
        <v>-62500</v>
      </c>
      <c r="F30" s="176">
        <v>-65677.789999999994</v>
      </c>
      <c r="G30" s="176">
        <f t="shared" si="0"/>
        <v>105.08446399999998</v>
      </c>
    </row>
    <row r="31" spans="1:7" ht="15.75" x14ac:dyDescent="0.25">
      <c r="A31" s="177" t="s">
        <v>458</v>
      </c>
      <c r="B31" s="175">
        <v>10</v>
      </c>
      <c r="C31" s="175" t="s">
        <v>1800</v>
      </c>
      <c r="D31" s="176">
        <v>26554164</v>
      </c>
      <c r="E31" s="176">
        <v>26554164</v>
      </c>
      <c r="F31" s="176">
        <v>24190564.719999999</v>
      </c>
      <c r="G31" s="176">
        <f t="shared" si="0"/>
        <v>91.098950507347922</v>
      </c>
    </row>
    <row r="32" spans="1:7" ht="26.25" customHeight="1" x14ac:dyDescent="0.25">
      <c r="A32" s="177" t="s">
        <v>459</v>
      </c>
      <c r="B32" s="175">
        <v>10</v>
      </c>
      <c r="C32" s="175" t="s">
        <v>1801</v>
      </c>
      <c r="D32" s="176">
        <v>24151249</v>
      </c>
      <c r="E32" s="176">
        <v>24151249</v>
      </c>
      <c r="F32" s="176">
        <v>22671673.289999999</v>
      </c>
      <c r="G32" s="176">
        <f t="shared" si="0"/>
        <v>93.873709347288823</v>
      </c>
    </row>
    <row r="33" spans="1:7" ht="39" customHeight="1" x14ac:dyDescent="0.25">
      <c r="A33" s="177" t="s">
        <v>460</v>
      </c>
      <c r="B33" s="175">
        <v>10</v>
      </c>
      <c r="C33" s="175" t="s">
        <v>1802</v>
      </c>
      <c r="D33" s="176">
        <v>18060995</v>
      </c>
      <c r="E33" s="176">
        <v>18060995</v>
      </c>
      <c r="F33" s="176">
        <v>16950021.550000001</v>
      </c>
      <c r="G33" s="176">
        <f t="shared" si="0"/>
        <v>93.848769406115224</v>
      </c>
    </row>
    <row r="34" spans="1:7" ht="41.25" customHeight="1" x14ac:dyDescent="0.25">
      <c r="A34" s="177" t="s">
        <v>460</v>
      </c>
      <c r="B34" s="175">
        <v>10</v>
      </c>
      <c r="C34" s="175" t="s">
        <v>1803</v>
      </c>
      <c r="D34" s="176">
        <v>18060995</v>
      </c>
      <c r="E34" s="176">
        <v>18060995</v>
      </c>
      <c r="F34" s="176">
        <v>16950021.550000001</v>
      </c>
      <c r="G34" s="176">
        <f t="shared" si="0"/>
        <v>93.848769406115224</v>
      </c>
    </row>
    <row r="35" spans="1:7" ht="54" customHeight="1" x14ac:dyDescent="0.25">
      <c r="A35" s="177" t="s">
        <v>462</v>
      </c>
      <c r="B35" s="175">
        <v>10</v>
      </c>
      <c r="C35" s="175" t="s">
        <v>1804</v>
      </c>
      <c r="D35" s="176">
        <v>6090254</v>
      </c>
      <c r="E35" s="176">
        <v>6090254</v>
      </c>
      <c r="F35" s="176">
        <v>5721651.7400000002</v>
      </c>
      <c r="G35" s="176">
        <f t="shared" si="0"/>
        <v>93.94767016285364</v>
      </c>
    </row>
    <row r="36" spans="1:7" ht="89.25" customHeight="1" x14ac:dyDescent="0.25">
      <c r="A36" s="177" t="s">
        <v>464</v>
      </c>
      <c r="B36" s="175">
        <v>10</v>
      </c>
      <c r="C36" s="175" t="s">
        <v>1805</v>
      </c>
      <c r="D36" s="176">
        <v>6090000</v>
      </c>
      <c r="E36" s="176">
        <v>6090000</v>
      </c>
      <c r="F36" s="176">
        <v>5721397.4800000004</v>
      </c>
      <c r="G36" s="176">
        <f t="shared" si="0"/>
        <v>93.947413464696226</v>
      </c>
    </row>
    <row r="37" spans="1:7" ht="68.25" customHeight="1" x14ac:dyDescent="0.25">
      <c r="A37" s="177" t="s">
        <v>1806</v>
      </c>
      <c r="B37" s="175">
        <v>10</v>
      </c>
      <c r="C37" s="175" t="s">
        <v>1807</v>
      </c>
      <c r="D37" s="176">
        <v>254</v>
      </c>
      <c r="E37" s="176">
        <v>254</v>
      </c>
      <c r="F37" s="176">
        <v>254.26</v>
      </c>
      <c r="G37" s="176">
        <f t="shared" si="0"/>
        <v>100.10236220472441</v>
      </c>
    </row>
    <row r="38" spans="1:7" ht="26.25" customHeight="1" x14ac:dyDescent="0.25">
      <c r="A38" s="177" t="s">
        <v>1808</v>
      </c>
      <c r="B38" s="175">
        <v>10</v>
      </c>
      <c r="C38" s="175" t="s">
        <v>1809</v>
      </c>
      <c r="D38" s="176">
        <v>-191000</v>
      </c>
      <c r="E38" s="176">
        <v>-191000</v>
      </c>
      <c r="F38" s="176">
        <v>-191237.85</v>
      </c>
      <c r="G38" s="176">
        <f t="shared" si="0"/>
        <v>100.12452879581151</v>
      </c>
    </row>
    <row r="39" spans="1:7" ht="27.75" customHeight="1" x14ac:dyDescent="0.25">
      <c r="A39" s="177" t="s">
        <v>1808</v>
      </c>
      <c r="B39" s="175">
        <v>10</v>
      </c>
      <c r="C39" s="175" t="s">
        <v>1810</v>
      </c>
      <c r="D39" s="176">
        <v>-191000</v>
      </c>
      <c r="E39" s="176">
        <v>-191000</v>
      </c>
      <c r="F39" s="176">
        <v>-191237.85</v>
      </c>
      <c r="G39" s="176">
        <f t="shared" si="0"/>
        <v>100.12452879581151</v>
      </c>
    </row>
    <row r="40" spans="1:7" ht="15.75" x14ac:dyDescent="0.25">
      <c r="A40" s="177" t="s">
        <v>1811</v>
      </c>
      <c r="B40" s="175">
        <v>10</v>
      </c>
      <c r="C40" s="175" t="s">
        <v>1812</v>
      </c>
      <c r="D40" s="176">
        <v>593915</v>
      </c>
      <c r="E40" s="176">
        <v>593915</v>
      </c>
      <c r="F40" s="176">
        <v>593914.84</v>
      </c>
      <c r="G40" s="176">
        <f t="shared" si="0"/>
        <v>99.999973060118037</v>
      </c>
    </row>
    <row r="41" spans="1:7" ht="15.75" x14ac:dyDescent="0.25">
      <c r="A41" s="177" t="s">
        <v>1811</v>
      </c>
      <c r="B41" s="175">
        <v>10</v>
      </c>
      <c r="C41" s="175" t="s">
        <v>1813</v>
      </c>
      <c r="D41" s="176">
        <v>593915</v>
      </c>
      <c r="E41" s="176">
        <v>593915</v>
      </c>
      <c r="F41" s="176">
        <v>593914.84</v>
      </c>
      <c r="G41" s="176">
        <f t="shared" si="0"/>
        <v>99.999973060118037</v>
      </c>
    </row>
    <row r="42" spans="1:7" ht="26.25" customHeight="1" x14ac:dyDescent="0.25">
      <c r="A42" s="177" t="s">
        <v>1814</v>
      </c>
      <c r="B42" s="175">
        <v>10</v>
      </c>
      <c r="C42" s="175" t="s">
        <v>1815</v>
      </c>
      <c r="D42" s="176">
        <v>2000000</v>
      </c>
      <c r="E42" s="176">
        <v>2000000</v>
      </c>
      <c r="F42" s="176">
        <v>1116214.44</v>
      </c>
      <c r="G42" s="176">
        <f t="shared" si="0"/>
        <v>55.810721999999998</v>
      </c>
    </row>
    <row r="43" spans="1:7" ht="51.75" customHeight="1" x14ac:dyDescent="0.25">
      <c r="A43" s="177" t="s">
        <v>1816</v>
      </c>
      <c r="B43" s="175">
        <v>10</v>
      </c>
      <c r="C43" s="175" t="s">
        <v>1817</v>
      </c>
      <c r="D43" s="176">
        <v>2000000</v>
      </c>
      <c r="E43" s="176">
        <v>2000000</v>
      </c>
      <c r="F43" s="176">
        <v>1116214.44</v>
      </c>
      <c r="G43" s="176">
        <f t="shared" si="0"/>
        <v>55.810721999999998</v>
      </c>
    </row>
    <row r="44" spans="1:7" ht="15.75" x14ac:dyDescent="0.25">
      <c r="A44" s="177" t="s">
        <v>471</v>
      </c>
      <c r="B44" s="175">
        <v>10</v>
      </c>
      <c r="C44" s="175" t="s">
        <v>1818</v>
      </c>
      <c r="D44" s="176">
        <v>3160000</v>
      </c>
      <c r="E44" s="176">
        <v>3160000</v>
      </c>
      <c r="F44" s="176">
        <v>3021348.29</v>
      </c>
      <c r="G44" s="176">
        <f t="shared" si="0"/>
        <v>95.612287658227842</v>
      </c>
    </row>
    <row r="45" spans="1:7" ht="38.25" x14ac:dyDescent="0.25">
      <c r="A45" s="177" t="s">
        <v>1819</v>
      </c>
      <c r="B45" s="175">
        <v>10</v>
      </c>
      <c r="C45" s="175" t="s">
        <v>1820</v>
      </c>
      <c r="D45" s="176">
        <v>3160000</v>
      </c>
      <c r="E45" s="176">
        <v>3160000</v>
      </c>
      <c r="F45" s="176">
        <v>3021348.29</v>
      </c>
      <c r="G45" s="176">
        <f t="shared" si="0"/>
        <v>95.612287658227842</v>
      </c>
    </row>
    <row r="46" spans="1:7" ht="63.75" x14ac:dyDescent="0.25">
      <c r="A46" s="177" t="s">
        <v>1821</v>
      </c>
      <c r="B46" s="175">
        <v>10</v>
      </c>
      <c r="C46" s="175" t="s">
        <v>1822</v>
      </c>
      <c r="D46" s="176">
        <v>3160000</v>
      </c>
      <c r="E46" s="176">
        <v>3160000</v>
      </c>
      <c r="F46" s="176">
        <v>3021348.29</v>
      </c>
      <c r="G46" s="176">
        <f t="shared" si="0"/>
        <v>95.612287658227842</v>
      </c>
    </row>
    <row r="47" spans="1:7" ht="51" x14ac:dyDescent="0.25">
      <c r="A47" s="177" t="s">
        <v>474</v>
      </c>
      <c r="B47" s="175">
        <v>10</v>
      </c>
      <c r="C47" s="175" t="s">
        <v>1823</v>
      </c>
      <c r="D47" s="176">
        <v>7513566</v>
      </c>
      <c r="E47" s="176">
        <v>7513566</v>
      </c>
      <c r="F47" s="176">
        <v>7600176.8499999996</v>
      </c>
      <c r="G47" s="176">
        <f t="shared" si="0"/>
        <v>101.15272628203439</v>
      </c>
    </row>
    <row r="48" spans="1:7" ht="119.25" customHeight="1" x14ac:dyDescent="0.25">
      <c r="A48" s="177" t="s">
        <v>475</v>
      </c>
      <c r="B48" s="175">
        <v>10</v>
      </c>
      <c r="C48" s="175" t="s">
        <v>1824</v>
      </c>
      <c r="D48" s="176">
        <v>7202000</v>
      </c>
      <c r="E48" s="176">
        <v>7202000</v>
      </c>
      <c r="F48" s="176">
        <v>7283436.5099999998</v>
      </c>
      <c r="G48" s="176">
        <f t="shared" si="0"/>
        <v>101.13074854207164</v>
      </c>
    </row>
    <row r="49" spans="1:7" ht="89.25" x14ac:dyDescent="0.25">
      <c r="A49" s="177" t="s">
        <v>476</v>
      </c>
      <c r="B49" s="175">
        <v>10</v>
      </c>
      <c r="C49" s="175" t="s">
        <v>1825</v>
      </c>
      <c r="D49" s="176">
        <v>6250000</v>
      </c>
      <c r="E49" s="176">
        <v>6250000</v>
      </c>
      <c r="F49" s="176">
        <v>6345607.6600000001</v>
      </c>
      <c r="G49" s="176">
        <f t="shared" si="0"/>
        <v>101.52972256</v>
      </c>
    </row>
    <row r="50" spans="1:7" ht="127.5" x14ac:dyDescent="0.25">
      <c r="A50" s="177" t="s">
        <v>477</v>
      </c>
      <c r="B50" s="175">
        <v>10</v>
      </c>
      <c r="C50" s="175" t="s">
        <v>1826</v>
      </c>
      <c r="D50" s="176">
        <v>6250000</v>
      </c>
      <c r="E50" s="176">
        <v>6250000</v>
      </c>
      <c r="F50" s="176">
        <v>6345607.6600000001</v>
      </c>
      <c r="G50" s="176">
        <f t="shared" si="0"/>
        <v>101.52972256</v>
      </c>
    </row>
    <row r="51" spans="1:7" ht="102" x14ac:dyDescent="0.25">
      <c r="A51" s="177" t="s">
        <v>1827</v>
      </c>
      <c r="B51" s="175">
        <v>10</v>
      </c>
      <c r="C51" s="175" t="s">
        <v>1828</v>
      </c>
      <c r="D51" s="176">
        <v>217000</v>
      </c>
      <c r="E51" s="176">
        <v>217000</v>
      </c>
      <c r="F51" s="176">
        <v>202630.61</v>
      </c>
      <c r="G51" s="176">
        <f t="shared" si="0"/>
        <v>93.378161290322581</v>
      </c>
    </row>
    <row r="52" spans="1:7" ht="91.5" customHeight="1" x14ac:dyDescent="0.25">
      <c r="A52" s="177" t="s">
        <v>1829</v>
      </c>
      <c r="B52" s="175">
        <v>10</v>
      </c>
      <c r="C52" s="175" t="s">
        <v>1830</v>
      </c>
      <c r="D52" s="176">
        <v>217000</v>
      </c>
      <c r="E52" s="176">
        <v>217000</v>
      </c>
      <c r="F52" s="176">
        <v>202630.61</v>
      </c>
      <c r="G52" s="176">
        <f t="shared" si="0"/>
        <v>93.378161290322581</v>
      </c>
    </row>
    <row r="53" spans="1:7" ht="55.5" customHeight="1" x14ac:dyDescent="0.25">
      <c r="A53" s="177" t="s">
        <v>482</v>
      </c>
      <c r="B53" s="175">
        <v>10</v>
      </c>
      <c r="C53" s="175" t="s">
        <v>1831</v>
      </c>
      <c r="D53" s="176">
        <v>735000</v>
      </c>
      <c r="E53" s="176">
        <v>735000</v>
      </c>
      <c r="F53" s="176">
        <v>735198.24</v>
      </c>
      <c r="G53" s="176">
        <f t="shared" si="0"/>
        <v>100.02697142857143</v>
      </c>
    </row>
    <row r="54" spans="1:7" ht="52.5" customHeight="1" x14ac:dyDescent="0.25">
      <c r="A54" s="177" t="s">
        <v>484</v>
      </c>
      <c r="B54" s="175">
        <v>10</v>
      </c>
      <c r="C54" s="175" t="s">
        <v>1832</v>
      </c>
      <c r="D54" s="176">
        <v>735000</v>
      </c>
      <c r="E54" s="176">
        <v>735000</v>
      </c>
      <c r="F54" s="176">
        <v>735198.24</v>
      </c>
      <c r="G54" s="176">
        <f t="shared" si="0"/>
        <v>100.02697142857143</v>
      </c>
    </row>
    <row r="55" spans="1:7" ht="89.25" x14ac:dyDescent="0.25">
      <c r="A55" s="177" t="s">
        <v>1833</v>
      </c>
      <c r="B55" s="175">
        <v>10</v>
      </c>
      <c r="C55" s="175" t="s">
        <v>1834</v>
      </c>
      <c r="D55" s="176">
        <v>1566</v>
      </c>
      <c r="E55" s="176">
        <v>1566</v>
      </c>
      <c r="F55" s="176">
        <v>1566.04</v>
      </c>
      <c r="G55" s="176">
        <f t="shared" si="0"/>
        <v>100.00255427841634</v>
      </c>
    </row>
    <row r="56" spans="1:7" ht="81" customHeight="1" x14ac:dyDescent="0.25">
      <c r="A56" s="177" t="s">
        <v>1835</v>
      </c>
      <c r="B56" s="175">
        <v>10</v>
      </c>
      <c r="C56" s="175" t="s">
        <v>1836</v>
      </c>
      <c r="D56" s="176">
        <v>1566</v>
      </c>
      <c r="E56" s="176">
        <v>1566</v>
      </c>
      <c r="F56" s="176">
        <v>1566.04</v>
      </c>
      <c r="G56" s="176">
        <f t="shared" si="0"/>
        <v>100.00255427841634</v>
      </c>
    </row>
    <row r="57" spans="1:7" ht="234.75" customHeight="1" x14ac:dyDescent="0.25">
      <c r="A57" s="177" t="s">
        <v>1837</v>
      </c>
      <c r="B57" s="175">
        <v>10</v>
      </c>
      <c r="C57" s="175" t="s">
        <v>1838</v>
      </c>
      <c r="D57" s="176">
        <v>1566</v>
      </c>
      <c r="E57" s="176">
        <v>1566</v>
      </c>
      <c r="F57" s="176">
        <v>1566.04</v>
      </c>
      <c r="G57" s="176">
        <f t="shared" si="0"/>
        <v>100.00255427841634</v>
      </c>
    </row>
    <row r="58" spans="1:7" ht="103.5" customHeight="1" x14ac:dyDescent="0.25">
      <c r="A58" s="177" t="s">
        <v>486</v>
      </c>
      <c r="B58" s="175">
        <v>10</v>
      </c>
      <c r="C58" s="175" t="s">
        <v>1839</v>
      </c>
      <c r="D58" s="176">
        <v>310000</v>
      </c>
      <c r="E58" s="176">
        <v>310000</v>
      </c>
      <c r="F58" s="176">
        <v>315174.3</v>
      </c>
      <c r="G58" s="176">
        <f t="shared" si="0"/>
        <v>101.66912903225807</v>
      </c>
    </row>
    <row r="59" spans="1:7" ht="101.25" customHeight="1" x14ac:dyDescent="0.25">
      <c r="A59" s="177" t="s">
        <v>487</v>
      </c>
      <c r="B59" s="175">
        <v>10</v>
      </c>
      <c r="C59" s="175" t="s">
        <v>1840</v>
      </c>
      <c r="D59" s="176">
        <v>310000</v>
      </c>
      <c r="E59" s="176">
        <v>310000</v>
      </c>
      <c r="F59" s="176">
        <v>315174.3</v>
      </c>
      <c r="G59" s="176">
        <f t="shared" si="0"/>
        <v>101.66912903225807</v>
      </c>
    </row>
    <row r="60" spans="1:7" ht="102" x14ac:dyDescent="0.25">
      <c r="A60" s="177" t="s">
        <v>489</v>
      </c>
      <c r="B60" s="175">
        <v>10</v>
      </c>
      <c r="C60" s="175" t="s">
        <v>1841</v>
      </c>
      <c r="D60" s="176">
        <v>310000</v>
      </c>
      <c r="E60" s="176">
        <v>310000</v>
      </c>
      <c r="F60" s="176">
        <v>315174.3</v>
      </c>
      <c r="G60" s="176">
        <f t="shared" si="0"/>
        <v>101.66912903225807</v>
      </c>
    </row>
    <row r="61" spans="1:7" ht="25.5" x14ac:dyDescent="0.25">
      <c r="A61" s="177" t="s">
        <v>490</v>
      </c>
      <c r="B61" s="175">
        <v>10</v>
      </c>
      <c r="C61" s="175" t="s">
        <v>1842</v>
      </c>
      <c r="D61" s="176">
        <v>73033</v>
      </c>
      <c r="E61" s="176">
        <v>73033</v>
      </c>
      <c r="F61" s="176">
        <v>69796.89</v>
      </c>
      <c r="G61" s="176">
        <f t="shared" si="0"/>
        <v>95.568975668533398</v>
      </c>
    </row>
    <row r="62" spans="1:7" ht="25.5" x14ac:dyDescent="0.25">
      <c r="A62" s="177" t="s">
        <v>491</v>
      </c>
      <c r="B62" s="175">
        <v>10</v>
      </c>
      <c r="C62" s="175" t="s">
        <v>1843</v>
      </c>
      <c r="D62" s="176">
        <v>73033</v>
      </c>
      <c r="E62" s="176">
        <v>73033</v>
      </c>
      <c r="F62" s="176">
        <v>69796.89</v>
      </c>
      <c r="G62" s="176">
        <f t="shared" si="0"/>
        <v>95.568975668533398</v>
      </c>
    </row>
    <row r="63" spans="1:7" ht="38.25" x14ac:dyDescent="0.25">
      <c r="A63" s="177" t="s">
        <v>493</v>
      </c>
      <c r="B63" s="175">
        <v>10</v>
      </c>
      <c r="C63" s="175" t="s">
        <v>1844</v>
      </c>
      <c r="D63" s="176">
        <v>41000</v>
      </c>
      <c r="E63" s="176">
        <v>41000</v>
      </c>
      <c r="F63" s="176">
        <v>39999.01</v>
      </c>
      <c r="G63" s="176">
        <f t="shared" si="0"/>
        <v>97.558560975609751</v>
      </c>
    </row>
    <row r="64" spans="1:7" ht="25.5" x14ac:dyDescent="0.25">
      <c r="A64" s="177" t="s">
        <v>673</v>
      </c>
      <c r="B64" s="175">
        <v>10</v>
      </c>
      <c r="C64" s="175" t="s">
        <v>1845</v>
      </c>
      <c r="D64" s="176">
        <v>33</v>
      </c>
      <c r="E64" s="176">
        <v>33</v>
      </c>
      <c r="F64" s="176">
        <v>33.32</v>
      </c>
      <c r="G64" s="176">
        <f t="shared" si="0"/>
        <v>100.96969696969697</v>
      </c>
    </row>
    <row r="65" spans="1:7" ht="25.5" x14ac:dyDescent="0.25">
      <c r="A65" s="177" t="s">
        <v>494</v>
      </c>
      <c r="B65" s="175">
        <v>10</v>
      </c>
      <c r="C65" s="175" t="s">
        <v>1846</v>
      </c>
      <c r="D65" s="176">
        <v>32000</v>
      </c>
      <c r="E65" s="176">
        <v>32000</v>
      </c>
      <c r="F65" s="176">
        <v>29764.560000000001</v>
      </c>
      <c r="G65" s="176">
        <f t="shared" si="0"/>
        <v>93.014250000000004</v>
      </c>
    </row>
    <row r="66" spans="1:7" ht="25.5" x14ac:dyDescent="0.25">
      <c r="A66" s="177" t="s">
        <v>496</v>
      </c>
      <c r="B66" s="175">
        <v>10</v>
      </c>
      <c r="C66" s="175" t="s">
        <v>1847</v>
      </c>
      <c r="D66" s="176">
        <v>32000</v>
      </c>
      <c r="E66" s="176">
        <v>32000</v>
      </c>
      <c r="F66" s="176">
        <v>29764.560000000001</v>
      </c>
      <c r="G66" s="176">
        <f t="shared" si="0"/>
        <v>93.014250000000004</v>
      </c>
    </row>
    <row r="67" spans="1:7" ht="38.25" x14ac:dyDescent="0.25">
      <c r="A67" s="177" t="s">
        <v>498</v>
      </c>
      <c r="B67" s="175">
        <v>10</v>
      </c>
      <c r="C67" s="175" t="s">
        <v>1848</v>
      </c>
      <c r="D67" s="176">
        <v>296569</v>
      </c>
      <c r="E67" s="176">
        <v>296569</v>
      </c>
      <c r="F67" s="176">
        <v>296505.18</v>
      </c>
      <c r="G67" s="176">
        <f t="shared" si="0"/>
        <v>99.978480555958313</v>
      </c>
    </row>
    <row r="68" spans="1:7" ht="14.25" customHeight="1" x14ac:dyDescent="0.25">
      <c r="A68" s="177" t="s">
        <v>500</v>
      </c>
      <c r="B68" s="175">
        <v>10</v>
      </c>
      <c r="C68" s="175" t="s">
        <v>1849</v>
      </c>
      <c r="D68" s="176">
        <v>296569</v>
      </c>
      <c r="E68" s="176">
        <v>296569</v>
      </c>
      <c r="F68" s="176">
        <v>296505.18</v>
      </c>
      <c r="G68" s="176">
        <f t="shared" si="0"/>
        <v>99.978480555958313</v>
      </c>
    </row>
    <row r="69" spans="1:7" ht="38.25" x14ac:dyDescent="0.25">
      <c r="A69" s="177" t="s">
        <v>502</v>
      </c>
      <c r="B69" s="175">
        <v>10</v>
      </c>
      <c r="C69" s="175" t="s">
        <v>1850</v>
      </c>
      <c r="D69" s="176">
        <v>248800</v>
      </c>
      <c r="E69" s="176">
        <v>248800</v>
      </c>
      <c r="F69" s="176">
        <v>248736.18</v>
      </c>
      <c r="G69" s="176">
        <f t="shared" si="0"/>
        <v>99.974348874598064</v>
      </c>
    </row>
    <row r="70" spans="1:7" ht="51" x14ac:dyDescent="0.25">
      <c r="A70" s="177" t="s">
        <v>1851</v>
      </c>
      <c r="B70" s="175">
        <v>10</v>
      </c>
      <c r="C70" s="175" t="s">
        <v>1852</v>
      </c>
      <c r="D70" s="176">
        <v>248800</v>
      </c>
      <c r="E70" s="176">
        <v>248800</v>
      </c>
      <c r="F70" s="176">
        <v>248736.18</v>
      </c>
      <c r="G70" s="176">
        <f t="shared" si="0"/>
        <v>99.974348874598064</v>
      </c>
    </row>
    <row r="71" spans="1:7" ht="25.5" x14ac:dyDescent="0.25">
      <c r="A71" s="177" t="s">
        <v>1853</v>
      </c>
      <c r="B71" s="175">
        <v>10</v>
      </c>
      <c r="C71" s="175" t="s">
        <v>1854</v>
      </c>
      <c r="D71" s="176">
        <v>47769</v>
      </c>
      <c r="E71" s="176">
        <v>47769</v>
      </c>
      <c r="F71" s="176">
        <v>47769</v>
      </c>
      <c r="G71" s="176">
        <f t="shared" si="0"/>
        <v>100</v>
      </c>
    </row>
    <row r="72" spans="1:7" ht="25.5" x14ac:dyDescent="0.25">
      <c r="A72" s="177" t="s">
        <v>1855</v>
      </c>
      <c r="B72" s="175">
        <v>10</v>
      </c>
      <c r="C72" s="175" t="s">
        <v>1856</v>
      </c>
      <c r="D72" s="176">
        <v>47769</v>
      </c>
      <c r="E72" s="176">
        <v>47769</v>
      </c>
      <c r="F72" s="176">
        <v>47769</v>
      </c>
      <c r="G72" s="176">
        <f t="shared" si="0"/>
        <v>100</v>
      </c>
    </row>
    <row r="73" spans="1:7" ht="38.25" x14ac:dyDescent="0.25">
      <c r="A73" s="177" t="s">
        <v>506</v>
      </c>
      <c r="B73" s="175">
        <v>10</v>
      </c>
      <c r="C73" s="175" t="s">
        <v>1857</v>
      </c>
      <c r="D73" s="176">
        <v>863000</v>
      </c>
      <c r="E73" s="176">
        <v>863000</v>
      </c>
      <c r="F73" s="176">
        <v>867289.14</v>
      </c>
      <c r="G73" s="176">
        <f t="shared" ref="G73:G136" si="1">F73*100/E73</f>
        <v>100.49700347624565</v>
      </c>
    </row>
    <row r="74" spans="1:7" ht="38.25" x14ac:dyDescent="0.25">
      <c r="A74" s="177" t="s">
        <v>509</v>
      </c>
      <c r="B74" s="175">
        <v>10</v>
      </c>
      <c r="C74" s="175" t="s">
        <v>1858</v>
      </c>
      <c r="D74" s="176">
        <v>742000</v>
      </c>
      <c r="E74" s="176">
        <v>742000</v>
      </c>
      <c r="F74" s="176">
        <v>746040.28</v>
      </c>
      <c r="G74" s="176">
        <f t="shared" si="1"/>
        <v>100.54451212938005</v>
      </c>
    </row>
    <row r="75" spans="1:7" ht="38.25" x14ac:dyDescent="0.25">
      <c r="A75" s="177" t="s">
        <v>510</v>
      </c>
      <c r="B75" s="175">
        <v>10</v>
      </c>
      <c r="C75" s="175" t="s">
        <v>1859</v>
      </c>
      <c r="D75" s="176">
        <v>742000</v>
      </c>
      <c r="E75" s="176">
        <v>742000</v>
      </c>
      <c r="F75" s="176">
        <v>746040.28</v>
      </c>
      <c r="G75" s="176">
        <f t="shared" si="1"/>
        <v>100.54451212938005</v>
      </c>
    </row>
    <row r="76" spans="1:7" ht="76.5" x14ac:dyDescent="0.25">
      <c r="A76" s="177" t="s">
        <v>511</v>
      </c>
      <c r="B76" s="175">
        <v>10</v>
      </c>
      <c r="C76" s="175" t="s">
        <v>1860</v>
      </c>
      <c r="D76" s="176">
        <v>742000</v>
      </c>
      <c r="E76" s="176">
        <v>742000</v>
      </c>
      <c r="F76" s="176">
        <v>746040.28</v>
      </c>
      <c r="G76" s="176">
        <f t="shared" si="1"/>
        <v>100.54451212938005</v>
      </c>
    </row>
    <row r="77" spans="1:7" ht="92.25" customHeight="1" x14ac:dyDescent="0.25">
      <c r="A77" s="177" t="s">
        <v>512</v>
      </c>
      <c r="B77" s="175">
        <v>10</v>
      </c>
      <c r="C77" s="175" t="s">
        <v>1861</v>
      </c>
      <c r="D77" s="176">
        <v>121000</v>
      </c>
      <c r="E77" s="176">
        <v>121000</v>
      </c>
      <c r="F77" s="176">
        <v>121248.86</v>
      </c>
      <c r="G77" s="176">
        <f t="shared" si="1"/>
        <v>100.2056694214876</v>
      </c>
    </row>
    <row r="78" spans="1:7" ht="89.25" x14ac:dyDescent="0.25">
      <c r="A78" s="177" t="s">
        <v>513</v>
      </c>
      <c r="B78" s="175">
        <v>10</v>
      </c>
      <c r="C78" s="175" t="s">
        <v>1862</v>
      </c>
      <c r="D78" s="176">
        <v>121000</v>
      </c>
      <c r="E78" s="176">
        <v>121000</v>
      </c>
      <c r="F78" s="176">
        <v>121248.86</v>
      </c>
      <c r="G78" s="176">
        <f t="shared" si="1"/>
        <v>100.2056694214876</v>
      </c>
    </row>
    <row r="79" spans="1:7" ht="127.5" x14ac:dyDescent="0.25">
      <c r="A79" s="177" t="s">
        <v>515</v>
      </c>
      <c r="B79" s="175">
        <v>10</v>
      </c>
      <c r="C79" s="175" t="s">
        <v>1863</v>
      </c>
      <c r="D79" s="176">
        <v>121000</v>
      </c>
      <c r="E79" s="176">
        <v>121000</v>
      </c>
      <c r="F79" s="176">
        <v>121248.86</v>
      </c>
      <c r="G79" s="176">
        <f t="shared" si="1"/>
        <v>100.2056694214876</v>
      </c>
    </row>
    <row r="80" spans="1:7" ht="25.5" x14ac:dyDescent="0.25">
      <c r="A80" s="177" t="s">
        <v>517</v>
      </c>
      <c r="B80" s="175">
        <v>10</v>
      </c>
      <c r="C80" s="175" t="s">
        <v>1864</v>
      </c>
      <c r="D80" s="176">
        <v>6215868.54</v>
      </c>
      <c r="E80" s="176">
        <v>6215868.54</v>
      </c>
      <c r="F80" s="176">
        <v>6102621.1200000001</v>
      </c>
      <c r="G80" s="176">
        <f t="shared" si="1"/>
        <v>98.178091777983454</v>
      </c>
    </row>
    <row r="81" spans="1:7" ht="51" x14ac:dyDescent="0.25">
      <c r="A81" s="177" t="s">
        <v>519</v>
      </c>
      <c r="B81" s="175">
        <v>10</v>
      </c>
      <c r="C81" s="175" t="s">
        <v>1865</v>
      </c>
      <c r="D81" s="176">
        <v>765490</v>
      </c>
      <c r="E81" s="176">
        <v>765490</v>
      </c>
      <c r="F81" s="176">
        <v>677094.41</v>
      </c>
      <c r="G81" s="176">
        <f t="shared" si="1"/>
        <v>88.452417405844628</v>
      </c>
    </row>
    <row r="82" spans="1:7" ht="76.5" x14ac:dyDescent="0.25">
      <c r="A82" s="177" t="s">
        <v>520</v>
      </c>
      <c r="B82" s="175">
        <v>10</v>
      </c>
      <c r="C82" s="175" t="s">
        <v>1866</v>
      </c>
      <c r="D82" s="176">
        <v>9000</v>
      </c>
      <c r="E82" s="176">
        <v>9000</v>
      </c>
      <c r="F82" s="176">
        <v>8250.2900000000009</v>
      </c>
      <c r="G82" s="176">
        <f t="shared" si="1"/>
        <v>91.669888888888906</v>
      </c>
    </row>
    <row r="83" spans="1:7" ht="103.5" customHeight="1" x14ac:dyDescent="0.25">
      <c r="A83" s="177" t="s">
        <v>522</v>
      </c>
      <c r="B83" s="175">
        <v>10</v>
      </c>
      <c r="C83" s="175" t="s">
        <v>1867</v>
      </c>
      <c r="D83" s="176">
        <v>9000</v>
      </c>
      <c r="E83" s="176">
        <v>9000</v>
      </c>
      <c r="F83" s="176">
        <v>8250.2900000000009</v>
      </c>
      <c r="G83" s="176">
        <f t="shared" si="1"/>
        <v>91.669888888888906</v>
      </c>
    </row>
    <row r="84" spans="1:7" ht="103.5" customHeight="1" x14ac:dyDescent="0.25">
      <c r="A84" s="177" t="s">
        <v>525</v>
      </c>
      <c r="B84" s="175">
        <v>10</v>
      </c>
      <c r="C84" s="175" t="s">
        <v>1868</v>
      </c>
      <c r="D84" s="176">
        <v>102000</v>
      </c>
      <c r="E84" s="176">
        <v>102000</v>
      </c>
      <c r="F84" s="176">
        <v>97723.28</v>
      </c>
      <c r="G84" s="176">
        <f t="shared" si="1"/>
        <v>95.80713725490196</v>
      </c>
    </row>
    <row r="85" spans="1:7" ht="143.25" customHeight="1" x14ac:dyDescent="0.25">
      <c r="A85" s="177" t="s">
        <v>527</v>
      </c>
      <c r="B85" s="175">
        <v>10</v>
      </c>
      <c r="C85" s="175" t="s">
        <v>1869</v>
      </c>
      <c r="D85" s="176">
        <v>102000</v>
      </c>
      <c r="E85" s="176">
        <v>102000</v>
      </c>
      <c r="F85" s="176">
        <v>97723.28</v>
      </c>
      <c r="G85" s="176">
        <f t="shared" si="1"/>
        <v>95.80713725490196</v>
      </c>
    </row>
    <row r="86" spans="1:7" ht="76.5" x14ac:dyDescent="0.25">
      <c r="A86" s="177" t="s">
        <v>528</v>
      </c>
      <c r="B86" s="175">
        <v>10</v>
      </c>
      <c r="C86" s="175" t="s">
        <v>1870</v>
      </c>
      <c r="D86" s="176">
        <v>23200</v>
      </c>
      <c r="E86" s="176">
        <v>23200</v>
      </c>
      <c r="F86" s="176">
        <v>21642.85</v>
      </c>
      <c r="G86" s="176">
        <f t="shared" si="1"/>
        <v>93.288146551724139</v>
      </c>
    </row>
    <row r="87" spans="1:7" ht="117.75" customHeight="1" x14ac:dyDescent="0.25">
      <c r="A87" s="177" t="s">
        <v>530</v>
      </c>
      <c r="B87" s="175">
        <v>10</v>
      </c>
      <c r="C87" s="175" t="s">
        <v>1871</v>
      </c>
      <c r="D87" s="176">
        <v>23200</v>
      </c>
      <c r="E87" s="176">
        <v>23200</v>
      </c>
      <c r="F87" s="176">
        <v>21642.85</v>
      </c>
      <c r="G87" s="176">
        <f t="shared" si="1"/>
        <v>93.288146551724139</v>
      </c>
    </row>
    <row r="88" spans="1:7" ht="89.25" x14ac:dyDescent="0.25">
      <c r="A88" s="177" t="s">
        <v>677</v>
      </c>
      <c r="B88" s="175">
        <v>10</v>
      </c>
      <c r="C88" s="175" t="s">
        <v>1872</v>
      </c>
      <c r="D88" s="176">
        <v>62300</v>
      </c>
      <c r="E88" s="176">
        <v>62300</v>
      </c>
      <c r="F88" s="176">
        <v>61500</v>
      </c>
      <c r="G88" s="176">
        <f t="shared" si="1"/>
        <v>98.715890850722317</v>
      </c>
    </row>
    <row r="89" spans="1:7" ht="115.5" customHeight="1" x14ac:dyDescent="0.25">
      <c r="A89" s="177" t="s">
        <v>679</v>
      </c>
      <c r="B89" s="175">
        <v>10</v>
      </c>
      <c r="C89" s="175" t="s">
        <v>1873</v>
      </c>
      <c r="D89" s="176">
        <v>62300</v>
      </c>
      <c r="E89" s="176">
        <v>62300</v>
      </c>
      <c r="F89" s="176">
        <v>61500</v>
      </c>
      <c r="G89" s="176">
        <f t="shared" si="1"/>
        <v>98.715890850722317</v>
      </c>
    </row>
    <row r="90" spans="1:7" ht="76.5" x14ac:dyDescent="0.25">
      <c r="A90" s="177" t="s">
        <v>1874</v>
      </c>
      <c r="B90" s="175">
        <v>10</v>
      </c>
      <c r="C90" s="175" t="s">
        <v>1875</v>
      </c>
      <c r="D90" s="176">
        <v>100</v>
      </c>
      <c r="E90" s="176">
        <v>100</v>
      </c>
      <c r="F90" s="176">
        <v>100</v>
      </c>
      <c r="G90" s="176">
        <f t="shared" si="1"/>
        <v>100</v>
      </c>
    </row>
    <row r="91" spans="1:7" ht="102" x14ac:dyDescent="0.25">
      <c r="A91" s="177" t="s">
        <v>1876</v>
      </c>
      <c r="B91" s="175">
        <v>10</v>
      </c>
      <c r="C91" s="175" t="s">
        <v>1877</v>
      </c>
      <c r="D91" s="176">
        <v>100</v>
      </c>
      <c r="E91" s="176">
        <v>100</v>
      </c>
      <c r="F91" s="176">
        <v>100</v>
      </c>
      <c r="G91" s="176">
        <f t="shared" si="1"/>
        <v>100</v>
      </c>
    </row>
    <row r="92" spans="1:7" ht="76.5" x14ac:dyDescent="0.25">
      <c r="A92" s="177" t="s">
        <v>1878</v>
      </c>
      <c r="B92" s="175">
        <v>10</v>
      </c>
      <c r="C92" s="175" t="s">
        <v>1879</v>
      </c>
      <c r="D92" s="176">
        <v>1500</v>
      </c>
      <c r="E92" s="176">
        <v>1500</v>
      </c>
      <c r="F92" s="176">
        <v>1500</v>
      </c>
      <c r="G92" s="176">
        <f t="shared" si="1"/>
        <v>100</v>
      </c>
    </row>
    <row r="93" spans="1:7" ht="102" customHeight="1" x14ac:dyDescent="0.25">
      <c r="A93" s="177" t="s">
        <v>1880</v>
      </c>
      <c r="B93" s="175">
        <v>10</v>
      </c>
      <c r="C93" s="175" t="s">
        <v>1881</v>
      </c>
      <c r="D93" s="176">
        <v>1500</v>
      </c>
      <c r="E93" s="176">
        <v>1500</v>
      </c>
      <c r="F93" s="176">
        <v>1500</v>
      </c>
      <c r="G93" s="176">
        <f t="shared" si="1"/>
        <v>100</v>
      </c>
    </row>
    <row r="94" spans="1:7" ht="102" x14ac:dyDescent="0.25">
      <c r="A94" s="177" t="s">
        <v>531</v>
      </c>
      <c r="B94" s="175">
        <v>10</v>
      </c>
      <c r="C94" s="175" t="s">
        <v>1882</v>
      </c>
      <c r="D94" s="176">
        <v>52500</v>
      </c>
      <c r="E94" s="176">
        <v>52500</v>
      </c>
      <c r="F94" s="176">
        <v>50250</v>
      </c>
      <c r="G94" s="176">
        <f t="shared" si="1"/>
        <v>95.714285714285708</v>
      </c>
    </row>
    <row r="95" spans="1:7" ht="140.25" x14ac:dyDescent="0.25">
      <c r="A95" s="177" t="s">
        <v>533</v>
      </c>
      <c r="B95" s="175">
        <v>10</v>
      </c>
      <c r="C95" s="175" t="s">
        <v>1883</v>
      </c>
      <c r="D95" s="176">
        <v>52500</v>
      </c>
      <c r="E95" s="176">
        <v>52500</v>
      </c>
      <c r="F95" s="176">
        <v>50250</v>
      </c>
      <c r="G95" s="176">
        <f t="shared" si="1"/>
        <v>95.714285714285708</v>
      </c>
    </row>
    <row r="96" spans="1:7" ht="89.25" x14ac:dyDescent="0.25">
      <c r="A96" s="177" t="s">
        <v>1884</v>
      </c>
      <c r="B96" s="175">
        <v>10</v>
      </c>
      <c r="C96" s="175" t="s">
        <v>1885</v>
      </c>
      <c r="D96" s="176">
        <v>1350</v>
      </c>
      <c r="E96" s="176">
        <v>1350</v>
      </c>
      <c r="F96" s="176">
        <v>1350</v>
      </c>
      <c r="G96" s="176">
        <f t="shared" si="1"/>
        <v>100</v>
      </c>
    </row>
    <row r="97" spans="1:7" ht="157.5" customHeight="1" x14ac:dyDescent="0.25">
      <c r="A97" s="177" t="s">
        <v>1886</v>
      </c>
      <c r="B97" s="175">
        <v>10</v>
      </c>
      <c r="C97" s="175" t="s">
        <v>1887</v>
      </c>
      <c r="D97" s="176">
        <v>1350</v>
      </c>
      <c r="E97" s="176">
        <v>1350</v>
      </c>
      <c r="F97" s="176">
        <v>1350</v>
      </c>
      <c r="G97" s="176">
        <f t="shared" si="1"/>
        <v>100</v>
      </c>
    </row>
    <row r="98" spans="1:7" ht="89.25" x14ac:dyDescent="0.25">
      <c r="A98" s="177" t="s">
        <v>1888</v>
      </c>
      <c r="B98" s="175">
        <v>10</v>
      </c>
      <c r="C98" s="175" t="s">
        <v>1889</v>
      </c>
      <c r="D98" s="176">
        <v>6000</v>
      </c>
      <c r="E98" s="176">
        <v>6000</v>
      </c>
      <c r="F98" s="176">
        <v>5755.36</v>
      </c>
      <c r="G98" s="176">
        <f t="shared" si="1"/>
        <v>95.922666666666672</v>
      </c>
    </row>
    <row r="99" spans="1:7" ht="117.75" customHeight="1" x14ac:dyDescent="0.25">
      <c r="A99" s="177" t="s">
        <v>1890</v>
      </c>
      <c r="B99" s="175">
        <v>10</v>
      </c>
      <c r="C99" s="175" t="s">
        <v>1891</v>
      </c>
      <c r="D99" s="176">
        <v>6000</v>
      </c>
      <c r="E99" s="176">
        <v>6000</v>
      </c>
      <c r="F99" s="176">
        <v>5755.36</v>
      </c>
      <c r="G99" s="176">
        <f t="shared" si="1"/>
        <v>95.922666666666672</v>
      </c>
    </row>
    <row r="100" spans="1:7" ht="76.5" x14ac:dyDescent="0.25">
      <c r="A100" s="177" t="s">
        <v>540</v>
      </c>
      <c r="B100" s="175">
        <v>10</v>
      </c>
      <c r="C100" s="175" t="s">
        <v>1892</v>
      </c>
      <c r="D100" s="176">
        <v>7540</v>
      </c>
      <c r="E100" s="176">
        <v>7540</v>
      </c>
      <c r="F100" s="176">
        <v>4725.72</v>
      </c>
      <c r="G100" s="176">
        <f t="shared" si="1"/>
        <v>62.675331564986735</v>
      </c>
    </row>
    <row r="101" spans="1:7" ht="102.75" customHeight="1" x14ac:dyDescent="0.25">
      <c r="A101" s="177" t="s">
        <v>542</v>
      </c>
      <c r="B101" s="175">
        <v>10</v>
      </c>
      <c r="C101" s="175" t="s">
        <v>1893</v>
      </c>
      <c r="D101" s="176">
        <v>7540</v>
      </c>
      <c r="E101" s="176">
        <v>7540</v>
      </c>
      <c r="F101" s="176">
        <v>4725.72</v>
      </c>
      <c r="G101" s="176">
        <f t="shared" si="1"/>
        <v>62.675331564986735</v>
      </c>
    </row>
    <row r="102" spans="1:7" ht="89.25" x14ac:dyDescent="0.25">
      <c r="A102" s="177" t="s">
        <v>543</v>
      </c>
      <c r="B102" s="175">
        <v>10</v>
      </c>
      <c r="C102" s="175" t="s">
        <v>1894</v>
      </c>
      <c r="D102" s="176">
        <v>500000</v>
      </c>
      <c r="E102" s="176">
        <v>500000</v>
      </c>
      <c r="F102" s="176">
        <v>424296.91</v>
      </c>
      <c r="G102" s="176">
        <f t="shared" si="1"/>
        <v>84.859381999999997</v>
      </c>
    </row>
    <row r="103" spans="1:7" ht="117.75" customHeight="1" x14ac:dyDescent="0.25">
      <c r="A103" s="177" t="s">
        <v>545</v>
      </c>
      <c r="B103" s="175">
        <v>10</v>
      </c>
      <c r="C103" s="175" t="s">
        <v>1895</v>
      </c>
      <c r="D103" s="176">
        <v>500000</v>
      </c>
      <c r="E103" s="176">
        <v>500000</v>
      </c>
      <c r="F103" s="176">
        <v>424296.91</v>
      </c>
      <c r="G103" s="176">
        <f t="shared" si="1"/>
        <v>84.859381999999997</v>
      </c>
    </row>
    <row r="104" spans="1:7" ht="145.5" customHeight="1" x14ac:dyDescent="0.25">
      <c r="A104" s="177" t="s">
        <v>547</v>
      </c>
      <c r="B104" s="175">
        <v>10</v>
      </c>
      <c r="C104" s="175" t="s">
        <v>1896</v>
      </c>
      <c r="D104" s="176">
        <v>294000</v>
      </c>
      <c r="E104" s="176">
        <v>294000</v>
      </c>
      <c r="F104" s="176">
        <v>288916.33</v>
      </c>
      <c r="G104" s="176">
        <f t="shared" si="1"/>
        <v>98.270860544217683</v>
      </c>
    </row>
    <row r="105" spans="1:7" ht="76.5" x14ac:dyDescent="0.25">
      <c r="A105" s="177" t="s">
        <v>548</v>
      </c>
      <c r="B105" s="175">
        <v>10</v>
      </c>
      <c r="C105" s="175" t="s">
        <v>1897</v>
      </c>
      <c r="D105" s="176">
        <v>63000</v>
      </c>
      <c r="E105" s="176">
        <v>63000</v>
      </c>
      <c r="F105" s="176">
        <v>50059.519999999997</v>
      </c>
      <c r="G105" s="176">
        <f t="shared" si="1"/>
        <v>79.459555555555553</v>
      </c>
    </row>
    <row r="106" spans="1:7" ht="102" x14ac:dyDescent="0.25">
      <c r="A106" s="177" t="s">
        <v>549</v>
      </c>
      <c r="B106" s="175">
        <v>10</v>
      </c>
      <c r="C106" s="175" t="s">
        <v>1898</v>
      </c>
      <c r="D106" s="176">
        <v>63000</v>
      </c>
      <c r="E106" s="176">
        <v>63000</v>
      </c>
      <c r="F106" s="176">
        <v>50059.519999999997</v>
      </c>
      <c r="G106" s="176">
        <f t="shared" si="1"/>
        <v>79.459555555555553</v>
      </c>
    </row>
    <row r="107" spans="1:7" ht="106.5" customHeight="1" x14ac:dyDescent="0.25">
      <c r="A107" s="177" t="s">
        <v>552</v>
      </c>
      <c r="B107" s="175">
        <v>10</v>
      </c>
      <c r="C107" s="175" t="s">
        <v>1899</v>
      </c>
      <c r="D107" s="176">
        <v>231000</v>
      </c>
      <c r="E107" s="176">
        <v>231000</v>
      </c>
      <c r="F107" s="176">
        <v>238856.81</v>
      </c>
      <c r="G107" s="176">
        <f t="shared" si="1"/>
        <v>103.40121645021645</v>
      </c>
    </row>
    <row r="108" spans="1:7" ht="91.5" customHeight="1" x14ac:dyDescent="0.25">
      <c r="A108" s="177" t="s">
        <v>1900</v>
      </c>
      <c r="B108" s="175">
        <v>10</v>
      </c>
      <c r="C108" s="175" t="s">
        <v>1901</v>
      </c>
      <c r="D108" s="176">
        <v>231000</v>
      </c>
      <c r="E108" s="176">
        <v>231000</v>
      </c>
      <c r="F108" s="176">
        <v>238856.81</v>
      </c>
      <c r="G108" s="176">
        <f t="shared" si="1"/>
        <v>103.40121645021645</v>
      </c>
    </row>
    <row r="109" spans="1:7" ht="25.5" x14ac:dyDescent="0.25">
      <c r="A109" s="177" t="s">
        <v>1902</v>
      </c>
      <c r="B109" s="175">
        <v>10</v>
      </c>
      <c r="C109" s="175" t="s">
        <v>1903</v>
      </c>
      <c r="D109" s="176">
        <v>198428.54</v>
      </c>
      <c r="E109" s="176">
        <v>198428.54</v>
      </c>
      <c r="F109" s="176">
        <v>155298.76</v>
      </c>
      <c r="G109" s="176">
        <f t="shared" si="1"/>
        <v>78.264326290966011</v>
      </c>
    </row>
    <row r="110" spans="1:7" ht="102" x14ac:dyDescent="0.25">
      <c r="A110" s="177" t="s">
        <v>556</v>
      </c>
      <c r="B110" s="175">
        <v>10</v>
      </c>
      <c r="C110" s="175" t="s">
        <v>1904</v>
      </c>
      <c r="D110" s="176">
        <v>198428.54</v>
      </c>
      <c r="E110" s="176">
        <v>198428.54</v>
      </c>
      <c r="F110" s="176">
        <v>155298.76</v>
      </c>
      <c r="G110" s="176">
        <f t="shared" si="1"/>
        <v>78.264326290966011</v>
      </c>
    </row>
    <row r="111" spans="1:7" ht="89.25" x14ac:dyDescent="0.25">
      <c r="A111" s="177" t="s">
        <v>558</v>
      </c>
      <c r="B111" s="175">
        <v>10</v>
      </c>
      <c r="C111" s="175" t="s">
        <v>1905</v>
      </c>
      <c r="D111" s="176">
        <v>198428.54</v>
      </c>
      <c r="E111" s="176">
        <v>198428.54</v>
      </c>
      <c r="F111" s="176">
        <v>155298.76</v>
      </c>
      <c r="G111" s="176">
        <f t="shared" si="1"/>
        <v>78.264326290966011</v>
      </c>
    </row>
    <row r="112" spans="1:7" ht="25.5" x14ac:dyDescent="0.25">
      <c r="A112" s="177" t="s">
        <v>756</v>
      </c>
      <c r="B112" s="175">
        <v>10</v>
      </c>
      <c r="C112" s="175" t="s">
        <v>1906</v>
      </c>
      <c r="D112" s="176">
        <v>4957950</v>
      </c>
      <c r="E112" s="176">
        <v>4957950</v>
      </c>
      <c r="F112" s="176">
        <v>4981311.62</v>
      </c>
      <c r="G112" s="176">
        <f t="shared" si="1"/>
        <v>100.47119515122178</v>
      </c>
    </row>
    <row r="113" spans="1:8" ht="146.25" customHeight="1" x14ac:dyDescent="0.25">
      <c r="A113" s="177" t="s">
        <v>1907</v>
      </c>
      <c r="B113" s="175">
        <v>10</v>
      </c>
      <c r="C113" s="175" t="s">
        <v>1908</v>
      </c>
      <c r="D113" s="176">
        <v>4957950</v>
      </c>
      <c r="E113" s="176">
        <v>4957950</v>
      </c>
      <c r="F113" s="176">
        <v>4981311.62</v>
      </c>
      <c r="G113" s="176">
        <f t="shared" si="1"/>
        <v>100.47119515122178</v>
      </c>
    </row>
    <row r="114" spans="1:8" ht="15.75" x14ac:dyDescent="0.25">
      <c r="A114" s="177" t="s">
        <v>947</v>
      </c>
      <c r="B114" s="175">
        <v>10</v>
      </c>
      <c r="C114" s="175" t="s">
        <v>1909</v>
      </c>
      <c r="D114" s="178" t="s">
        <v>1910</v>
      </c>
      <c r="E114" s="178" t="s">
        <v>1910</v>
      </c>
      <c r="F114" s="176">
        <v>-18668.48</v>
      </c>
      <c r="G114" s="176"/>
    </row>
    <row r="115" spans="1:8" ht="19.5" customHeight="1" x14ac:dyDescent="0.25">
      <c r="A115" s="177" t="s">
        <v>948</v>
      </c>
      <c r="B115" s="175">
        <v>10</v>
      </c>
      <c r="C115" s="175" t="s">
        <v>1911</v>
      </c>
      <c r="D115" s="178" t="s">
        <v>1910</v>
      </c>
      <c r="E115" s="178" t="s">
        <v>1910</v>
      </c>
      <c r="F115" s="176">
        <v>-18668.48</v>
      </c>
      <c r="G115" s="176"/>
    </row>
    <row r="116" spans="1:8" ht="27" customHeight="1" x14ac:dyDescent="0.25">
      <c r="A116" s="177" t="s">
        <v>949</v>
      </c>
      <c r="B116" s="175">
        <v>10</v>
      </c>
      <c r="C116" s="175" t="s">
        <v>1912</v>
      </c>
      <c r="D116" s="178" t="s">
        <v>1910</v>
      </c>
      <c r="E116" s="178" t="s">
        <v>1910</v>
      </c>
      <c r="F116" s="176">
        <v>-18668.48</v>
      </c>
      <c r="G116" s="176"/>
    </row>
    <row r="117" spans="1:8" ht="15.75" x14ac:dyDescent="0.25">
      <c r="A117" s="177" t="s">
        <v>562</v>
      </c>
      <c r="B117" s="175">
        <v>10</v>
      </c>
      <c r="C117" s="175" t="s">
        <v>1913</v>
      </c>
      <c r="D117" s="176">
        <v>1022127012.75</v>
      </c>
      <c r="E117" s="176">
        <v>1021414012.75</v>
      </c>
      <c r="F117" s="176">
        <v>1009043158.65</v>
      </c>
      <c r="G117" s="176">
        <f t="shared" si="1"/>
        <v>98.788850167945768</v>
      </c>
      <c r="H117" s="143"/>
    </row>
    <row r="118" spans="1:8" ht="38.25" x14ac:dyDescent="0.25">
      <c r="A118" s="177" t="s">
        <v>563</v>
      </c>
      <c r="B118" s="175">
        <v>10</v>
      </c>
      <c r="C118" s="175" t="s">
        <v>1914</v>
      </c>
      <c r="D118" s="176">
        <v>1022515486.21</v>
      </c>
      <c r="E118" s="176">
        <v>1021802486.21</v>
      </c>
      <c r="F118" s="176">
        <v>1009431632.11</v>
      </c>
      <c r="G118" s="176">
        <f t="shared" si="1"/>
        <v>98.789310628330412</v>
      </c>
      <c r="H118" s="143"/>
    </row>
    <row r="119" spans="1:8" ht="25.5" x14ac:dyDescent="0.25">
      <c r="A119" s="177" t="s">
        <v>564</v>
      </c>
      <c r="B119" s="175">
        <v>10</v>
      </c>
      <c r="C119" s="175" t="s">
        <v>1915</v>
      </c>
      <c r="D119" s="176">
        <v>420671500</v>
      </c>
      <c r="E119" s="176">
        <v>420671500</v>
      </c>
      <c r="F119" s="176">
        <v>420671500</v>
      </c>
      <c r="G119" s="176">
        <f t="shared" si="1"/>
        <v>100</v>
      </c>
    </row>
    <row r="120" spans="1:8" ht="25.5" x14ac:dyDescent="0.25">
      <c r="A120" s="177" t="s">
        <v>567</v>
      </c>
      <c r="B120" s="175">
        <v>10</v>
      </c>
      <c r="C120" s="175" t="s">
        <v>1916</v>
      </c>
      <c r="D120" s="176">
        <v>332405500</v>
      </c>
      <c r="E120" s="176">
        <v>332405500</v>
      </c>
      <c r="F120" s="176">
        <v>332405500</v>
      </c>
      <c r="G120" s="176">
        <f t="shared" si="1"/>
        <v>100</v>
      </c>
    </row>
    <row r="121" spans="1:8" ht="51" x14ac:dyDescent="0.25">
      <c r="A121" s="177" t="s">
        <v>568</v>
      </c>
      <c r="B121" s="175">
        <v>10</v>
      </c>
      <c r="C121" s="175" t="s">
        <v>1917</v>
      </c>
      <c r="D121" s="176">
        <v>332405500</v>
      </c>
      <c r="E121" s="176">
        <v>332405500</v>
      </c>
      <c r="F121" s="176">
        <v>332405500</v>
      </c>
      <c r="G121" s="176">
        <f t="shared" si="1"/>
        <v>100</v>
      </c>
    </row>
    <row r="122" spans="1:8" ht="38.25" x14ac:dyDescent="0.25">
      <c r="A122" s="177" t="s">
        <v>1918</v>
      </c>
      <c r="B122" s="175">
        <v>10</v>
      </c>
      <c r="C122" s="175" t="s">
        <v>1919</v>
      </c>
      <c r="D122" s="176">
        <v>69731600</v>
      </c>
      <c r="E122" s="176">
        <v>69731600</v>
      </c>
      <c r="F122" s="176">
        <v>69731600</v>
      </c>
      <c r="G122" s="176">
        <f t="shared" si="1"/>
        <v>100</v>
      </c>
    </row>
    <row r="123" spans="1:8" ht="51" x14ac:dyDescent="0.25">
      <c r="A123" s="177" t="s">
        <v>1920</v>
      </c>
      <c r="B123" s="175">
        <v>10</v>
      </c>
      <c r="C123" s="175" t="s">
        <v>1921</v>
      </c>
      <c r="D123" s="176">
        <v>69731600</v>
      </c>
      <c r="E123" s="176">
        <v>69731600</v>
      </c>
      <c r="F123" s="176">
        <v>69731600</v>
      </c>
      <c r="G123" s="176">
        <f t="shared" si="1"/>
        <v>100</v>
      </c>
    </row>
    <row r="124" spans="1:8" ht="15.75" x14ac:dyDescent="0.25">
      <c r="A124" s="177" t="s">
        <v>1922</v>
      </c>
      <c r="B124" s="175">
        <v>10</v>
      </c>
      <c r="C124" s="175" t="s">
        <v>1923</v>
      </c>
      <c r="D124" s="176">
        <v>18534400</v>
      </c>
      <c r="E124" s="176">
        <v>18534400</v>
      </c>
      <c r="F124" s="176">
        <v>18534400</v>
      </c>
      <c r="G124" s="176">
        <f t="shared" si="1"/>
        <v>100</v>
      </c>
    </row>
    <row r="125" spans="1:8" ht="25.5" x14ac:dyDescent="0.25">
      <c r="A125" s="177" t="s">
        <v>1924</v>
      </c>
      <c r="B125" s="175">
        <v>10</v>
      </c>
      <c r="C125" s="175" t="s">
        <v>1925</v>
      </c>
      <c r="D125" s="176">
        <v>18534400</v>
      </c>
      <c r="E125" s="176">
        <v>18534400</v>
      </c>
      <c r="F125" s="176">
        <v>18534400</v>
      </c>
      <c r="G125" s="176">
        <f t="shared" si="1"/>
        <v>100</v>
      </c>
    </row>
    <row r="126" spans="1:8" ht="38.25" x14ac:dyDescent="0.25">
      <c r="A126" s="177" t="s">
        <v>570</v>
      </c>
      <c r="B126" s="175">
        <v>10</v>
      </c>
      <c r="C126" s="175" t="s">
        <v>1926</v>
      </c>
      <c r="D126" s="176">
        <v>34638558.140000001</v>
      </c>
      <c r="E126" s="176">
        <v>34638558.140000001</v>
      </c>
      <c r="F126" s="176">
        <v>33674578.560000002</v>
      </c>
      <c r="G126" s="176">
        <f t="shared" si="1"/>
        <v>97.217033179892056</v>
      </c>
    </row>
    <row r="127" spans="1:8" ht="114.75" x14ac:dyDescent="0.25">
      <c r="A127" s="177" t="s">
        <v>1927</v>
      </c>
      <c r="B127" s="175">
        <v>10</v>
      </c>
      <c r="C127" s="175" t="s">
        <v>1928</v>
      </c>
      <c r="D127" s="176">
        <v>2100000</v>
      </c>
      <c r="E127" s="176">
        <v>2100000</v>
      </c>
      <c r="F127" s="176">
        <v>2100000</v>
      </c>
      <c r="G127" s="176">
        <f t="shared" si="1"/>
        <v>100</v>
      </c>
    </row>
    <row r="128" spans="1:8" ht="127.5" x14ac:dyDescent="0.25">
      <c r="A128" s="177" t="s">
        <v>1929</v>
      </c>
      <c r="B128" s="175">
        <v>10</v>
      </c>
      <c r="C128" s="175" t="s">
        <v>1930</v>
      </c>
      <c r="D128" s="176">
        <v>2100000</v>
      </c>
      <c r="E128" s="176">
        <v>2100000</v>
      </c>
      <c r="F128" s="176">
        <v>2100000</v>
      </c>
      <c r="G128" s="176">
        <f t="shared" si="1"/>
        <v>100</v>
      </c>
    </row>
    <row r="129" spans="1:7" ht="76.5" x14ac:dyDescent="0.25">
      <c r="A129" s="177" t="s">
        <v>573</v>
      </c>
      <c r="B129" s="175">
        <v>10</v>
      </c>
      <c r="C129" s="175" t="s">
        <v>1931</v>
      </c>
      <c r="D129" s="176">
        <v>9291463.4900000002</v>
      </c>
      <c r="E129" s="176">
        <v>9291463.4900000002</v>
      </c>
      <c r="F129" s="176">
        <v>8918486.9299999997</v>
      </c>
      <c r="G129" s="176">
        <f t="shared" si="1"/>
        <v>95.985814716902041</v>
      </c>
    </row>
    <row r="130" spans="1:7" ht="89.25" x14ac:dyDescent="0.25">
      <c r="A130" s="177" t="s">
        <v>574</v>
      </c>
      <c r="B130" s="175">
        <v>10</v>
      </c>
      <c r="C130" s="175" t="s">
        <v>1932</v>
      </c>
      <c r="D130" s="176">
        <v>9291463.4900000002</v>
      </c>
      <c r="E130" s="176">
        <v>9291463.4900000002</v>
      </c>
      <c r="F130" s="176">
        <v>8918486.9299999997</v>
      </c>
      <c r="G130" s="176">
        <f t="shared" si="1"/>
        <v>95.985814716902041</v>
      </c>
    </row>
    <row r="131" spans="1:7" ht="38.25" x14ac:dyDescent="0.25">
      <c r="A131" s="177" t="s">
        <v>1933</v>
      </c>
      <c r="B131" s="175">
        <v>10</v>
      </c>
      <c r="C131" s="175" t="s">
        <v>1934</v>
      </c>
      <c r="D131" s="176">
        <v>2211840</v>
      </c>
      <c r="E131" s="176">
        <v>2211840</v>
      </c>
      <c r="F131" s="176">
        <v>2211840</v>
      </c>
      <c r="G131" s="176">
        <f t="shared" si="1"/>
        <v>100</v>
      </c>
    </row>
    <row r="132" spans="1:7" ht="38.25" x14ac:dyDescent="0.25">
      <c r="A132" s="177" t="s">
        <v>1935</v>
      </c>
      <c r="B132" s="175">
        <v>10</v>
      </c>
      <c r="C132" s="175" t="s">
        <v>1936</v>
      </c>
      <c r="D132" s="176">
        <v>2211840</v>
      </c>
      <c r="E132" s="176">
        <v>2211840</v>
      </c>
      <c r="F132" s="176">
        <v>2211840</v>
      </c>
      <c r="G132" s="176">
        <f t="shared" si="1"/>
        <v>100</v>
      </c>
    </row>
    <row r="133" spans="1:7" ht="25.5" x14ac:dyDescent="0.25">
      <c r="A133" s="177" t="s">
        <v>1937</v>
      </c>
      <c r="B133" s="175">
        <v>10</v>
      </c>
      <c r="C133" s="175" t="s">
        <v>1938</v>
      </c>
      <c r="D133" s="176">
        <v>269400</v>
      </c>
      <c r="E133" s="176">
        <v>269400</v>
      </c>
      <c r="F133" s="176">
        <v>269400</v>
      </c>
      <c r="G133" s="176">
        <f t="shared" si="1"/>
        <v>100</v>
      </c>
    </row>
    <row r="134" spans="1:7" ht="25.5" x14ac:dyDescent="0.25">
      <c r="A134" s="177" t="s">
        <v>1939</v>
      </c>
      <c r="B134" s="175">
        <v>10</v>
      </c>
      <c r="C134" s="175" t="s">
        <v>1940</v>
      </c>
      <c r="D134" s="176">
        <v>269400</v>
      </c>
      <c r="E134" s="176">
        <v>269400</v>
      </c>
      <c r="F134" s="176">
        <v>269400</v>
      </c>
      <c r="G134" s="176">
        <f t="shared" si="1"/>
        <v>100</v>
      </c>
    </row>
    <row r="135" spans="1:7" ht="15.75" customHeight="1" x14ac:dyDescent="0.25">
      <c r="A135" s="177" t="s">
        <v>577</v>
      </c>
      <c r="B135" s="175">
        <v>10</v>
      </c>
      <c r="C135" s="175" t="s">
        <v>1941</v>
      </c>
      <c r="D135" s="176">
        <v>20765854.649999999</v>
      </c>
      <c r="E135" s="176">
        <v>20765854.649999999</v>
      </c>
      <c r="F135" s="176">
        <v>20174851.629999999</v>
      </c>
      <c r="G135" s="176">
        <f t="shared" si="1"/>
        <v>97.153967270015542</v>
      </c>
    </row>
    <row r="136" spans="1:7" ht="25.5" x14ac:dyDescent="0.25">
      <c r="A136" s="177" t="s">
        <v>578</v>
      </c>
      <c r="B136" s="175">
        <v>10</v>
      </c>
      <c r="C136" s="175" t="s">
        <v>1942</v>
      </c>
      <c r="D136" s="176">
        <v>20765854.649999999</v>
      </c>
      <c r="E136" s="176">
        <v>20765854.649999999</v>
      </c>
      <c r="F136" s="176">
        <v>20174851.629999999</v>
      </c>
      <c r="G136" s="176">
        <f t="shared" si="1"/>
        <v>97.153967270015542</v>
      </c>
    </row>
    <row r="137" spans="1:7" ht="24.75" customHeight="1" x14ac:dyDescent="0.25">
      <c r="A137" s="177" t="s">
        <v>585</v>
      </c>
      <c r="B137" s="175">
        <v>10</v>
      </c>
      <c r="C137" s="175" t="s">
        <v>1943</v>
      </c>
      <c r="D137" s="176">
        <v>417301678.18000001</v>
      </c>
      <c r="E137" s="176">
        <v>417301678.18000001</v>
      </c>
      <c r="F137" s="176">
        <v>407842769.16000003</v>
      </c>
      <c r="G137" s="176">
        <f t="shared" ref="G137:G156" si="2">F137*100/E137</f>
        <v>97.733316323755602</v>
      </c>
    </row>
    <row r="138" spans="1:7" ht="38.25" x14ac:dyDescent="0.25">
      <c r="A138" s="177" t="s">
        <v>587</v>
      </c>
      <c r="B138" s="175">
        <v>10</v>
      </c>
      <c r="C138" s="175" t="s">
        <v>1944</v>
      </c>
      <c r="D138" s="176">
        <v>412755978.18000001</v>
      </c>
      <c r="E138" s="176">
        <v>412755978.18000001</v>
      </c>
      <c r="F138" s="176">
        <v>404265369.16000003</v>
      </c>
      <c r="G138" s="176">
        <f t="shared" si="2"/>
        <v>97.942947051321127</v>
      </c>
    </row>
    <row r="139" spans="1:7" ht="51" x14ac:dyDescent="0.25">
      <c r="A139" s="177" t="s">
        <v>588</v>
      </c>
      <c r="B139" s="175">
        <v>10</v>
      </c>
      <c r="C139" s="175" t="s">
        <v>1945</v>
      </c>
      <c r="D139" s="176">
        <v>412755978.18000001</v>
      </c>
      <c r="E139" s="176">
        <v>412755978.18000001</v>
      </c>
      <c r="F139" s="176">
        <v>404265369.16000003</v>
      </c>
      <c r="G139" s="176">
        <f t="shared" si="2"/>
        <v>97.942947051321127</v>
      </c>
    </row>
    <row r="140" spans="1:7" ht="89.25" x14ac:dyDescent="0.25">
      <c r="A140" s="177" t="s">
        <v>1946</v>
      </c>
      <c r="B140" s="175">
        <v>10</v>
      </c>
      <c r="C140" s="175" t="s">
        <v>1947</v>
      </c>
      <c r="D140" s="176">
        <v>2118300</v>
      </c>
      <c r="E140" s="176">
        <v>2118300</v>
      </c>
      <c r="F140" s="176">
        <v>1150000</v>
      </c>
      <c r="G140" s="176">
        <f t="shared" si="2"/>
        <v>54.28881650380022</v>
      </c>
    </row>
    <row r="141" spans="1:7" ht="102" x14ac:dyDescent="0.25">
      <c r="A141" s="177" t="s">
        <v>1948</v>
      </c>
      <c r="B141" s="175">
        <v>10</v>
      </c>
      <c r="C141" s="175" t="s">
        <v>1949</v>
      </c>
      <c r="D141" s="176">
        <v>2118300</v>
      </c>
      <c r="E141" s="176">
        <v>2118300</v>
      </c>
      <c r="F141" s="176">
        <v>1150000</v>
      </c>
      <c r="G141" s="176">
        <f t="shared" si="2"/>
        <v>54.28881650380022</v>
      </c>
    </row>
    <row r="142" spans="1:7" ht="51" x14ac:dyDescent="0.25">
      <c r="A142" s="177" t="s">
        <v>1950</v>
      </c>
      <c r="B142" s="175">
        <v>10</v>
      </c>
      <c r="C142" s="175" t="s">
        <v>1951</v>
      </c>
      <c r="D142" s="176">
        <v>2427400</v>
      </c>
      <c r="E142" s="176">
        <v>2427400</v>
      </c>
      <c r="F142" s="176">
        <v>2427400</v>
      </c>
      <c r="G142" s="176">
        <f t="shared" si="2"/>
        <v>100</v>
      </c>
    </row>
    <row r="143" spans="1:7" ht="63.75" x14ac:dyDescent="0.25">
      <c r="A143" s="177" t="s">
        <v>1952</v>
      </c>
      <c r="B143" s="175">
        <v>10</v>
      </c>
      <c r="C143" s="175" t="s">
        <v>1953</v>
      </c>
      <c r="D143" s="176">
        <v>2427400</v>
      </c>
      <c r="E143" s="176">
        <v>2427400</v>
      </c>
      <c r="F143" s="176">
        <v>2427400</v>
      </c>
      <c r="G143" s="176">
        <f t="shared" si="2"/>
        <v>100</v>
      </c>
    </row>
    <row r="144" spans="1:7" ht="18.75" customHeight="1" x14ac:dyDescent="0.25">
      <c r="A144" s="177" t="s">
        <v>94</v>
      </c>
      <c r="B144" s="175">
        <v>10</v>
      </c>
      <c r="C144" s="175" t="s">
        <v>1954</v>
      </c>
      <c r="D144" s="176">
        <v>149903749.88999999</v>
      </c>
      <c r="E144" s="176">
        <v>149190749.88999999</v>
      </c>
      <c r="F144" s="176">
        <v>147242784.38999999</v>
      </c>
      <c r="G144" s="176">
        <f t="shared" si="2"/>
        <v>98.694312146405679</v>
      </c>
    </row>
    <row r="145" spans="1:7" ht="81" customHeight="1" x14ac:dyDescent="0.25">
      <c r="A145" s="177" t="s">
        <v>614</v>
      </c>
      <c r="B145" s="175">
        <v>10</v>
      </c>
      <c r="C145" s="175" t="s">
        <v>1955</v>
      </c>
      <c r="D145" s="176">
        <v>101037124.7</v>
      </c>
      <c r="E145" s="176">
        <v>101037124.7</v>
      </c>
      <c r="F145" s="176">
        <v>101037124.7</v>
      </c>
      <c r="G145" s="176">
        <f t="shared" si="2"/>
        <v>100</v>
      </c>
    </row>
    <row r="146" spans="1:7" ht="92.25" customHeight="1" x14ac:dyDescent="0.25">
      <c r="A146" s="177" t="s">
        <v>615</v>
      </c>
      <c r="B146" s="175">
        <v>10</v>
      </c>
      <c r="C146" s="175" t="s">
        <v>1956</v>
      </c>
      <c r="D146" s="176">
        <v>101037124.7</v>
      </c>
      <c r="E146" s="176">
        <v>101037124.7</v>
      </c>
      <c r="F146" s="176">
        <v>101037124.7</v>
      </c>
      <c r="G146" s="176">
        <f t="shared" si="2"/>
        <v>100</v>
      </c>
    </row>
    <row r="147" spans="1:7" ht="90.75" customHeight="1" x14ac:dyDescent="0.25">
      <c r="A147" s="177" t="s">
        <v>1957</v>
      </c>
      <c r="B147" s="175">
        <v>10</v>
      </c>
      <c r="C147" s="175" t="s">
        <v>1958</v>
      </c>
      <c r="D147" s="176">
        <v>255570</v>
      </c>
      <c r="E147" s="176">
        <v>255570</v>
      </c>
      <c r="F147" s="176">
        <v>255570</v>
      </c>
      <c r="G147" s="176">
        <f t="shared" si="2"/>
        <v>100</v>
      </c>
    </row>
    <row r="148" spans="1:7" ht="103.5" customHeight="1" x14ac:dyDescent="0.25">
      <c r="A148" s="177" t="s">
        <v>1959</v>
      </c>
      <c r="B148" s="175">
        <v>10</v>
      </c>
      <c r="C148" s="175" t="s">
        <v>1960</v>
      </c>
      <c r="D148" s="176">
        <v>255570</v>
      </c>
      <c r="E148" s="176">
        <v>255570</v>
      </c>
      <c r="F148" s="176">
        <v>255570</v>
      </c>
      <c r="G148" s="176">
        <f t="shared" si="2"/>
        <v>100</v>
      </c>
    </row>
    <row r="149" spans="1:7" ht="154.5" customHeight="1" x14ac:dyDescent="0.25">
      <c r="A149" s="177" t="s">
        <v>1961</v>
      </c>
      <c r="B149" s="175">
        <v>10</v>
      </c>
      <c r="C149" s="175" t="s">
        <v>1962</v>
      </c>
      <c r="D149" s="176">
        <v>18162900</v>
      </c>
      <c r="E149" s="176">
        <v>17449900</v>
      </c>
      <c r="F149" s="176">
        <v>17449900</v>
      </c>
      <c r="G149" s="176">
        <f t="shared" si="2"/>
        <v>100</v>
      </c>
    </row>
    <row r="150" spans="1:7" ht="167.25" customHeight="1" x14ac:dyDescent="0.25">
      <c r="A150" s="177" t="s">
        <v>1963</v>
      </c>
      <c r="B150" s="175">
        <v>10</v>
      </c>
      <c r="C150" s="175" t="s">
        <v>1964</v>
      </c>
      <c r="D150" s="176">
        <v>17449900</v>
      </c>
      <c r="E150" s="176">
        <v>17449900</v>
      </c>
      <c r="F150" s="176">
        <v>17449900</v>
      </c>
      <c r="G150" s="176">
        <f t="shared" si="2"/>
        <v>100</v>
      </c>
    </row>
    <row r="151" spans="1:7" ht="25.5" x14ac:dyDescent="0.25">
      <c r="A151" s="177" t="s">
        <v>1965</v>
      </c>
      <c r="B151" s="175">
        <v>10</v>
      </c>
      <c r="C151" s="175" t="s">
        <v>1966</v>
      </c>
      <c r="D151" s="176">
        <v>30448155.190000001</v>
      </c>
      <c r="E151" s="176">
        <v>30448155.190000001</v>
      </c>
      <c r="F151" s="176">
        <v>28500189.690000001</v>
      </c>
      <c r="G151" s="176">
        <f t="shared" si="2"/>
        <v>93.60235295752905</v>
      </c>
    </row>
    <row r="152" spans="1:7" ht="38.25" x14ac:dyDescent="0.25">
      <c r="A152" s="177" t="s">
        <v>1967</v>
      </c>
      <c r="B152" s="175">
        <v>10</v>
      </c>
      <c r="C152" s="175" t="s">
        <v>1968</v>
      </c>
      <c r="D152" s="176">
        <v>30448155.190000001</v>
      </c>
      <c r="E152" s="176">
        <v>30448155.190000001</v>
      </c>
      <c r="F152" s="176">
        <v>28500189.690000001</v>
      </c>
      <c r="G152" s="176">
        <f t="shared" si="2"/>
        <v>93.60235295752905</v>
      </c>
    </row>
    <row r="153" spans="1:7" ht="63.75" x14ac:dyDescent="0.25">
      <c r="A153" s="177" t="s">
        <v>1969</v>
      </c>
      <c r="B153" s="175">
        <v>10</v>
      </c>
      <c r="C153" s="175" t="s">
        <v>1970</v>
      </c>
      <c r="D153" s="176">
        <v>-388473.46</v>
      </c>
      <c r="E153" s="176">
        <v>-388473.46</v>
      </c>
      <c r="F153" s="176">
        <v>-388473.46</v>
      </c>
      <c r="G153" s="176">
        <f t="shared" si="2"/>
        <v>100</v>
      </c>
    </row>
    <row r="154" spans="1:7" ht="55.5" customHeight="1" x14ac:dyDescent="0.25">
      <c r="A154" s="177" t="s">
        <v>1971</v>
      </c>
      <c r="B154" s="175">
        <v>10</v>
      </c>
      <c r="C154" s="175" t="s">
        <v>1972</v>
      </c>
      <c r="D154" s="176">
        <v>-388473.46</v>
      </c>
      <c r="E154" s="176">
        <v>-388473.46</v>
      </c>
      <c r="F154" s="176">
        <v>-388473.46</v>
      </c>
      <c r="G154" s="176">
        <f t="shared" si="2"/>
        <v>100</v>
      </c>
    </row>
    <row r="155" spans="1:7" ht="89.25" x14ac:dyDescent="0.25">
      <c r="A155" s="177" t="s">
        <v>1973</v>
      </c>
      <c r="B155" s="175">
        <v>10</v>
      </c>
      <c r="C155" s="175" t="s">
        <v>1974</v>
      </c>
      <c r="D155" s="176">
        <v>-125828.31</v>
      </c>
      <c r="E155" s="176">
        <v>-125828.31</v>
      </c>
      <c r="F155" s="176">
        <v>-125828.31</v>
      </c>
      <c r="G155" s="176">
        <f t="shared" si="2"/>
        <v>100</v>
      </c>
    </row>
    <row r="156" spans="1:7" ht="63.75" x14ac:dyDescent="0.25">
      <c r="A156" s="177" t="s">
        <v>1975</v>
      </c>
      <c r="B156" s="175">
        <v>10</v>
      </c>
      <c r="C156" s="175" t="s">
        <v>1976</v>
      </c>
      <c r="D156" s="176">
        <v>-262645.15000000002</v>
      </c>
      <c r="E156" s="176">
        <v>-262645.15000000002</v>
      </c>
      <c r="F156" s="176">
        <v>-262645.15000000002</v>
      </c>
      <c r="G156" s="176">
        <f t="shared" si="2"/>
        <v>100</v>
      </c>
    </row>
  </sheetData>
  <mergeCells count="5">
    <mergeCell ref="A4:G4"/>
    <mergeCell ref="A1:C1"/>
    <mergeCell ref="A2:C2"/>
    <mergeCell ref="A3:C3"/>
    <mergeCell ref="E1:G1"/>
  </mergeCells>
  <pageMargins left="1.1811023622047245" right="0.19685039370078741" top="0.39370078740157483" bottom="0.39370078740157483" header="0.31496062992125984" footer="0.31496062992125984"/>
  <pageSetup paperSize="9" scale="6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H24"/>
  <sheetViews>
    <sheetView workbookViewId="0">
      <selection activeCell="A6" sqref="A6:F6"/>
    </sheetView>
  </sheetViews>
  <sheetFormatPr defaultColWidth="9.140625" defaultRowHeight="12.75" x14ac:dyDescent="0.2"/>
  <cols>
    <col min="1" max="1" width="5.85546875" style="1" bestFit="1" customWidth="1"/>
    <col min="2" max="2" width="21.42578125" style="1" customWidth="1"/>
    <col min="3" max="3" width="21.28515625" style="1" customWidth="1"/>
    <col min="4" max="4" width="20.7109375" style="1" customWidth="1"/>
    <col min="5" max="5" width="19.5703125" style="1" customWidth="1"/>
    <col min="6" max="6" width="17.42578125" style="1" customWidth="1"/>
    <col min="7" max="7" width="15.140625" style="1" customWidth="1"/>
    <col min="8" max="16384" width="9.140625" style="1"/>
  </cols>
  <sheetData>
    <row r="1" spans="1:8" ht="48" customHeight="1" x14ac:dyDescent="0.25">
      <c r="D1" s="296" t="s">
        <v>2023</v>
      </c>
      <c r="E1" s="297"/>
      <c r="F1" s="297"/>
      <c r="G1" s="3"/>
      <c r="H1" s="3"/>
    </row>
    <row r="2" spans="1:8" ht="15.75" x14ac:dyDescent="0.25">
      <c r="A2" s="2"/>
      <c r="B2" s="3"/>
      <c r="C2" s="3"/>
      <c r="D2" s="304"/>
      <c r="E2" s="304"/>
      <c r="F2" s="304"/>
    </row>
    <row r="3" spans="1:8" ht="15" customHeight="1" x14ac:dyDescent="0.25">
      <c r="B3" s="3"/>
      <c r="C3" s="3"/>
      <c r="D3" s="303"/>
      <c r="E3" s="303"/>
      <c r="F3" s="303"/>
    </row>
    <row r="4" spans="1:8" ht="15.75" x14ac:dyDescent="0.25">
      <c r="A4" s="38"/>
      <c r="B4" s="38"/>
      <c r="C4" s="38"/>
      <c r="D4" s="329"/>
      <c r="E4" s="329"/>
      <c r="F4" s="329"/>
    </row>
    <row r="5" spans="1:8" ht="15" x14ac:dyDescent="0.2">
      <c r="A5" s="4"/>
      <c r="B5" s="8"/>
      <c r="C5" s="4"/>
      <c r="D5" s="4"/>
    </row>
    <row r="6" spans="1:8" ht="35.25" customHeight="1" x14ac:dyDescent="0.2">
      <c r="A6" s="328" t="s">
        <v>927</v>
      </c>
      <c r="B6" s="328"/>
      <c r="C6" s="328"/>
      <c r="D6" s="328"/>
      <c r="E6" s="328"/>
      <c r="F6" s="328"/>
    </row>
    <row r="7" spans="1:8" ht="14.45" customHeight="1" x14ac:dyDescent="0.25">
      <c r="A7" s="2" t="s">
        <v>179</v>
      </c>
      <c r="B7" s="4"/>
      <c r="C7" s="4"/>
      <c r="D7" s="4"/>
      <c r="F7" s="6" t="s">
        <v>383</v>
      </c>
    </row>
    <row r="8" spans="1:8" ht="100.5" customHeight="1" x14ac:dyDescent="0.2">
      <c r="A8" s="65" t="s">
        <v>24</v>
      </c>
      <c r="B8" s="65" t="s">
        <v>0</v>
      </c>
      <c r="C8" s="65" t="s">
        <v>672</v>
      </c>
      <c r="D8" s="88" t="s">
        <v>924</v>
      </c>
      <c r="E8" s="88" t="s">
        <v>925</v>
      </c>
      <c r="F8" s="88" t="s">
        <v>926</v>
      </c>
    </row>
    <row r="9" spans="1:8" ht="13.9" customHeight="1" x14ac:dyDescent="0.2">
      <c r="A9" s="42">
        <v>1</v>
      </c>
      <c r="B9" s="42">
        <v>2</v>
      </c>
      <c r="C9" s="42">
        <v>3</v>
      </c>
      <c r="D9" s="116">
        <v>4</v>
      </c>
      <c r="E9" s="116">
        <v>5</v>
      </c>
      <c r="F9" s="116">
        <v>6</v>
      </c>
    </row>
    <row r="10" spans="1:8" ht="15.75" x14ac:dyDescent="0.25">
      <c r="A10" s="10" t="s">
        <v>1</v>
      </c>
      <c r="B10" s="5" t="s">
        <v>22</v>
      </c>
      <c r="C10" s="57">
        <v>349</v>
      </c>
      <c r="D10" s="54">
        <v>6472151.9400000004</v>
      </c>
      <c r="E10" s="54">
        <v>6472151.9400000004</v>
      </c>
      <c r="F10" s="54">
        <f>E10*100/D10</f>
        <v>100</v>
      </c>
      <c r="G10" s="9"/>
    </row>
    <row r="11" spans="1:8" ht="15.75" x14ac:dyDescent="0.25">
      <c r="A11" s="10" t="s">
        <v>3</v>
      </c>
      <c r="B11" s="5" t="s">
        <v>4</v>
      </c>
      <c r="C11" s="57">
        <v>2560</v>
      </c>
      <c r="D11" s="54">
        <v>10358385.199999999</v>
      </c>
      <c r="E11" s="54">
        <v>10358385.199999999</v>
      </c>
      <c r="F11" s="54">
        <f t="shared" ref="F11:F21" si="0">E11*100/D11</f>
        <v>100</v>
      </c>
      <c r="G11" s="9"/>
    </row>
    <row r="12" spans="1:8" ht="15.75" x14ac:dyDescent="0.25">
      <c r="A12" s="10" t="s">
        <v>5</v>
      </c>
      <c r="B12" s="5" t="s">
        <v>6</v>
      </c>
      <c r="C12" s="57">
        <v>1339</v>
      </c>
      <c r="D12" s="54">
        <v>9595180.8200000003</v>
      </c>
      <c r="E12" s="54">
        <v>9595180.8200000003</v>
      </c>
      <c r="F12" s="54">
        <f t="shared" si="0"/>
        <v>100</v>
      </c>
      <c r="G12" s="9"/>
    </row>
    <row r="13" spans="1:8" ht="15.75" x14ac:dyDescent="0.25">
      <c r="A13" s="10" t="s">
        <v>7</v>
      </c>
      <c r="B13" s="5" t="s">
        <v>10</v>
      </c>
      <c r="C13" s="57">
        <v>803</v>
      </c>
      <c r="D13" s="54">
        <v>10139209.48</v>
      </c>
      <c r="E13" s="54">
        <v>10139209.48</v>
      </c>
      <c r="F13" s="54">
        <f t="shared" si="0"/>
        <v>100</v>
      </c>
      <c r="G13" s="9"/>
    </row>
    <row r="14" spans="1:8" ht="15.75" x14ac:dyDescent="0.25">
      <c r="A14" s="10" t="s">
        <v>9</v>
      </c>
      <c r="B14" s="5" t="s">
        <v>18</v>
      </c>
      <c r="C14" s="57">
        <v>601</v>
      </c>
      <c r="D14" s="54">
        <v>7626822.7699999996</v>
      </c>
      <c r="E14" s="54">
        <v>7626822.7699999996</v>
      </c>
      <c r="F14" s="54">
        <f t="shared" si="0"/>
        <v>100</v>
      </c>
      <c r="G14" s="9"/>
    </row>
    <row r="15" spans="1:8" ht="15.75" x14ac:dyDescent="0.25">
      <c r="A15" s="10" t="s">
        <v>11</v>
      </c>
      <c r="B15" s="5" t="s">
        <v>14</v>
      </c>
      <c r="C15" s="57">
        <v>1151</v>
      </c>
      <c r="D15" s="54">
        <v>8385482.2000000002</v>
      </c>
      <c r="E15" s="54">
        <v>8385482.2000000002</v>
      </c>
      <c r="F15" s="54">
        <f t="shared" si="0"/>
        <v>100</v>
      </c>
      <c r="G15" s="9"/>
    </row>
    <row r="16" spans="1:8" ht="15.75" x14ac:dyDescent="0.25">
      <c r="A16" s="10" t="s">
        <v>13</v>
      </c>
      <c r="B16" s="5" t="s">
        <v>16</v>
      </c>
      <c r="C16" s="57">
        <v>391</v>
      </c>
      <c r="D16" s="54">
        <v>6856106</v>
      </c>
      <c r="E16" s="54">
        <v>6856106</v>
      </c>
      <c r="F16" s="54">
        <f t="shared" si="0"/>
        <v>100</v>
      </c>
      <c r="G16" s="9"/>
    </row>
    <row r="17" spans="1:7" ht="15.75" x14ac:dyDescent="0.25">
      <c r="A17" s="10" t="s">
        <v>15</v>
      </c>
      <c r="B17" s="5" t="s">
        <v>2</v>
      </c>
      <c r="C17" s="57">
        <v>2127</v>
      </c>
      <c r="D17" s="54">
        <v>9874948.7100000009</v>
      </c>
      <c r="E17" s="54">
        <v>9874948.7100000009</v>
      </c>
      <c r="F17" s="54">
        <f t="shared" si="0"/>
        <v>100</v>
      </c>
      <c r="G17" s="9"/>
    </row>
    <row r="18" spans="1:7" ht="15.75" x14ac:dyDescent="0.25">
      <c r="A18" s="10" t="s">
        <v>17</v>
      </c>
      <c r="B18" s="5" t="s">
        <v>20</v>
      </c>
      <c r="C18" s="57">
        <v>399</v>
      </c>
      <c r="D18" s="54">
        <v>7065810.9500000002</v>
      </c>
      <c r="E18" s="54">
        <v>7065810.9500000002</v>
      </c>
      <c r="F18" s="54">
        <f t="shared" si="0"/>
        <v>100</v>
      </c>
      <c r="G18" s="9"/>
    </row>
    <row r="19" spans="1:7" ht="15.75" x14ac:dyDescent="0.25">
      <c r="A19" s="10" t="s">
        <v>19</v>
      </c>
      <c r="B19" s="5" t="s">
        <v>12</v>
      </c>
      <c r="C19" s="57">
        <v>598</v>
      </c>
      <c r="D19" s="54">
        <v>8633502.7599999998</v>
      </c>
      <c r="E19" s="54">
        <v>8633502.7599999998</v>
      </c>
      <c r="F19" s="54">
        <f t="shared" si="0"/>
        <v>100</v>
      </c>
      <c r="G19" s="9"/>
    </row>
    <row r="20" spans="1:7" ht="15.75" x14ac:dyDescent="0.25">
      <c r="A20" s="10" t="s">
        <v>21</v>
      </c>
      <c r="B20" s="5" t="s">
        <v>8</v>
      </c>
      <c r="C20" s="57">
        <v>4611</v>
      </c>
      <c r="D20" s="54">
        <v>10701788.960000001</v>
      </c>
      <c r="E20" s="54">
        <v>10701788.960000001</v>
      </c>
      <c r="F20" s="54">
        <f t="shared" si="0"/>
        <v>100</v>
      </c>
      <c r="G20" s="9"/>
    </row>
    <row r="21" spans="1:7" ht="15.75" x14ac:dyDescent="0.25">
      <c r="A21" s="327" t="s">
        <v>23</v>
      </c>
      <c r="B21" s="327"/>
      <c r="C21" s="150">
        <f>SUM(C10:C20)</f>
        <v>14929</v>
      </c>
      <c r="D21" s="91">
        <f>SUM(D10:D20)</f>
        <v>95709389.790000021</v>
      </c>
      <c r="E21" s="91">
        <f>SUM(E10:E20)</f>
        <v>95709389.790000021</v>
      </c>
      <c r="F21" s="54">
        <f t="shared" si="0"/>
        <v>100</v>
      </c>
      <c r="G21" s="9"/>
    </row>
    <row r="22" spans="1:7" x14ac:dyDescent="0.2">
      <c r="C22" s="7"/>
      <c r="D22" s="9"/>
      <c r="E22" s="9"/>
      <c r="F22" s="9"/>
    </row>
    <row r="23" spans="1:7" hidden="1" x14ac:dyDescent="0.2">
      <c r="D23" s="9">
        <v>43524101</v>
      </c>
      <c r="E23" s="9">
        <v>27833021</v>
      </c>
      <c r="F23" s="9">
        <v>27833021</v>
      </c>
    </row>
    <row r="24" spans="1:7" x14ac:dyDescent="0.2">
      <c r="C24" s="47"/>
    </row>
  </sheetData>
  <mergeCells count="6">
    <mergeCell ref="D1:F1"/>
    <mergeCell ref="A21:B21"/>
    <mergeCell ref="A6:F6"/>
    <mergeCell ref="D3:F3"/>
    <mergeCell ref="D2:F2"/>
    <mergeCell ref="D4:F4"/>
  </mergeCells>
  <printOptions horizontalCentered="1"/>
  <pageMargins left="0.39370078740157483" right="0.39370078740157483" top="1.1811023622047245" bottom="0.19685039370078741" header="0.47244094488188981"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pageSetUpPr fitToPage="1"/>
  </sheetPr>
  <dimension ref="A1:K22"/>
  <sheetViews>
    <sheetView workbookViewId="0">
      <selection activeCell="C6" sqref="C6:E6"/>
    </sheetView>
  </sheetViews>
  <sheetFormatPr defaultColWidth="9.140625" defaultRowHeight="12.75" x14ac:dyDescent="0.2"/>
  <cols>
    <col min="1" max="1" width="5.85546875" style="1" bestFit="1" customWidth="1"/>
    <col min="2" max="2" width="21.5703125" style="1" customWidth="1"/>
    <col min="3" max="3" width="16.85546875" style="1" customWidth="1"/>
    <col min="4" max="4" width="15.7109375" style="1" customWidth="1"/>
    <col min="5" max="5" width="13.140625" style="1" customWidth="1"/>
    <col min="6" max="6" width="17.28515625" style="1" customWidth="1"/>
    <col min="7" max="7" width="17.5703125" style="1" customWidth="1"/>
    <col min="8" max="8" width="13.85546875" style="1" customWidth="1"/>
    <col min="9" max="9" width="17.140625" style="1" customWidth="1"/>
    <col min="10" max="10" width="16.85546875" style="1" customWidth="1"/>
    <col min="11" max="11" width="14.42578125" style="1" customWidth="1"/>
    <col min="12" max="16384" width="9.140625" style="1"/>
  </cols>
  <sheetData>
    <row r="1" spans="1:11" ht="51" customHeight="1" x14ac:dyDescent="0.25">
      <c r="A1" s="330"/>
      <c r="B1" s="330"/>
      <c r="C1" s="330"/>
      <c r="D1" s="330"/>
      <c r="E1" s="330"/>
      <c r="H1" s="298" t="s">
        <v>2024</v>
      </c>
      <c r="I1" s="306"/>
      <c r="J1" s="306"/>
      <c r="K1" s="306"/>
    </row>
    <row r="2" spans="1:11" ht="15.75" x14ac:dyDescent="0.25">
      <c r="A2" s="297"/>
      <c r="B2" s="297"/>
      <c r="C2" s="297"/>
      <c r="D2" s="297"/>
      <c r="E2" s="297"/>
      <c r="F2" s="2"/>
      <c r="G2" s="3"/>
      <c r="H2" s="331"/>
      <c r="I2" s="331"/>
      <c r="J2" s="331"/>
      <c r="K2" s="331"/>
    </row>
    <row r="3" spans="1:11" ht="17.25" customHeight="1" x14ac:dyDescent="0.25">
      <c r="A3" s="66"/>
      <c r="B3" s="66"/>
      <c r="C3" s="66"/>
      <c r="D3" s="66"/>
      <c r="E3" s="66"/>
      <c r="F3" s="67"/>
      <c r="H3" s="332"/>
      <c r="I3" s="332"/>
      <c r="J3" s="332"/>
      <c r="K3" s="332"/>
    </row>
    <row r="4" spans="1:11" ht="18.75" x14ac:dyDescent="0.3">
      <c r="A4" s="328" t="s">
        <v>923</v>
      </c>
      <c r="B4" s="328"/>
      <c r="C4" s="328"/>
      <c r="D4" s="328"/>
      <c r="E4" s="328"/>
      <c r="F4" s="333"/>
      <c r="G4" s="333"/>
      <c r="H4" s="333"/>
      <c r="I4" s="333"/>
      <c r="J4" s="333"/>
      <c r="K4" s="333"/>
    </row>
    <row r="5" spans="1:11" ht="15.75" x14ac:dyDescent="0.25">
      <c r="A5" s="2" t="s">
        <v>179</v>
      </c>
      <c r="B5" s="2"/>
      <c r="C5" s="2"/>
      <c r="D5" s="2"/>
      <c r="E5" s="2"/>
      <c r="F5" s="2"/>
      <c r="G5" s="2"/>
      <c r="H5" s="2"/>
      <c r="I5" s="2"/>
      <c r="J5" s="2"/>
      <c r="K5" s="6" t="s">
        <v>383</v>
      </c>
    </row>
    <row r="6" spans="1:11" ht="67.900000000000006" customHeight="1" x14ac:dyDescent="0.2">
      <c r="A6" s="334" t="s">
        <v>24</v>
      </c>
      <c r="B6" s="335" t="s">
        <v>0</v>
      </c>
      <c r="C6" s="335" t="s">
        <v>875</v>
      </c>
      <c r="D6" s="335"/>
      <c r="E6" s="335"/>
      <c r="F6" s="335" t="s">
        <v>876</v>
      </c>
      <c r="G6" s="335"/>
      <c r="H6" s="335"/>
      <c r="I6" s="335" t="s">
        <v>877</v>
      </c>
      <c r="J6" s="335"/>
      <c r="K6" s="335"/>
    </row>
    <row r="7" spans="1:11" ht="70.5" customHeight="1" x14ac:dyDescent="0.2">
      <c r="A7" s="334"/>
      <c r="B7" s="335"/>
      <c r="C7" s="88" t="s">
        <v>924</v>
      </c>
      <c r="D7" s="88" t="s">
        <v>925</v>
      </c>
      <c r="E7" s="88" t="s">
        <v>926</v>
      </c>
      <c r="F7" s="88" t="s">
        <v>924</v>
      </c>
      <c r="G7" s="88" t="s">
        <v>925</v>
      </c>
      <c r="H7" s="88" t="s">
        <v>926</v>
      </c>
      <c r="I7" s="88" t="s">
        <v>924</v>
      </c>
      <c r="J7" s="88" t="s">
        <v>925</v>
      </c>
      <c r="K7" s="88" t="s">
        <v>926</v>
      </c>
    </row>
    <row r="8" spans="1:11" ht="11.45" customHeight="1" x14ac:dyDescent="0.2">
      <c r="A8" s="68">
        <v>1</v>
      </c>
      <c r="B8" s="68">
        <v>2</v>
      </c>
      <c r="C8" s="68">
        <v>3</v>
      </c>
      <c r="D8" s="68">
        <v>4</v>
      </c>
      <c r="E8" s="68">
        <v>5</v>
      </c>
      <c r="F8" s="68">
        <v>6</v>
      </c>
      <c r="G8" s="68">
        <v>7</v>
      </c>
      <c r="H8" s="68">
        <v>8</v>
      </c>
      <c r="I8" s="68">
        <v>9</v>
      </c>
      <c r="J8" s="68">
        <v>10</v>
      </c>
      <c r="K8" s="68">
        <v>11</v>
      </c>
    </row>
    <row r="9" spans="1:11" ht="15.75" x14ac:dyDescent="0.25">
      <c r="A9" s="10" t="s">
        <v>1</v>
      </c>
      <c r="B9" s="5" t="s">
        <v>22</v>
      </c>
      <c r="C9" s="91">
        <f>F9+I9</f>
        <v>2257943</v>
      </c>
      <c r="D9" s="91">
        <f t="shared" ref="D9:D19" si="0">G9+J9</f>
        <v>2257943</v>
      </c>
      <c r="E9" s="91">
        <f>D9*100/C9</f>
        <v>100</v>
      </c>
      <c r="F9" s="91">
        <v>2072009</v>
      </c>
      <c r="G9" s="91">
        <v>2072009</v>
      </c>
      <c r="H9" s="91">
        <f>G9*100/F9</f>
        <v>100</v>
      </c>
      <c r="I9" s="91">
        <v>185934</v>
      </c>
      <c r="J9" s="91">
        <v>185934</v>
      </c>
      <c r="K9" s="91">
        <f>J9*100/I9</f>
        <v>100</v>
      </c>
    </row>
    <row r="10" spans="1:11" ht="15.75" x14ac:dyDescent="0.25">
      <c r="A10" s="10" t="s">
        <v>3</v>
      </c>
      <c r="B10" s="5" t="s">
        <v>4</v>
      </c>
      <c r="C10" s="91">
        <f t="shared" ref="C10:C19" si="1">F10+I10</f>
        <v>2305468</v>
      </c>
      <c r="D10" s="91">
        <f t="shared" si="0"/>
        <v>2305468</v>
      </c>
      <c r="E10" s="91">
        <f t="shared" ref="E10:E20" si="2">D10*100/C10</f>
        <v>100</v>
      </c>
      <c r="F10" s="91"/>
      <c r="G10" s="91"/>
      <c r="H10" s="91"/>
      <c r="I10" s="91">
        <v>2305468</v>
      </c>
      <c r="J10" s="91">
        <v>2305468</v>
      </c>
      <c r="K10" s="91">
        <f t="shared" ref="K10:K20" si="3">J10*100/I10</f>
        <v>100</v>
      </c>
    </row>
    <row r="11" spans="1:11" ht="15.75" x14ac:dyDescent="0.25">
      <c r="A11" s="10" t="s">
        <v>5</v>
      </c>
      <c r="B11" s="5" t="s">
        <v>6</v>
      </c>
      <c r="C11" s="91">
        <f t="shared" si="1"/>
        <v>2680128</v>
      </c>
      <c r="D11" s="91">
        <f t="shared" si="0"/>
        <v>2680128</v>
      </c>
      <c r="E11" s="91">
        <f t="shared" si="2"/>
        <v>100</v>
      </c>
      <c r="F11" s="91">
        <v>1618548</v>
      </c>
      <c r="G11" s="91">
        <v>1618548</v>
      </c>
      <c r="H11" s="91">
        <f t="shared" ref="H11:H20" si="4">G11*100/F11</f>
        <v>100</v>
      </c>
      <c r="I11" s="91">
        <v>1061580</v>
      </c>
      <c r="J11" s="91">
        <v>1061580</v>
      </c>
      <c r="K11" s="91">
        <f t="shared" si="3"/>
        <v>100</v>
      </c>
    </row>
    <row r="12" spans="1:11" ht="15.75" x14ac:dyDescent="0.25">
      <c r="A12" s="10" t="s">
        <v>7</v>
      </c>
      <c r="B12" s="5" t="s">
        <v>10</v>
      </c>
      <c r="C12" s="91">
        <f t="shared" si="1"/>
        <v>4795389</v>
      </c>
      <c r="D12" s="91">
        <f t="shared" si="0"/>
        <v>4795389</v>
      </c>
      <c r="E12" s="91">
        <f t="shared" si="2"/>
        <v>100</v>
      </c>
      <c r="F12" s="91">
        <v>4258907</v>
      </c>
      <c r="G12" s="91">
        <v>4258907</v>
      </c>
      <c r="H12" s="91">
        <f t="shared" si="4"/>
        <v>100</v>
      </c>
      <c r="I12" s="91">
        <v>536482</v>
      </c>
      <c r="J12" s="91">
        <v>536482</v>
      </c>
      <c r="K12" s="91">
        <f t="shared" si="3"/>
        <v>100</v>
      </c>
    </row>
    <row r="13" spans="1:11" ht="15.75" x14ac:dyDescent="0.25">
      <c r="A13" s="10" t="s">
        <v>9</v>
      </c>
      <c r="B13" s="5" t="s">
        <v>18</v>
      </c>
      <c r="C13" s="91">
        <f t="shared" si="1"/>
        <v>2519897</v>
      </c>
      <c r="D13" s="91">
        <f t="shared" si="0"/>
        <v>2519897</v>
      </c>
      <c r="E13" s="91">
        <f t="shared" si="2"/>
        <v>100</v>
      </c>
      <c r="F13" s="91">
        <v>1431465</v>
      </c>
      <c r="G13" s="91">
        <v>1431465</v>
      </c>
      <c r="H13" s="91">
        <f t="shared" si="4"/>
        <v>100</v>
      </c>
      <c r="I13" s="91">
        <v>1088432</v>
      </c>
      <c r="J13" s="91">
        <v>1088432</v>
      </c>
      <c r="K13" s="91">
        <f t="shared" si="3"/>
        <v>100</v>
      </c>
    </row>
    <row r="14" spans="1:11" ht="15.75" x14ac:dyDescent="0.25">
      <c r="A14" s="10" t="s">
        <v>11</v>
      </c>
      <c r="B14" s="5" t="s">
        <v>14</v>
      </c>
      <c r="C14" s="91">
        <f t="shared" si="1"/>
        <v>1733546</v>
      </c>
      <c r="D14" s="91">
        <f t="shared" si="0"/>
        <v>1733546</v>
      </c>
      <c r="E14" s="91">
        <f t="shared" si="2"/>
        <v>100</v>
      </c>
      <c r="F14" s="91"/>
      <c r="G14" s="91"/>
      <c r="H14" s="91"/>
      <c r="I14" s="91">
        <v>1733546</v>
      </c>
      <c r="J14" s="91">
        <v>1733546</v>
      </c>
      <c r="K14" s="91">
        <f t="shared" si="3"/>
        <v>100</v>
      </c>
    </row>
    <row r="15" spans="1:11" ht="15.75" x14ac:dyDescent="0.25">
      <c r="A15" s="10" t="s">
        <v>13</v>
      </c>
      <c r="B15" s="5" t="s">
        <v>16</v>
      </c>
      <c r="C15" s="91">
        <f t="shared" si="1"/>
        <v>775646</v>
      </c>
      <c r="D15" s="91">
        <f t="shared" si="0"/>
        <v>775646</v>
      </c>
      <c r="E15" s="91">
        <f t="shared" si="2"/>
        <v>100</v>
      </c>
      <c r="F15" s="91">
        <v>390376</v>
      </c>
      <c r="G15" s="91">
        <v>390376</v>
      </c>
      <c r="H15" s="91">
        <f t="shared" si="4"/>
        <v>100</v>
      </c>
      <c r="I15" s="91">
        <v>385270</v>
      </c>
      <c r="J15" s="91">
        <v>385270</v>
      </c>
      <c r="K15" s="91">
        <f t="shared" si="3"/>
        <v>100</v>
      </c>
    </row>
    <row r="16" spans="1:11" ht="15.75" x14ac:dyDescent="0.25">
      <c r="A16" s="10" t="s">
        <v>15</v>
      </c>
      <c r="B16" s="5" t="s">
        <v>2</v>
      </c>
      <c r="C16" s="91">
        <f t="shared" si="1"/>
        <v>5581994</v>
      </c>
      <c r="D16" s="91">
        <f t="shared" si="0"/>
        <v>5581994</v>
      </c>
      <c r="E16" s="91">
        <f t="shared" si="2"/>
        <v>100</v>
      </c>
      <c r="F16" s="91">
        <v>2644480</v>
      </c>
      <c r="G16" s="91">
        <v>2644480</v>
      </c>
      <c r="H16" s="91">
        <f t="shared" si="4"/>
        <v>100</v>
      </c>
      <c r="I16" s="91">
        <v>2937514</v>
      </c>
      <c r="J16" s="91">
        <v>2937514</v>
      </c>
      <c r="K16" s="91">
        <f t="shared" si="3"/>
        <v>100</v>
      </c>
    </row>
    <row r="17" spans="1:11" ht="15.75" x14ac:dyDescent="0.25">
      <c r="A17" s="10" t="s">
        <v>17</v>
      </c>
      <c r="B17" s="5" t="s">
        <v>20</v>
      </c>
      <c r="C17" s="91">
        <f t="shared" si="1"/>
        <v>2094066</v>
      </c>
      <c r="D17" s="91">
        <f t="shared" si="0"/>
        <v>2094066</v>
      </c>
      <c r="E17" s="91">
        <f t="shared" si="2"/>
        <v>100</v>
      </c>
      <c r="F17" s="91">
        <v>1126294</v>
      </c>
      <c r="G17" s="91">
        <v>1126294</v>
      </c>
      <c r="H17" s="91">
        <f t="shared" si="4"/>
        <v>100</v>
      </c>
      <c r="I17" s="91">
        <v>967772</v>
      </c>
      <c r="J17" s="91">
        <v>967772</v>
      </c>
      <c r="K17" s="91">
        <f t="shared" si="3"/>
        <v>100</v>
      </c>
    </row>
    <row r="18" spans="1:11" ht="15.75" x14ac:dyDescent="0.25">
      <c r="A18" s="10" t="s">
        <v>19</v>
      </c>
      <c r="B18" s="5" t="s">
        <v>12</v>
      </c>
      <c r="C18" s="91">
        <f t="shared" si="1"/>
        <v>2941539</v>
      </c>
      <c r="D18" s="91">
        <f t="shared" si="0"/>
        <v>2941539</v>
      </c>
      <c r="E18" s="91">
        <f t="shared" si="2"/>
        <v>100</v>
      </c>
      <c r="F18" s="91">
        <v>1880025</v>
      </c>
      <c r="G18" s="91">
        <v>1880025</v>
      </c>
      <c r="H18" s="91">
        <f t="shared" si="4"/>
        <v>100</v>
      </c>
      <c r="I18" s="91">
        <v>1061514</v>
      </c>
      <c r="J18" s="91">
        <v>1061514</v>
      </c>
      <c r="K18" s="91">
        <f t="shared" si="3"/>
        <v>100</v>
      </c>
    </row>
    <row r="19" spans="1:11" ht="15.75" x14ac:dyDescent="0.25">
      <c r="A19" s="10" t="s">
        <v>21</v>
      </c>
      <c r="B19" s="5" t="s">
        <v>8</v>
      </c>
      <c r="C19" s="91">
        <f t="shared" si="1"/>
        <v>7011151</v>
      </c>
      <c r="D19" s="91">
        <f t="shared" si="0"/>
        <v>7011151</v>
      </c>
      <c r="E19" s="91">
        <f t="shared" si="2"/>
        <v>100</v>
      </c>
      <c r="F19" s="91">
        <v>277163</v>
      </c>
      <c r="G19" s="91">
        <v>277163</v>
      </c>
      <c r="H19" s="91">
        <f t="shared" si="4"/>
        <v>100</v>
      </c>
      <c r="I19" s="91">
        <v>6733988</v>
      </c>
      <c r="J19" s="91">
        <v>6733988</v>
      </c>
      <c r="K19" s="91">
        <f t="shared" si="3"/>
        <v>100</v>
      </c>
    </row>
    <row r="20" spans="1:11" ht="15.75" x14ac:dyDescent="0.25">
      <c r="A20" s="327" t="s">
        <v>23</v>
      </c>
      <c r="B20" s="327"/>
      <c r="C20" s="91">
        <f t="shared" ref="C20:I20" si="5">SUM(C9:C19)</f>
        <v>34696767</v>
      </c>
      <c r="D20" s="91">
        <f t="shared" si="5"/>
        <v>34696767</v>
      </c>
      <c r="E20" s="91">
        <f t="shared" si="2"/>
        <v>100</v>
      </c>
      <c r="F20" s="91">
        <f t="shared" si="5"/>
        <v>15699267</v>
      </c>
      <c r="G20" s="91">
        <f t="shared" si="5"/>
        <v>15699267</v>
      </c>
      <c r="H20" s="91">
        <f t="shared" si="4"/>
        <v>100</v>
      </c>
      <c r="I20" s="91">
        <f t="shared" si="5"/>
        <v>18997500</v>
      </c>
      <c r="J20" s="91">
        <f>SUM(J9:J19)</f>
        <v>18997500</v>
      </c>
      <c r="K20" s="91">
        <f t="shared" si="3"/>
        <v>100</v>
      </c>
    </row>
    <row r="21" spans="1:11" ht="15.75" x14ac:dyDescent="0.25">
      <c r="A21" s="2"/>
      <c r="B21" s="2"/>
      <c r="C21" s="2"/>
      <c r="D21" s="2"/>
      <c r="E21" s="2"/>
      <c r="F21" s="2"/>
      <c r="G21" s="2"/>
      <c r="H21" s="2"/>
      <c r="I21" s="2"/>
      <c r="J21" s="2"/>
      <c r="K21" s="2"/>
    </row>
    <row r="22" spans="1:11" x14ac:dyDescent="0.2">
      <c r="I22" s="9"/>
    </row>
  </sheetData>
  <mergeCells count="12">
    <mergeCell ref="A1:E1"/>
    <mergeCell ref="A2:E2"/>
    <mergeCell ref="H2:K2"/>
    <mergeCell ref="A20:B20"/>
    <mergeCell ref="H3:K3"/>
    <mergeCell ref="A4:K4"/>
    <mergeCell ref="A6:A7"/>
    <mergeCell ref="B6:B7"/>
    <mergeCell ref="C6:E6"/>
    <mergeCell ref="F6:H6"/>
    <mergeCell ref="I6:K6"/>
    <mergeCell ref="H1:K1"/>
  </mergeCells>
  <printOptions horizontalCentered="1"/>
  <pageMargins left="0.39370078740157483" right="0.39370078740157483" top="1.1811023622047245" bottom="0.19685039370078741" header="0.51181102362204722" footer="0.51181102362204722"/>
  <pageSetup paperSize="9" scale="8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pageSetUpPr fitToPage="1"/>
  </sheetPr>
  <dimension ref="A1:E25"/>
  <sheetViews>
    <sheetView workbookViewId="0">
      <selection activeCell="A4" sqref="A4:E4"/>
    </sheetView>
  </sheetViews>
  <sheetFormatPr defaultColWidth="9.140625" defaultRowHeight="12.75" x14ac:dyDescent="0.2"/>
  <cols>
    <col min="1" max="1" width="6.5703125" style="1" customWidth="1"/>
    <col min="2" max="2" width="22.140625" style="1" customWidth="1"/>
    <col min="3" max="3" width="18.28515625" style="1" customWidth="1"/>
    <col min="4" max="4" width="19.5703125" style="1" customWidth="1"/>
    <col min="5" max="5" width="19.140625" style="1" customWidth="1"/>
    <col min="6" max="16384" width="9.140625" style="1"/>
  </cols>
  <sheetData>
    <row r="1" spans="1:5" ht="48.75" customHeight="1" x14ac:dyDescent="0.25">
      <c r="A1" s="296" t="s">
        <v>2025</v>
      </c>
      <c r="B1" s="297"/>
      <c r="C1" s="297"/>
      <c r="D1" s="297"/>
      <c r="E1" s="297"/>
    </row>
    <row r="2" spans="1:5" ht="15.75" x14ac:dyDescent="0.25">
      <c r="A2" s="3"/>
      <c r="B2" s="297"/>
      <c r="C2" s="297"/>
      <c r="D2" s="297"/>
      <c r="E2" s="297"/>
    </row>
    <row r="3" spans="1:5" ht="15.75" x14ac:dyDescent="0.25">
      <c r="A3" s="338"/>
      <c r="B3" s="338"/>
      <c r="C3" s="338"/>
      <c r="D3" s="338"/>
      <c r="E3" s="338"/>
    </row>
    <row r="4" spans="1:5" ht="57" customHeight="1" x14ac:dyDescent="0.3">
      <c r="A4" s="339" t="s">
        <v>930</v>
      </c>
      <c r="B4" s="339"/>
      <c r="C4" s="339"/>
      <c r="D4" s="339"/>
      <c r="E4" s="339"/>
    </row>
    <row r="5" spans="1:5" ht="15.75" x14ac:dyDescent="0.25">
      <c r="A5" s="2" t="s">
        <v>179</v>
      </c>
      <c r="E5" s="6" t="s">
        <v>383</v>
      </c>
    </row>
    <row r="6" spans="1:5" s="7" customFormat="1" ht="15.75" x14ac:dyDescent="0.2">
      <c r="A6" s="335" t="s">
        <v>24</v>
      </c>
      <c r="B6" s="335" t="s">
        <v>0</v>
      </c>
      <c r="C6" s="335" t="s">
        <v>931</v>
      </c>
      <c r="D6" s="335"/>
      <c r="E6" s="335"/>
    </row>
    <row r="7" spans="1:5" s="7" customFormat="1" ht="47.25" x14ac:dyDescent="0.2">
      <c r="A7" s="335"/>
      <c r="B7" s="335"/>
      <c r="C7" s="88" t="s">
        <v>924</v>
      </c>
      <c r="D7" s="88" t="s">
        <v>925</v>
      </c>
      <c r="E7" s="88" t="s">
        <v>926</v>
      </c>
    </row>
    <row r="8" spans="1:5" s="7" customFormat="1" x14ac:dyDescent="0.2">
      <c r="A8" s="42">
        <v>1</v>
      </c>
      <c r="B8" s="42">
        <v>2</v>
      </c>
      <c r="C8" s="42">
        <v>3</v>
      </c>
      <c r="D8" s="42">
        <v>4</v>
      </c>
      <c r="E8" s="42">
        <v>5</v>
      </c>
    </row>
    <row r="9" spans="1:5" ht="15.75" x14ac:dyDescent="0.25">
      <c r="A9" s="10" t="s">
        <v>1</v>
      </c>
      <c r="B9" s="5" t="s">
        <v>22</v>
      </c>
      <c r="C9" s="89">
        <v>73557.58</v>
      </c>
      <c r="D9" s="89">
        <v>73557.58</v>
      </c>
      <c r="E9" s="54">
        <f>D9*100/C9</f>
        <v>100</v>
      </c>
    </row>
    <row r="10" spans="1:5" ht="15.75" x14ac:dyDescent="0.25">
      <c r="A10" s="10" t="s">
        <v>3</v>
      </c>
      <c r="B10" s="90" t="s">
        <v>4</v>
      </c>
      <c r="C10" s="89">
        <v>490383.84</v>
      </c>
      <c r="D10" s="89">
        <v>490383.84</v>
      </c>
      <c r="E10" s="54">
        <f t="shared" ref="E10:E20" si="0">D10*100/C10</f>
        <v>100</v>
      </c>
    </row>
    <row r="11" spans="1:5" ht="15.75" x14ac:dyDescent="0.25">
      <c r="A11" s="10" t="s">
        <v>5</v>
      </c>
      <c r="B11" s="90" t="s">
        <v>6</v>
      </c>
      <c r="C11" s="89">
        <v>171634.33</v>
      </c>
      <c r="D11" s="89">
        <v>171634.33</v>
      </c>
      <c r="E11" s="54">
        <f t="shared" si="0"/>
        <v>100.00000000000001</v>
      </c>
    </row>
    <row r="12" spans="1:5" ht="15.75" x14ac:dyDescent="0.25">
      <c r="A12" s="10" t="s">
        <v>7</v>
      </c>
      <c r="B12" s="90" t="s">
        <v>10</v>
      </c>
      <c r="C12" s="89">
        <v>122595.96</v>
      </c>
      <c r="D12" s="89">
        <v>122595.96</v>
      </c>
      <c r="E12" s="54">
        <f t="shared" si="0"/>
        <v>100</v>
      </c>
    </row>
    <row r="13" spans="1:5" ht="15.75" x14ac:dyDescent="0.25">
      <c r="A13" s="10" t="s">
        <v>9</v>
      </c>
      <c r="B13" s="90" t="s">
        <v>18</v>
      </c>
      <c r="C13" s="89">
        <v>122595.96</v>
      </c>
      <c r="D13" s="89">
        <v>122595.96</v>
      </c>
      <c r="E13" s="54">
        <f t="shared" si="0"/>
        <v>100</v>
      </c>
    </row>
    <row r="14" spans="1:5" ht="15.75" x14ac:dyDescent="0.25">
      <c r="A14" s="10" t="s">
        <v>11</v>
      </c>
      <c r="B14" s="90" t="s">
        <v>14</v>
      </c>
      <c r="C14" s="89">
        <v>147115.15</v>
      </c>
      <c r="D14" s="89">
        <v>147115.15</v>
      </c>
      <c r="E14" s="54">
        <f t="shared" si="0"/>
        <v>100</v>
      </c>
    </row>
    <row r="15" spans="1:5" ht="15.75" x14ac:dyDescent="0.25">
      <c r="A15" s="10" t="s">
        <v>13</v>
      </c>
      <c r="B15" s="90" t="s">
        <v>16</v>
      </c>
      <c r="C15" s="89">
        <v>122595.96</v>
      </c>
      <c r="D15" s="89">
        <v>122595.96</v>
      </c>
      <c r="E15" s="54">
        <f t="shared" si="0"/>
        <v>100</v>
      </c>
    </row>
    <row r="16" spans="1:5" ht="15.75" x14ac:dyDescent="0.25">
      <c r="A16" s="10" t="s">
        <v>15</v>
      </c>
      <c r="B16" s="90" t="s">
        <v>2</v>
      </c>
      <c r="C16" s="89">
        <v>490383.84</v>
      </c>
      <c r="D16" s="89">
        <v>490383.84</v>
      </c>
      <c r="E16" s="54">
        <f t="shared" si="0"/>
        <v>100</v>
      </c>
    </row>
    <row r="17" spans="1:5" ht="15.75" x14ac:dyDescent="0.25">
      <c r="A17" s="10" t="s">
        <v>17</v>
      </c>
      <c r="B17" s="5" t="s">
        <v>20</v>
      </c>
      <c r="C17" s="89">
        <v>73557.58</v>
      </c>
      <c r="D17" s="89">
        <v>73557.58</v>
      </c>
      <c r="E17" s="54">
        <f t="shared" si="0"/>
        <v>100</v>
      </c>
    </row>
    <row r="18" spans="1:5" ht="15.75" x14ac:dyDescent="0.25">
      <c r="A18" s="10" t="s">
        <v>19</v>
      </c>
      <c r="B18" s="90" t="s">
        <v>12</v>
      </c>
      <c r="C18" s="89">
        <v>122595.96</v>
      </c>
      <c r="D18" s="89">
        <v>122595.96</v>
      </c>
      <c r="E18" s="54">
        <f t="shared" si="0"/>
        <v>100</v>
      </c>
    </row>
    <row r="19" spans="1:5" ht="15.75" x14ac:dyDescent="0.25">
      <c r="A19" s="10" t="s">
        <v>21</v>
      </c>
      <c r="B19" s="90" t="s">
        <v>8</v>
      </c>
      <c r="C19" s="89">
        <v>490383.84</v>
      </c>
      <c r="D19" s="89">
        <v>490383.84</v>
      </c>
      <c r="E19" s="54">
        <f t="shared" si="0"/>
        <v>100</v>
      </c>
    </row>
    <row r="20" spans="1:5" s="92" customFormat="1" ht="15.75" x14ac:dyDescent="0.25">
      <c r="A20" s="327" t="s">
        <v>23</v>
      </c>
      <c r="B20" s="327"/>
      <c r="C20" s="91">
        <f>SUM(C9:C19)</f>
        <v>2427400</v>
      </c>
      <c r="D20" s="91">
        <f>SUM(D9:D19)</f>
        <v>2427400</v>
      </c>
      <c r="E20" s="54">
        <f t="shared" si="0"/>
        <v>100</v>
      </c>
    </row>
    <row r="21" spans="1:5" hidden="1" x14ac:dyDescent="0.2">
      <c r="C21" s="93">
        <v>1114900</v>
      </c>
      <c r="D21" s="93">
        <v>1186900</v>
      </c>
      <c r="E21" s="93">
        <v>-920200</v>
      </c>
    </row>
    <row r="22" spans="1:5" x14ac:dyDescent="0.2">
      <c r="C22" s="93"/>
      <c r="D22" s="93"/>
      <c r="E22" s="93"/>
    </row>
    <row r="24" spans="1:5" ht="354" customHeight="1" x14ac:dyDescent="0.2">
      <c r="A24" s="336" t="s">
        <v>932</v>
      </c>
      <c r="B24" s="337"/>
      <c r="C24" s="337"/>
      <c r="D24" s="337"/>
      <c r="E24" s="337"/>
    </row>
    <row r="25" spans="1:5" ht="12.75" customHeight="1" x14ac:dyDescent="0.2"/>
  </sheetData>
  <mergeCells count="9">
    <mergeCell ref="A20:B20"/>
    <mergeCell ref="A24:E24"/>
    <mergeCell ref="A1:E1"/>
    <mergeCell ref="B2:E2"/>
    <mergeCell ref="A3:E3"/>
    <mergeCell ref="A4:E4"/>
    <mergeCell ref="A6:A7"/>
    <mergeCell ref="B6:B7"/>
    <mergeCell ref="C6:E6"/>
  </mergeCells>
  <pageMargins left="1.1811023622047245" right="0.19685039370078741" top="0.39370078740157483" bottom="0.3937007874015748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pageSetUpPr fitToPage="1"/>
  </sheetPr>
  <dimension ref="A1:G28"/>
  <sheetViews>
    <sheetView view="pageBreakPreview" zoomScaleNormal="100" zoomScaleSheetLayoutView="100" workbookViewId="0">
      <selection activeCell="C6" sqref="C6:C7"/>
    </sheetView>
  </sheetViews>
  <sheetFormatPr defaultColWidth="9.140625" defaultRowHeight="12.75" x14ac:dyDescent="0.2"/>
  <cols>
    <col min="1" max="1" width="5" style="95" customWidth="1"/>
    <col min="2" max="2" width="21.7109375" style="95" customWidth="1"/>
    <col min="3" max="3" width="18.28515625" style="95" customWidth="1"/>
    <col min="4" max="4" width="21.85546875" style="95" customWidth="1"/>
    <col min="5" max="5" width="16.7109375" style="95" customWidth="1"/>
    <col min="6" max="6" width="15.85546875" style="95" customWidth="1"/>
    <col min="7" max="16384" width="9.140625" style="95"/>
  </cols>
  <sheetData>
    <row r="1" spans="1:7" ht="48.75" customHeight="1" x14ac:dyDescent="0.25">
      <c r="A1" s="1"/>
      <c r="D1" s="296" t="s">
        <v>2026</v>
      </c>
      <c r="E1" s="297"/>
      <c r="F1" s="297"/>
    </row>
    <row r="2" spans="1:7" ht="15.75" x14ac:dyDescent="0.25">
      <c r="A2" s="2"/>
      <c r="B2" s="3"/>
      <c r="D2" s="304"/>
      <c r="E2" s="304"/>
      <c r="F2" s="304"/>
    </row>
    <row r="3" spans="1:7" ht="19.5" customHeight="1" x14ac:dyDescent="0.25">
      <c r="A3" s="94"/>
      <c r="B3" s="94"/>
      <c r="D3" s="303"/>
      <c r="E3" s="303"/>
      <c r="F3" s="303"/>
    </row>
    <row r="4" spans="1:7" ht="60.75" customHeight="1" x14ac:dyDescent="0.3">
      <c r="A4" s="339" t="s">
        <v>933</v>
      </c>
      <c r="B4" s="339"/>
      <c r="C4" s="339"/>
      <c r="D4" s="339"/>
      <c r="E4" s="339"/>
      <c r="F4" s="339"/>
    </row>
    <row r="5" spans="1:7" ht="15.75" x14ac:dyDescent="0.25">
      <c r="A5" s="166" t="s">
        <v>179</v>
      </c>
      <c r="B5" s="166"/>
      <c r="C5" s="166"/>
      <c r="D5" s="166"/>
      <c r="E5" s="166"/>
      <c r="F5" s="167" t="s">
        <v>383</v>
      </c>
    </row>
    <row r="6" spans="1:7" s="96" customFormat="1" ht="15.75" x14ac:dyDescent="0.2">
      <c r="A6" s="342" t="s">
        <v>24</v>
      </c>
      <c r="B6" s="342" t="s">
        <v>0</v>
      </c>
      <c r="C6" s="335" t="s">
        <v>672</v>
      </c>
      <c r="D6" s="342" t="s">
        <v>934</v>
      </c>
      <c r="E6" s="342"/>
      <c r="F6" s="342"/>
    </row>
    <row r="7" spans="1:7" s="96" customFormat="1" ht="92.45" customHeight="1" x14ac:dyDescent="0.2">
      <c r="A7" s="342"/>
      <c r="B7" s="342"/>
      <c r="C7" s="335"/>
      <c r="D7" s="88" t="s">
        <v>924</v>
      </c>
      <c r="E7" s="88" t="s">
        <v>925</v>
      </c>
      <c r="F7" s="88" t="s">
        <v>926</v>
      </c>
    </row>
    <row r="8" spans="1:7" s="96" customFormat="1" ht="12.6" customHeight="1" x14ac:dyDescent="0.2">
      <c r="A8" s="97">
        <v>1</v>
      </c>
      <c r="B8" s="97">
        <v>2</v>
      </c>
      <c r="C8" s="97">
        <v>3</v>
      </c>
      <c r="D8" s="97">
        <v>4</v>
      </c>
      <c r="E8" s="97">
        <v>5</v>
      </c>
      <c r="F8" s="97">
        <v>6</v>
      </c>
    </row>
    <row r="9" spans="1:7" ht="15.75" x14ac:dyDescent="0.25">
      <c r="A9" s="98">
        <v>1</v>
      </c>
      <c r="B9" s="5" t="s">
        <v>22</v>
      </c>
      <c r="C9" s="57">
        <v>349</v>
      </c>
      <c r="D9" s="164">
        <v>2143.6999999999998</v>
      </c>
      <c r="E9" s="164">
        <v>2143.6999999999998</v>
      </c>
      <c r="F9" s="100">
        <f>E9*100/D9</f>
        <v>100</v>
      </c>
      <c r="G9" s="101"/>
    </row>
    <row r="10" spans="1:7" ht="15.75" x14ac:dyDescent="0.25">
      <c r="A10" s="98">
        <f>A9+1</f>
        <v>2</v>
      </c>
      <c r="B10" s="5" t="s">
        <v>4</v>
      </c>
      <c r="C10" s="57">
        <v>2560</v>
      </c>
      <c r="D10" s="164">
        <v>15724.56</v>
      </c>
      <c r="E10" s="164">
        <v>15724.56</v>
      </c>
      <c r="F10" s="100">
        <f t="shared" ref="F10:F20" si="0">E10*100/D10</f>
        <v>100</v>
      </c>
      <c r="G10" s="101"/>
    </row>
    <row r="11" spans="1:7" ht="15.75" x14ac:dyDescent="0.25">
      <c r="A11" s="98">
        <f t="shared" ref="A11:A19" si="1">A10+1</f>
        <v>3</v>
      </c>
      <c r="B11" s="5" t="s">
        <v>6</v>
      </c>
      <c r="C11" s="57">
        <v>1339</v>
      </c>
      <c r="D11" s="164">
        <v>8224.68</v>
      </c>
      <c r="E11" s="164">
        <v>8224.68</v>
      </c>
      <c r="F11" s="100">
        <f t="shared" si="0"/>
        <v>100</v>
      </c>
      <c r="G11" s="101"/>
    </row>
    <row r="12" spans="1:7" ht="15.75" x14ac:dyDescent="0.25">
      <c r="A12" s="98">
        <f t="shared" si="1"/>
        <v>4</v>
      </c>
      <c r="B12" s="5" t="s">
        <v>10</v>
      </c>
      <c r="C12" s="57">
        <v>803</v>
      </c>
      <c r="D12" s="164">
        <v>4932.3500000000004</v>
      </c>
      <c r="E12" s="164">
        <v>4932.3500000000004</v>
      </c>
      <c r="F12" s="100">
        <f t="shared" si="0"/>
        <v>100</v>
      </c>
      <c r="G12" s="101"/>
    </row>
    <row r="13" spans="1:7" ht="15.75" x14ac:dyDescent="0.25">
      <c r="A13" s="98">
        <f t="shared" si="1"/>
        <v>5</v>
      </c>
      <c r="B13" s="5" t="s">
        <v>18</v>
      </c>
      <c r="C13" s="57">
        <v>601</v>
      </c>
      <c r="D13" s="164">
        <v>3691.59</v>
      </c>
      <c r="E13" s="164">
        <v>3691.59</v>
      </c>
      <c r="F13" s="100">
        <f t="shared" si="0"/>
        <v>100</v>
      </c>
      <c r="G13" s="101"/>
    </row>
    <row r="14" spans="1:7" ht="15.75" x14ac:dyDescent="0.25">
      <c r="A14" s="98">
        <f t="shared" si="1"/>
        <v>6</v>
      </c>
      <c r="B14" s="5" t="s">
        <v>14</v>
      </c>
      <c r="C14" s="57">
        <v>1151</v>
      </c>
      <c r="D14" s="164">
        <v>7069.91</v>
      </c>
      <c r="E14" s="164">
        <v>7069.91</v>
      </c>
      <c r="F14" s="100">
        <f t="shared" si="0"/>
        <v>100</v>
      </c>
      <c r="G14" s="101"/>
    </row>
    <row r="15" spans="1:7" ht="15.75" x14ac:dyDescent="0.25">
      <c r="A15" s="98">
        <f t="shared" si="1"/>
        <v>7</v>
      </c>
      <c r="B15" s="5" t="s">
        <v>16</v>
      </c>
      <c r="C15" s="57">
        <v>391</v>
      </c>
      <c r="D15" s="100">
        <v>2401.6799999999998</v>
      </c>
      <c r="E15" s="100">
        <v>2401.6799999999998</v>
      </c>
      <c r="F15" s="100">
        <f t="shared" si="0"/>
        <v>100</v>
      </c>
      <c r="G15" s="101"/>
    </row>
    <row r="16" spans="1:7" ht="15.75" x14ac:dyDescent="0.25">
      <c r="A16" s="98">
        <f t="shared" si="1"/>
        <v>8</v>
      </c>
      <c r="B16" s="5" t="s">
        <v>2</v>
      </c>
      <c r="C16" s="57">
        <v>2127</v>
      </c>
      <c r="D16" s="100">
        <v>13064.9</v>
      </c>
      <c r="E16" s="100">
        <v>13064.9</v>
      </c>
      <c r="F16" s="100">
        <f t="shared" si="0"/>
        <v>100</v>
      </c>
      <c r="G16" s="101"/>
    </row>
    <row r="17" spans="1:7" ht="15.75" x14ac:dyDescent="0.25">
      <c r="A17" s="98">
        <f t="shared" si="1"/>
        <v>9</v>
      </c>
      <c r="B17" s="5" t="s">
        <v>20</v>
      </c>
      <c r="C17" s="57">
        <v>399</v>
      </c>
      <c r="D17" s="100">
        <v>2450.83</v>
      </c>
      <c r="E17" s="100">
        <v>2450.83</v>
      </c>
      <c r="F17" s="100">
        <f t="shared" si="0"/>
        <v>100</v>
      </c>
      <c r="G17" s="101"/>
    </row>
    <row r="18" spans="1:7" ht="15.75" x14ac:dyDescent="0.25">
      <c r="A18" s="98">
        <f t="shared" si="1"/>
        <v>10</v>
      </c>
      <c r="B18" s="5" t="s">
        <v>12</v>
      </c>
      <c r="C18" s="57">
        <v>598</v>
      </c>
      <c r="D18" s="100">
        <v>3673.16</v>
      </c>
      <c r="E18" s="100">
        <v>3673.16</v>
      </c>
      <c r="F18" s="100">
        <f t="shared" si="0"/>
        <v>100</v>
      </c>
      <c r="G18" s="101"/>
    </row>
    <row r="19" spans="1:7" ht="15.75" x14ac:dyDescent="0.25">
      <c r="A19" s="98">
        <f t="shared" si="1"/>
        <v>11</v>
      </c>
      <c r="B19" s="5" t="s">
        <v>8</v>
      </c>
      <c r="C19" s="57">
        <v>4611</v>
      </c>
      <c r="D19" s="100">
        <v>28322.639999999999</v>
      </c>
      <c r="E19" s="100">
        <v>28322.639999999999</v>
      </c>
      <c r="F19" s="100">
        <f t="shared" si="0"/>
        <v>100</v>
      </c>
      <c r="G19" s="101"/>
    </row>
    <row r="20" spans="1:7" s="103" customFormat="1" ht="15.75" x14ac:dyDescent="0.25">
      <c r="A20" s="340" t="s">
        <v>23</v>
      </c>
      <c r="B20" s="340"/>
      <c r="C20" s="150">
        <f>SUM(C9:C19)</f>
        <v>14929</v>
      </c>
      <c r="D20" s="100">
        <f>SUM(D9:D19)</f>
        <v>91700.000000000015</v>
      </c>
      <c r="E20" s="100">
        <f>SUM(E9:E19)</f>
        <v>91700.000000000015</v>
      </c>
      <c r="F20" s="100">
        <f t="shared" si="0"/>
        <v>100</v>
      </c>
      <c r="G20" s="102"/>
    </row>
    <row r="21" spans="1:7" s="103" customFormat="1" ht="15.75" x14ac:dyDescent="0.25">
      <c r="A21" s="104"/>
      <c r="B21" s="104"/>
      <c r="C21" s="105"/>
      <c r="D21" s="106"/>
      <c r="E21" s="106"/>
      <c r="F21" s="106"/>
      <c r="G21" s="102"/>
    </row>
    <row r="22" spans="1:7" x14ac:dyDescent="0.2">
      <c r="D22" s="107"/>
      <c r="F22" s="101"/>
    </row>
    <row r="23" spans="1:7" ht="368.25" customHeight="1" x14ac:dyDescent="0.2">
      <c r="A23" s="341" t="s">
        <v>935</v>
      </c>
      <c r="B23" s="341"/>
      <c r="C23" s="341"/>
      <c r="D23" s="341"/>
      <c r="E23" s="341"/>
      <c r="F23" s="341"/>
    </row>
    <row r="24" spans="1:7" x14ac:dyDescent="0.2">
      <c r="C24" s="108"/>
    </row>
    <row r="25" spans="1:7" x14ac:dyDescent="0.2">
      <c r="C25" s="108"/>
    </row>
    <row r="26" spans="1:7" x14ac:dyDescent="0.2">
      <c r="C26" s="102"/>
    </row>
    <row r="28" spans="1:7" x14ac:dyDescent="0.2">
      <c r="C28" s="101"/>
    </row>
  </sheetData>
  <mergeCells count="10">
    <mergeCell ref="D1:F1"/>
    <mergeCell ref="A20:B20"/>
    <mergeCell ref="A23:F23"/>
    <mergeCell ref="D2:F2"/>
    <mergeCell ref="D3:F3"/>
    <mergeCell ref="A4:F4"/>
    <mergeCell ref="A6:A7"/>
    <mergeCell ref="B6:B7"/>
    <mergeCell ref="C6:C7"/>
    <mergeCell ref="D6:F6"/>
  </mergeCells>
  <printOptions horizontalCentered="1"/>
  <pageMargins left="1.1811023622047245" right="0.19685039370078741" top="0.39370078740157483" bottom="0.39370078740157483" header="0.51181102362204722" footer="0.51181102362204722"/>
  <pageSetup paperSize="9"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pageSetUpPr fitToPage="1"/>
  </sheetPr>
  <dimension ref="A1:E21"/>
  <sheetViews>
    <sheetView workbookViewId="0">
      <selection activeCell="A4" sqref="A4:E4"/>
    </sheetView>
  </sheetViews>
  <sheetFormatPr defaultRowHeight="15" x14ac:dyDescent="0.25"/>
  <cols>
    <col min="2" max="2" width="22.28515625" customWidth="1"/>
    <col min="3" max="3" width="22" customWidth="1"/>
    <col min="4" max="5" width="18.28515625" customWidth="1"/>
  </cols>
  <sheetData>
    <row r="1" spans="1:5" ht="51" customHeight="1" x14ac:dyDescent="0.25">
      <c r="A1" s="296" t="s">
        <v>2027</v>
      </c>
      <c r="B1" s="297"/>
      <c r="C1" s="297"/>
      <c r="D1" s="297"/>
      <c r="E1" s="297"/>
    </row>
    <row r="2" spans="1:5" ht="15.75" x14ac:dyDescent="0.25">
      <c r="A2" s="297"/>
      <c r="B2" s="297"/>
      <c r="C2" s="297"/>
      <c r="D2" s="297"/>
      <c r="E2" s="297"/>
    </row>
    <row r="3" spans="1:5" ht="15.75" x14ac:dyDescent="0.25">
      <c r="A3" s="297"/>
      <c r="B3" s="297"/>
      <c r="C3" s="297"/>
      <c r="D3" s="297"/>
      <c r="E3" s="297"/>
    </row>
    <row r="4" spans="1:5" ht="75.75" customHeight="1" x14ac:dyDescent="0.25">
      <c r="A4" s="343" t="s">
        <v>940</v>
      </c>
      <c r="B4" s="343"/>
      <c r="C4" s="343"/>
      <c r="D4" s="343"/>
      <c r="E4" s="343"/>
    </row>
    <row r="5" spans="1:5" ht="15.75" x14ac:dyDescent="0.25">
      <c r="A5" s="2" t="s">
        <v>179</v>
      </c>
      <c r="B5" s="2"/>
      <c r="C5" s="2"/>
      <c r="D5" s="2"/>
      <c r="E5" s="6" t="s">
        <v>383</v>
      </c>
    </row>
    <row r="6" spans="1:5" ht="15.75" customHeight="1" x14ac:dyDescent="0.25">
      <c r="A6" s="335" t="s">
        <v>24</v>
      </c>
      <c r="B6" s="335" t="s">
        <v>0</v>
      </c>
      <c r="C6" s="335" t="s">
        <v>692</v>
      </c>
      <c r="D6" s="335"/>
      <c r="E6" s="335"/>
    </row>
    <row r="7" spans="1:5" ht="66" customHeight="1" x14ac:dyDescent="0.25">
      <c r="A7" s="335"/>
      <c r="B7" s="335"/>
      <c r="C7" s="81" t="s">
        <v>924</v>
      </c>
      <c r="D7" s="81" t="s">
        <v>925</v>
      </c>
      <c r="E7" s="81" t="s">
        <v>926</v>
      </c>
    </row>
    <row r="8" spans="1:5" ht="15.75" x14ac:dyDescent="0.25">
      <c r="A8" s="63">
        <v>1</v>
      </c>
      <c r="B8" s="63">
        <v>2</v>
      </c>
      <c r="C8" s="63">
        <v>3</v>
      </c>
      <c r="D8" s="63">
        <v>4</v>
      </c>
      <c r="E8" s="63">
        <v>5</v>
      </c>
    </row>
    <row r="9" spans="1:5" ht="15.75" x14ac:dyDescent="0.25">
      <c r="A9" s="10" t="s">
        <v>1</v>
      </c>
      <c r="B9" s="5" t="s">
        <v>22</v>
      </c>
      <c r="C9" s="54">
        <v>63600</v>
      </c>
      <c r="D9" s="54">
        <v>63600</v>
      </c>
      <c r="E9" s="54">
        <f>D9*100/C9</f>
        <v>100</v>
      </c>
    </row>
    <row r="10" spans="1:5" ht="15.75" x14ac:dyDescent="0.25">
      <c r="A10" s="10" t="s">
        <v>3</v>
      </c>
      <c r="B10" s="5" t="s">
        <v>4</v>
      </c>
      <c r="C10" s="54">
        <v>466600</v>
      </c>
      <c r="D10" s="54">
        <v>466600</v>
      </c>
      <c r="E10" s="54">
        <f t="shared" ref="E10:E20" si="0">D10*100/C10</f>
        <v>100</v>
      </c>
    </row>
    <row r="11" spans="1:5" ht="15.75" x14ac:dyDescent="0.25">
      <c r="A11" s="10" t="s">
        <v>5</v>
      </c>
      <c r="B11" s="5" t="s">
        <v>6</v>
      </c>
      <c r="C11" s="54">
        <v>244100</v>
      </c>
      <c r="D11" s="54">
        <v>244100</v>
      </c>
      <c r="E11" s="54">
        <f t="shared" si="0"/>
        <v>100</v>
      </c>
    </row>
    <row r="12" spans="1:5" ht="15.75" x14ac:dyDescent="0.25">
      <c r="A12" s="10" t="s">
        <v>7</v>
      </c>
      <c r="B12" s="5" t="s">
        <v>10</v>
      </c>
      <c r="C12" s="54">
        <v>146400</v>
      </c>
      <c r="D12" s="54">
        <v>146400</v>
      </c>
      <c r="E12" s="54">
        <f t="shared" si="0"/>
        <v>100</v>
      </c>
    </row>
    <row r="13" spans="1:5" ht="15.75" x14ac:dyDescent="0.25">
      <c r="A13" s="10" t="s">
        <v>9</v>
      </c>
      <c r="B13" s="5" t="s">
        <v>18</v>
      </c>
      <c r="C13" s="54">
        <v>109600</v>
      </c>
      <c r="D13" s="54">
        <v>109600</v>
      </c>
      <c r="E13" s="54">
        <f t="shared" si="0"/>
        <v>100</v>
      </c>
    </row>
    <row r="14" spans="1:5" ht="15.75" x14ac:dyDescent="0.25">
      <c r="A14" s="10" t="s">
        <v>11</v>
      </c>
      <c r="B14" s="5" t="s">
        <v>14</v>
      </c>
      <c r="C14" s="54">
        <v>209800</v>
      </c>
      <c r="D14" s="54">
        <v>209800</v>
      </c>
      <c r="E14" s="54">
        <f t="shared" si="0"/>
        <v>100</v>
      </c>
    </row>
    <row r="15" spans="1:5" ht="15.75" x14ac:dyDescent="0.25">
      <c r="A15" s="10" t="s">
        <v>13</v>
      </c>
      <c r="B15" s="5" t="s">
        <v>16</v>
      </c>
      <c r="C15" s="54">
        <v>71300</v>
      </c>
      <c r="D15" s="54">
        <v>71300</v>
      </c>
      <c r="E15" s="54">
        <f t="shared" si="0"/>
        <v>100</v>
      </c>
    </row>
    <row r="16" spans="1:5" ht="15.75" x14ac:dyDescent="0.25">
      <c r="A16" s="10" t="s">
        <v>15</v>
      </c>
      <c r="B16" s="5" t="s">
        <v>2</v>
      </c>
      <c r="C16" s="54">
        <v>387700</v>
      </c>
      <c r="D16" s="54">
        <v>387700</v>
      </c>
      <c r="E16" s="54">
        <f t="shared" si="0"/>
        <v>100</v>
      </c>
    </row>
    <row r="17" spans="1:5" ht="15.75" x14ac:dyDescent="0.25">
      <c r="A17" s="10" t="s">
        <v>17</v>
      </c>
      <c r="B17" s="5" t="s">
        <v>20</v>
      </c>
      <c r="C17" s="54">
        <v>72700</v>
      </c>
      <c r="D17" s="54">
        <v>72700</v>
      </c>
      <c r="E17" s="54">
        <f t="shared" si="0"/>
        <v>100</v>
      </c>
    </row>
    <row r="18" spans="1:5" ht="15.75" x14ac:dyDescent="0.25">
      <c r="A18" s="10" t="s">
        <v>19</v>
      </c>
      <c r="B18" s="5" t="s">
        <v>12</v>
      </c>
      <c r="C18" s="54">
        <v>109000</v>
      </c>
      <c r="D18" s="54">
        <v>109000</v>
      </c>
      <c r="E18" s="54">
        <f t="shared" si="0"/>
        <v>100</v>
      </c>
    </row>
    <row r="19" spans="1:5" ht="15.75" x14ac:dyDescent="0.25">
      <c r="A19" s="10" t="s">
        <v>21</v>
      </c>
      <c r="B19" s="5" t="s">
        <v>8</v>
      </c>
      <c r="C19" s="54">
        <v>840500</v>
      </c>
      <c r="D19" s="54">
        <v>840500</v>
      </c>
      <c r="E19" s="54">
        <f t="shared" si="0"/>
        <v>100</v>
      </c>
    </row>
    <row r="20" spans="1:5" ht="15.75" x14ac:dyDescent="0.25">
      <c r="A20" s="327" t="s">
        <v>23</v>
      </c>
      <c r="B20" s="327"/>
      <c r="C20" s="91">
        <f>SUM(C9:C19)</f>
        <v>2721300</v>
      </c>
      <c r="D20" s="91">
        <f>SUM(D9:D19)</f>
        <v>2721300</v>
      </c>
      <c r="E20" s="54">
        <f t="shared" si="0"/>
        <v>100</v>
      </c>
    </row>
    <row r="21" spans="1:5" x14ac:dyDescent="0.25">
      <c r="A21" s="1"/>
      <c r="B21" s="1"/>
      <c r="C21" s="9"/>
      <c r="D21" s="9"/>
      <c r="E21" s="9"/>
    </row>
  </sheetData>
  <mergeCells count="8">
    <mergeCell ref="A6:A7"/>
    <mergeCell ref="B6:B7"/>
    <mergeCell ref="C6:E6"/>
    <mergeCell ref="A20:B20"/>
    <mergeCell ref="A1:E1"/>
    <mergeCell ref="A2:E2"/>
    <mergeCell ref="A3:E3"/>
    <mergeCell ref="A4:E4"/>
  </mergeCells>
  <pageMargins left="1.1811023622047245" right="0.19685039370078741" top="0.39370078740157483" bottom="0.39370078740157483" header="0.31496062992125984" footer="0.31496062992125984"/>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pageSetUpPr fitToPage="1"/>
  </sheetPr>
  <dimension ref="A1:G21"/>
  <sheetViews>
    <sheetView workbookViewId="0">
      <selection activeCell="A4" sqref="A4:E4"/>
    </sheetView>
  </sheetViews>
  <sheetFormatPr defaultRowHeight="15" x14ac:dyDescent="0.25"/>
  <cols>
    <col min="2" max="3" width="22.140625" customWidth="1"/>
    <col min="4" max="4" width="19.140625" customWidth="1"/>
    <col min="5" max="5" width="19.7109375" customWidth="1"/>
  </cols>
  <sheetData>
    <row r="1" spans="1:7" ht="47.25" customHeight="1" x14ac:dyDescent="0.25">
      <c r="C1" s="296" t="s">
        <v>2028</v>
      </c>
      <c r="D1" s="297"/>
      <c r="E1" s="297"/>
      <c r="F1" s="3"/>
      <c r="G1" s="3"/>
    </row>
    <row r="2" spans="1:7" ht="15.75" x14ac:dyDescent="0.25">
      <c r="C2" s="344"/>
      <c r="D2" s="344"/>
      <c r="E2" s="344"/>
      <c r="F2" s="3"/>
      <c r="G2" s="3"/>
    </row>
    <row r="3" spans="1:7" ht="15" customHeight="1" x14ac:dyDescent="0.25">
      <c r="B3" s="3"/>
      <c r="C3" s="344"/>
      <c r="D3" s="344"/>
      <c r="E3" s="344"/>
    </row>
    <row r="4" spans="1:7" ht="59.25" customHeight="1" x14ac:dyDescent="0.25">
      <c r="A4" s="343" t="s">
        <v>936</v>
      </c>
      <c r="B4" s="343"/>
      <c r="C4" s="343"/>
      <c r="D4" s="343"/>
      <c r="E4" s="343"/>
    </row>
    <row r="5" spans="1:7" ht="15.75" x14ac:dyDescent="0.25">
      <c r="A5" s="2" t="s">
        <v>179</v>
      </c>
      <c r="B5" s="2"/>
      <c r="C5" s="2"/>
      <c r="D5" s="2"/>
      <c r="E5" s="6" t="s">
        <v>383</v>
      </c>
    </row>
    <row r="6" spans="1:7" ht="15.75" customHeight="1" x14ac:dyDescent="0.25">
      <c r="A6" s="335" t="s">
        <v>24</v>
      </c>
      <c r="B6" s="335" t="s">
        <v>0</v>
      </c>
      <c r="C6" s="335" t="s">
        <v>692</v>
      </c>
      <c r="D6" s="335"/>
      <c r="E6" s="335"/>
    </row>
    <row r="7" spans="1:7" ht="48.75" customHeight="1" x14ac:dyDescent="0.25">
      <c r="A7" s="335"/>
      <c r="B7" s="335"/>
      <c r="C7" s="81" t="s">
        <v>924</v>
      </c>
      <c r="D7" s="81" t="s">
        <v>925</v>
      </c>
      <c r="E7" s="81" t="s">
        <v>926</v>
      </c>
    </row>
    <row r="8" spans="1:7" ht="15.75" x14ac:dyDescent="0.25">
      <c r="A8" s="63">
        <v>1</v>
      </c>
      <c r="B8" s="63">
        <v>2</v>
      </c>
      <c r="C8" s="63">
        <v>3</v>
      </c>
      <c r="D8" s="63">
        <v>4</v>
      </c>
      <c r="E8" s="63">
        <v>5</v>
      </c>
    </row>
    <row r="9" spans="1:7" ht="15.75" x14ac:dyDescent="0.25">
      <c r="A9" s="10" t="s">
        <v>1</v>
      </c>
      <c r="B9" s="5" t="s">
        <v>22</v>
      </c>
      <c r="C9" s="54">
        <v>8429</v>
      </c>
      <c r="D9" s="54">
        <v>8429</v>
      </c>
      <c r="E9" s="54">
        <f>D9*100/C9</f>
        <v>100</v>
      </c>
    </row>
    <row r="10" spans="1:7" ht="15.75" x14ac:dyDescent="0.25">
      <c r="A10" s="10" t="s">
        <v>3</v>
      </c>
      <c r="B10" s="5" t="s">
        <v>4</v>
      </c>
      <c r="C10" s="54"/>
      <c r="D10" s="54"/>
      <c r="E10" s="54"/>
    </row>
    <row r="11" spans="1:7" ht="15.75" x14ac:dyDescent="0.25">
      <c r="A11" s="10" t="s">
        <v>5</v>
      </c>
      <c r="B11" s="5" t="s">
        <v>6</v>
      </c>
      <c r="C11" s="54">
        <v>47702</v>
      </c>
      <c r="D11" s="54">
        <v>47702</v>
      </c>
      <c r="E11" s="54">
        <f t="shared" ref="E11:E20" si="0">D11*100/C11</f>
        <v>100</v>
      </c>
    </row>
    <row r="12" spans="1:7" ht="15.75" x14ac:dyDescent="0.25">
      <c r="A12" s="10" t="s">
        <v>7</v>
      </c>
      <c r="B12" s="5" t="s">
        <v>10</v>
      </c>
      <c r="C12" s="54"/>
      <c r="D12" s="54"/>
      <c r="E12" s="54"/>
    </row>
    <row r="13" spans="1:7" ht="15.75" x14ac:dyDescent="0.25">
      <c r="A13" s="10" t="s">
        <v>9</v>
      </c>
      <c r="B13" s="5" t="s">
        <v>18</v>
      </c>
      <c r="C13" s="54">
        <v>1036</v>
      </c>
      <c r="D13" s="54">
        <v>1036</v>
      </c>
      <c r="E13" s="54">
        <f t="shared" si="0"/>
        <v>100</v>
      </c>
    </row>
    <row r="14" spans="1:7" ht="15.75" x14ac:dyDescent="0.25">
      <c r="A14" s="10" t="s">
        <v>11</v>
      </c>
      <c r="B14" s="5" t="s">
        <v>14</v>
      </c>
      <c r="C14" s="54">
        <v>7568</v>
      </c>
      <c r="D14" s="54">
        <v>7568</v>
      </c>
      <c r="E14" s="54">
        <f t="shared" si="0"/>
        <v>100</v>
      </c>
    </row>
    <row r="15" spans="1:7" ht="15.75" x14ac:dyDescent="0.25">
      <c r="A15" s="10" t="s">
        <v>13</v>
      </c>
      <c r="B15" s="5" t="s">
        <v>16</v>
      </c>
      <c r="C15" s="54">
        <v>5789</v>
      </c>
      <c r="D15" s="54">
        <v>5789</v>
      </c>
      <c r="E15" s="54">
        <f t="shared" si="0"/>
        <v>100</v>
      </c>
    </row>
    <row r="16" spans="1:7" ht="15.75" x14ac:dyDescent="0.25">
      <c r="A16" s="10" t="s">
        <v>15</v>
      </c>
      <c r="B16" s="5" t="s">
        <v>2</v>
      </c>
      <c r="C16" s="54">
        <v>115743</v>
      </c>
      <c r="D16" s="54">
        <v>115743</v>
      </c>
      <c r="E16" s="54">
        <f t="shared" si="0"/>
        <v>100</v>
      </c>
    </row>
    <row r="17" spans="1:5" ht="15.75" x14ac:dyDescent="0.25">
      <c r="A17" s="10" t="s">
        <v>17</v>
      </c>
      <c r="B17" s="5" t="s">
        <v>20</v>
      </c>
      <c r="C17" s="54">
        <v>10025</v>
      </c>
      <c r="D17" s="54">
        <v>10025</v>
      </c>
      <c r="E17" s="54">
        <f t="shared" si="0"/>
        <v>100</v>
      </c>
    </row>
    <row r="18" spans="1:5" ht="15.75" x14ac:dyDescent="0.25">
      <c r="A18" s="10" t="s">
        <v>19</v>
      </c>
      <c r="B18" s="5" t="s">
        <v>12</v>
      </c>
      <c r="C18" s="54">
        <v>10562</v>
      </c>
      <c r="D18" s="54">
        <v>10562</v>
      </c>
      <c r="E18" s="54">
        <f t="shared" si="0"/>
        <v>100</v>
      </c>
    </row>
    <row r="19" spans="1:5" ht="15.75" x14ac:dyDescent="0.25">
      <c r="A19" s="10" t="s">
        <v>21</v>
      </c>
      <c r="B19" s="5" t="s">
        <v>8</v>
      </c>
      <c r="C19" s="54">
        <v>71946</v>
      </c>
      <c r="D19" s="54">
        <v>71946</v>
      </c>
      <c r="E19" s="54">
        <f t="shared" si="0"/>
        <v>100</v>
      </c>
    </row>
    <row r="20" spans="1:5" ht="15.75" x14ac:dyDescent="0.25">
      <c r="A20" s="327" t="s">
        <v>23</v>
      </c>
      <c r="B20" s="327"/>
      <c r="C20" s="91">
        <f>SUM(C9:C19)</f>
        <v>278800</v>
      </c>
      <c r="D20" s="91">
        <f>SUM(D9:D19)</f>
        <v>278800</v>
      </c>
      <c r="E20" s="54">
        <f t="shared" si="0"/>
        <v>100</v>
      </c>
    </row>
    <row r="21" spans="1:5" x14ac:dyDescent="0.25">
      <c r="A21" s="1"/>
      <c r="B21" s="1"/>
      <c r="C21" s="9"/>
      <c r="D21" s="9"/>
      <c r="E21" s="9"/>
    </row>
  </sheetData>
  <mergeCells count="8">
    <mergeCell ref="C1:E1"/>
    <mergeCell ref="A20:B20"/>
    <mergeCell ref="C2:E2"/>
    <mergeCell ref="C3:E3"/>
    <mergeCell ref="A4:E4"/>
    <mergeCell ref="A6:A7"/>
    <mergeCell ref="B6:B7"/>
    <mergeCell ref="C6:E6"/>
  </mergeCells>
  <pageMargins left="1.1811023622047245" right="0.19685039370078741" top="0.39370078740157483" bottom="0.39370078740157483" header="0.31496062992125984"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pageSetUpPr fitToPage="1"/>
  </sheetPr>
  <dimension ref="A1:E20"/>
  <sheetViews>
    <sheetView workbookViewId="0">
      <selection activeCell="C9" sqref="C9"/>
    </sheetView>
  </sheetViews>
  <sheetFormatPr defaultRowHeight="15" x14ac:dyDescent="0.25"/>
  <cols>
    <col min="2" max="2" width="20.5703125" customWidth="1"/>
    <col min="3" max="3" width="20.140625" customWidth="1"/>
    <col min="4" max="4" width="20.42578125" customWidth="1"/>
    <col min="5" max="5" width="18" customWidth="1"/>
  </cols>
  <sheetData>
    <row r="1" spans="1:5" ht="47.25" customHeight="1" x14ac:dyDescent="0.25">
      <c r="B1" s="3"/>
      <c r="C1" s="296" t="s">
        <v>2029</v>
      </c>
      <c r="D1" s="297"/>
      <c r="E1" s="297"/>
    </row>
    <row r="2" spans="1:5" ht="15.75" x14ac:dyDescent="0.25">
      <c r="B2" s="3"/>
      <c r="C2" s="331"/>
      <c r="D2" s="331"/>
      <c r="E2" s="331"/>
    </row>
    <row r="3" spans="1:5" ht="18" customHeight="1" x14ac:dyDescent="0.25">
      <c r="B3" s="3"/>
      <c r="C3" s="303"/>
      <c r="D3" s="303"/>
      <c r="E3" s="303"/>
    </row>
    <row r="4" spans="1:5" ht="58.5" customHeight="1" x14ac:dyDescent="0.25">
      <c r="A4" s="343" t="s">
        <v>937</v>
      </c>
      <c r="B4" s="343"/>
      <c r="C4" s="343"/>
      <c r="D4" s="343"/>
      <c r="E4" s="343"/>
    </row>
    <row r="5" spans="1:5" ht="15.75" x14ac:dyDescent="0.25">
      <c r="A5" s="2" t="s">
        <v>179</v>
      </c>
      <c r="B5" s="2"/>
      <c r="C5" s="2"/>
      <c r="D5" s="2"/>
      <c r="E5" s="6" t="s">
        <v>383</v>
      </c>
    </row>
    <row r="6" spans="1:5" ht="15.75" x14ac:dyDescent="0.25">
      <c r="A6" s="335" t="s">
        <v>24</v>
      </c>
      <c r="B6" s="335" t="s">
        <v>0</v>
      </c>
      <c r="C6" s="335" t="s">
        <v>692</v>
      </c>
      <c r="D6" s="335"/>
      <c r="E6" s="335"/>
    </row>
    <row r="7" spans="1:5" ht="54" customHeight="1" x14ac:dyDescent="0.25">
      <c r="A7" s="335"/>
      <c r="B7" s="335"/>
      <c r="C7" s="81" t="s">
        <v>924</v>
      </c>
      <c r="D7" s="81" t="s">
        <v>925</v>
      </c>
      <c r="E7" s="81" t="s">
        <v>926</v>
      </c>
    </row>
    <row r="8" spans="1:5" ht="15.75" x14ac:dyDescent="0.25">
      <c r="A8" s="63">
        <v>1</v>
      </c>
      <c r="B8" s="63">
        <v>2</v>
      </c>
      <c r="C8" s="63">
        <v>3</v>
      </c>
      <c r="D8" s="63">
        <v>4</v>
      </c>
      <c r="E8" s="63">
        <v>5</v>
      </c>
    </row>
    <row r="9" spans="1:5" ht="15.75" x14ac:dyDescent="0.25">
      <c r="A9" s="10" t="s">
        <v>1</v>
      </c>
      <c r="B9" s="5" t="s">
        <v>22</v>
      </c>
      <c r="C9" s="54">
        <v>700000</v>
      </c>
      <c r="D9" s="54">
        <v>700000</v>
      </c>
      <c r="E9" s="54">
        <f>D9*100/C9</f>
        <v>100</v>
      </c>
    </row>
    <row r="10" spans="1:5" ht="15.75" x14ac:dyDescent="0.25">
      <c r="A10" s="10" t="s">
        <v>3</v>
      </c>
      <c r="B10" s="5" t="s">
        <v>4</v>
      </c>
      <c r="C10" s="54">
        <v>1500000</v>
      </c>
      <c r="D10" s="54">
        <v>1320500</v>
      </c>
      <c r="E10" s="54">
        <f t="shared" ref="E10:E20" si="0">D10*100/C10</f>
        <v>88.033333333333331</v>
      </c>
    </row>
    <row r="11" spans="1:5" ht="15.75" x14ac:dyDescent="0.25">
      <c r="A11" s="10" t="s">
        <v>5</v>
      </c>
      <c r="B11" s="5" t="s">
        <v>6</v>
      </c>
      <c r="C11" s="54">
        <v>1500000</v>
      </c>
      <c r="D11" s="54">
        <v>1500000</v>
      </c>
      <c r="E11" s="54">
        <f t="shared" si="0"/>
        <v>100</v>
      </c>
    </row>
    <row r="12" spans="1:5" ht="15.75" x14ac:dyDescent="0.25">
      <c r="A12" s="10" t="s">
        <v>7</v>
      </c>
      <c r="B12" s="5" t="s">
        <v>10</v>
      </c>
      <c r="C12" s="54"/>
      <c r="D12" s="54"/>
      <c r="E12" s="54"/>
    </row>
    <row r="13" spans="1:5" ht="15.75" x14ac:dyDescent="0.25">
      <c r="A13" s="10" t="s">
        <v>9</v>
      </c>
      <c r="B13" s="5" t="s">
        <v>18</v>
      </c>
      <c r="C13" s="54">
        <v>491000</v>
      </c>
      <c r="D13" s="54">
        <v>491000</v>
      </c>
      <c r="E13" s="54">
        <f t="shared" si="0"/>
        <v>100</v>
      </c>
    </row>
    <row r="14" spans="1:5" ht="15.75" x14ac:dyDescent="0.25">
      <c r="A14" s="10" t="s">
        <v>11</v>
      </c>
      <c r="B14" s="5" t="s">
        <v>14</v>
      </c>
      <c r="C14" s="54"/>
      <c r="D14" s="54"/>
      <c r="E14" s="54"/>
    </row>
    <row r="15" spans="1:5" ht="15.75" x14ac:dyDescent="0.25">
      <c r="A15" s="10" t="s">
        <v>13</v>
      </c>
      <c r="B15" s="5" t="s">
        <v>16</v>
      </c>
      <c r="C15" s="54"/>
      <c r="D15" s="54"/>
      <c r="E15" s="54"/>
    </row>
    <row r="16" spans="1:5" ht="15.75" x14ac:dyDescent="0.25">
      <c r="A16" s="10" t="s">
        <v>15</v>
      </c>
      <c r="B16" s="5" t="s">
        <v>2</v>
      </c>
      <c r="C16" s="54">
        <v>1500000</v>
      </c>
      <c r="D16" s="54">
        <v>1239479.21</v>
      </c>
      <c r="E16" s="54">
        <f t="shared" si="0"/>
        <v>82.631947333333329</v>
      </c>
    </row>
    <row r="17" spans="1:5" ht="15.75" x14ac:dyDescent="0.25">
      <c r="A17" s="10" t="s">
        <v>17</v>
      </c>
      <c r="B17" s="5" t="s">
        <v>20</v>
      </c>
      <c r="C17" s="54">
        <v>700000</v>
      </c>
      <c r="D17" s="54">
        <v>700000</v>
      </c>
      <c r="E17" s="54">
        <f t="shared" si="0"/>
        <v>100</v>
      </c>
    </row>
    <row r="18" spans="1:5" ht="15.75" x14ac:dyDescent="0.25">
      <c r="A18" s="10" t="s">
        <v>19</v>
      </c>
      <c r="B18" s="5" t="s">
        <v>12</v>
      </c>
      <c r="C18" s="54"/>
      <c r="D18" s="54"/>
      <c r="E18" s="54"/>
    </row>
    <row r="19" spans="1:5" ht="15.75" x14ac:dyDescent="0.25">
      <c r="A19" s="10" t="s">
        <v>21</v>
      </c>
      <c r="B19" s="5" t="s">
        <v>8</v>
      </c>
      <c r="C19" s="54">
        <v>2000000</v>
      </c>
      <c r="D19" s="54">
        <v>1774064.72</v>
      </c>
      <c r="E19" s="54">
        <f t="shared" si="0"/>
        <v>88.703236000000004</v>
      </c>
    </row>
    <row r="20" spans="1:5" ht="15.75" x14ac:dyDescent="0.25">
      <c r="A20" s="327" t="s">
        <v>23</v>
      </c>
      <c r="B20" s="327"/>
      <c r="C20" s="91">
        <f>SUM(C9:C19)</f>
        <v>8391000</v>
      </c>
      <c r="D20" s="91">
        <f>SUM(D9:D19)</f>
        <v>7725043.9299999997</v>
      </c>
      <c r="E20" s="54">
        <f t="shared" si="0"/>
        <v>92.06344809915386</v>
      </c>
    </row>
  </sheetData>
  <mergeCells count="8">
    <mergeCell ref="C1:E1"/>
    <mergeCell ref="A20:B20"/>
    <mergeCell ref="C2:E2"/>
    <mergeCell ref="C3:E3"/>
    <mergeCell ref="A4:E4"/>
    <mergeCell ref="A6:A7"/>
    <mergeCell ref="B6:B7"/>
    <mergeCell ref="C6:E6"/>
  </mergeCells>
  <printOptions horizontalCentered="1"/>
  <pageMargins left="1.1811023622047245" right="0.19685039370078741" top="0.39370078740157483" bottom="0.39370078740157483" header="0.31496062992125984" footer="0.31496062992125984"/>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sheetPr>
  <dimension ref="A1:E20"/>
  <sheetViews>
    <sheetView zoomScaleNormal="100" workbookViewId="0">
      <selection activeCell="C1" sqref="C1:E1"/>
    </sheetView>
  </sheetViews>
  <sheetFormatPr defaultRowHeight="15" x14ac:dyDescent="0.25"/>
  <cols>
    <col min="2" max="2" width="21.85546875" customWidth="1"/>
    <col min="3" max="3" width="19.7109375" customWidth="1"/>
    <col min="4" max="4" width="16.85546875" customWidth="1"/>
    <col min="5" max="5" width="16.7109375" customWidth="1"/>
  </cols>
  <sheetData>
    <row r="1" spans="1:5" ht="54" customHeight="1" x14ac:dyDescent="0.25">
      <c r="B1" s="3"/>
      <c r="C1" s="296" t="s">
        <v>2030</v>
      </c>
      <c r="D1" s="297"/>
      <c r="E1" s="297"/>
    </row>
    <row r="2" spans="1:5" ht="15.75" x14ac:dyDescent="0.25">
      <c r="B2" s="3"/>
      <c r="C2" s="304"/>
      <c r="D2" s="304"/>
      <c r="E2" s="304"/>
    </row>
    <row r="3" spans="1:5" ht="16.5" customHeight="1" x14ac:dyDescent="0.25">
      <c r="B3" s="109"/>
      <c r="C3" s="345"/>
      <c r="D3" s="345"/>
      <c r="E3" s="345"/>
    </row>
    <row r="4" spans="1:5" ht="78.75" customHeight="1" x14ac:dyDescent="0.25">
      <c r="A4" s="343" t="s">
        <v>938</v>
      </c>
      <c r="B4" s="343"/>
      <c r="C4" s="343"/>
      <c r="D4" s="343"/>
      <c r="E4" s="343"/>
    </row>
    <row r="5" spans="1:5" ht="15.75" x14ac:dyDescent="0.25">
      <c r="A5" s="2" t="s">
        <v>179</v>
      </c>
      <c r="B5" s="2"/>
      <c r="C5" s="2"/>
      <c r="D5" s="2"/>
      <c r="E5" s="6" t="s">
        <v>383</v>
      </c>
    </row>
    <row r="6" spans="1:5" ht="15.75" x14ac:dyDescent="0.25">
      <c r="A6" s="335" t="s">
        <v>24</v>
      </c>
      <c r="B6" s="335" t="s">
        <v>0</v>
      </c>
      <c r="C6" s="335" t="s">
        <v>692</v>
      </c>
      <c r="D6" s="335"/>
      <c r="E6" s="335"/>
    </row>
    <row r="7" spans="1:5" ht="47.25" x14ac:dyDescent="0.25">
      <c r="A7" s="335"/>
      <c r="B7" s="335"/>
      <c r="C7" s="81" t="s">
        <v>924</v>
      </c>
      <c r="D7" s="81" t="s">
        <v>925</v>
      </c>
      <c r="E7" s="81" t="s">
        <v>926</v>
      </c>
    </row>
    <row r="8" spans="1:5" ht="15.75" x14ac:dyDescent="0.25">
      <c r="A8" s="63">
        <v>1</v>
      </c>
      <c r="B8" s="63">
        <v>2</v>
      </c>
      <c r="C8" s="63">
        <v>3</v>
      </c>
      <c r="D8" s="63">
        <v>4</v>
      </c>
      <c r="E8" s="63">
        <v>5</v>
      </c>
    </row>
    <row r="9" spans="1:5" ht="15.75" x14ac:dyDescent="0.25">
      <c r="A9" s="10" t="s">
        <v>1</v>
      </c>
      <c r="B9" s="5" t="s">
        <v>22</v>
      </c>
      <c r="C9" s="54"/>
      <c r="D9" s="54"/>
      <c r="E9" s="54"/>
    </row>
    <row r="10" spans="1:5" ht="15.75" x14ac:dyDescent="0.25">
      <c r="A10" s="10" t="s">
        <v>3</v>
      </c>
      <c r="B10" s="5" t="s">
        <v>4</v>
      </c>
      <c r="C10" s="54">
        <v>315000</v>
      </c>
      <c r="D10" s="54">
        <v>315000</v>
      </c>
      <c r="E10" s="54">
        <f>D10*100/C10</f>
        <v>100</v>
      </c>
    </row>
    <row r="11" spans="1:5" ht="15.75" x14ac:dyDescent="0.25">
      <c r="A11" s="10" t="s">
        <v>5</v>
      </c>
      <c r="B11" s="5" t="s">
        <v>6</v>
      </c>
      <c r="C11" s="54">
        <v>500000</v>
      </c>
      <c r="D11" s="54">
        <v>500000</v>
      </c>
      <c r="E11" s="54">
        <f>D11*100/C11</f>
        <v>100</v>
      </c>
    </row>
    <row r="12" spans="1:5" ht="15.75" x14ac:dyDescent="0.25">
      <c r="A12" s="10" t="s">
        <v>7</v>
      </c>
      <c r="B12" s="5" t="s">
        <v>10</v>
      </c>
      <c r="C12" s="54"/>
      <c r="D12" s="54"/>
      <c r="E12" s="54"/>
    </row>
    <row r="13" spans="1:5" ht="15.75" x14ac:dyDescent="0.25">
      <c r="A13" s="10" t="s">
        <v>9</v>
      </c>
      <c r="B13" s="5" t="s">
        <v>18</v>
      </c>
      <c r="C13" s="54"/>
      <c r="D13" s="54"/>
      <c r="E13" s="54"/>
    </row>
    <row r="14" spans="1:5" ht="15.75" x14ac:dyDescent="0.25">
      <c r="A14" s="10" t="s">
        <v>11</v>
      </c>
      <c r="B14" s="5" t="s">
        <v>14</v>
      </c>
      <c r="C14" s="54"/>
      <c r="D14" s="54"/>
      <c r="E14" s="54"/>
    </row>
    <row r="15" spans="1:5" ht="15.75" x14ac:dyDescent="0.25">
      <c r="A15" s="10" t="s">
        <v>13</v>
      </c>
      <c r="B15" s="5" t="s">
        <v>16</v>
      </c>
      <c r="C15" s="54"/>
      <c r="D15" s="54"/>
      <c r="E15" s="54"/>
    </row>
    <row r="16" spans="1:5" ht="15.75" x14ac:dyDescent="0.25">
      <c r="A16" s="10" t="s">
        <v>15</v>
      </c>
      <c r="B16" s="5" t="s">
        <v>2</v>
      </c>
      <c r="C16" s="54">
        <v>295000</v>
      </c>
      <c r="D16" s="54">
        <v>295000</v>
      </c>
      <c r="E16" s="54">
        <f>D16*100/C16</f>
        <v>100</v>
      </c>
    </row>
    <row r="17" spans="1:5" ht="15.75" x14ac:dyDescent="0.25">
      <c r="A17" s="10" t="s">
        <v>17</v>
      </c>
      <c r="B17" s="5" t="s">
        <v>20</v>
      </c>
      <c r="C17" s="54">
        <v>340000</v>
      </c>
      <c r="D17" s="54">
        <v>340000</v>
      </c>
      <c r="E17" s="54">
        <f>D17*100/C17</f>
        <v>100</v>
      </c>
    </row>
    <row r="18" spans="1:5" ht="15.75" x14ac:dyDescent="0.25">
      <c r="A18" s="10" t="s">
        <v>19</v>
      </c>
      <c r="B18" s="5" t="s">
        <v>12</v>
      </c>
      <c r="C18" s="54"/>
      <c r="D18" s="54"/>
      <c r="E18" s="54"/>
    </row>
    <row r="19" spans="1:5" ht="15.75" x14ac:dyDescent="0.25">
      <c r="A19" s="10" t="s">
        <v>21</v>
      </c>
      <c r="B19" s="5" t="s">
        <v>8</v>
      </c>
      <c r="C19" s="54">
        <v>250000</v>
      </c>
      <c r="D19" s="54">
        <v>250000</v>
      </c>
      <c r="E19" s="54">
        <f>D19*100/C19</f>
        <v>100</v>
      </c>
    </row>
    <row r="20" spans="1:5" ht="15.75" x14ac:dyDescent="0.25">
      <c r="A20" s="327" t="s">
        <v>23</v>
      </c>
      <c r="B20" s="327"/>
      <c r="C20" s="91">
        <f>SUM(C9:C19)</f>
        <v>1700000</v>
      </c>
      <c r="D20" s="91">
        <f>SUM(D9:D19)</f>
        <v>1700000</v>
      </c>
      <c r="E20" s="54">
        <f>D20*100/C20</f>
        <v>100</v>
      </c>
    </row>
  </sheetData>
  <mergeCells count="8">
    <mergeCell ref="C1:E1"/>
    <mergeCell ref="A20:B20"/>
    <mergeCell ref="C2:E2"/>
    <mergeCell ref="C3:E3"/>
    <mergeCell ref="A4:E4"/>
    <mergeCell ref="A6:A7"/>
    <mergeCell ref="B6:B7"/>
    <mergeCell ref="C6:E6"/>
  </mergeCells>
  <printOptions horizontalCentered="1"/>
  <pageMargins left="1.1811023622047245" right="0.19685039370078741" top="0.39370078740157483" bottom="0.3937007874015748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pageSetUpPr fitToPage="1"/>
  </sheetPr>
  <dimension ref="A1:E21"/>
  <sheetViews>
    <sheetView workbookViewId="0">
      <selection activeCell="D5" sqref="D5"/>
    </sheetView>
  </sheetViews>
  <sheetFormatPr defaultRowHeight="15" x14ac:dyDescent="0.25"/>
  <cols>
    <col min="2" max="3" width="22.140625" customWidth="1"/>
    <col min="4" max="4" width="16.5703125" customWidth="1"/>
    <col min="5" max="5" width="17.5703125" customWidth="1"/>
  </cols>
  <sheetData>
    <row r="1" spans="1:5" ht="53.25" customHeight="1" x14ac:dyDescent="0.25">
      <c r="B1" s="3"/>
      <c r="C1" s="296" t="s">
        <v>2031</v>
      </c>
      <c r="D1" s="297"/>
      <c r="E1" s="297"/>
    </row>
    <row r="2" spans="1:5" ht="15.75" x14ac:dyDescent="0.25">
      <c r="B2" s="3"/>
      <c r="C2" s="344"/>
      <c r="D2" s="344"/>
      <c r="E2" s="344"/>
    </row>
    <row r="3" spans="1:5" ht="21" customHeight="1" x14ac:dyDescent="0.25">
      <c r="B3" s="3"/>
      <c r="C3" s="344"/>
      <c r="D3" s="344"/>
      <c r="E3" s="344"/>
    </row>
    <row r="4" spans="1:5" ht="101.25" customHeight="1" x14ac:dyDescent="0.25">
      <c r="A4" s="343" t="s">
        <v>929</v>
      </c>
      <c r="B4" s="343"/>
      <c r="C4" s="343"/>
      <c r="D4" s="343"/>
      <c r="E4" s="343"/>
    </row>
    <row r="5" spans="1:5" ht="15.75" x14ac:dyDescent="0.25">
      <c r="A5" s="2" t="s">
        <v>179</v>
      </c>
      <c r="B5" s="2"/>
      <c r="C5" s="2"/>
      <c r="D5" s="2"/>
      <c r="E5" s="6" t="s">
        <v>383</v>
      </c>
    </row>
    <row r="6" spans="1:5" ht="15.75" customHeight="1" x14ac:dyDescent="0.25">
      <c r="A6" s="335" t="s">
        <v>24</v>
      </c>
      <c r="B6" s="335" t="s">
        <v>0</v>
      </c>
      <c r="C6" s="335" t="s">
        <v>692</v>
      </c>
      <c r="D6" s="335"/>
      <c r="E6" s="335"/>
    </row>
    <row r="7" spans="1:5" ht="49.5" customHeight="1" x14ac:dyDescent="0.25">
      <c r="A7" s="335"/>
      <c r="B7" s="335"/>
      <c r="C7" s="81" t="s">
        <v>924</v>
      </c>
      <c r="D7" s="81" t="s">
        <v>925</v>
      </c>
      <c r="E7" s="81" t="s">
        <v>926</v>
      </c>
    </row>
    <row r="8" spans="1:5" ht="15.75" x14ac:dyDescent="0.25">
      <c r="A8" s="63">
        <v>1</v>
      </c>
      <c r="B8" s="63">
        <v>2</v>
      </c>
      <c r="C8" s="63">
        <v>3</v>
      </c>
      <c r="D8" s="63">
        <v>4</v>
      </c>
      <c r="E8" s="63">
        <v>5</v>
      </c>
    </row>
    <row r="9" spans="1:5" ht="15.75" x14ac:dyDescent="0.25">
      <c r="A9" s="10" t="s">
        <v>1</v>
      </c>
      <c r="B9" s="5" t="s">
        <v>22</v>
      </c>
      <c r="C9" s="54">
        <v>274449.64</v>
      </c>
      <c r="D9" s="54">
        <v>274449.64</v>
      </c>
      <c r="E9" s="54">
        <f>D9*100/C9</f>
        <v>100</v>
      </c>
    </row>
    <row r="10" spans="1:5" ht="15.75" x14ac:dyDescent="0.25">
      <c r="A10" s="10" t="s">
        <v>3</v>
      </c>
      <c r="B10" s="5" t="s">
        <v>4</v>
      </c>
      <c r="C10" s="54">
        <v>545937.29</v>
      </c>
      <c r="D10" s="54">
        <v>545937.29</v>
      </c>
      <c r="E10" s="54">
        <f t="shared" ref="E10:E20" si="0">D10*100/C10</f>
        <v>100</v>
      </c>
    </row>
    <row r="11" spans="1:5" ht="15.75" x14ac:dyDescent="0.25">
      <c r="A11" s="10" t="s">
        <v>5</v>
      </c>
      <c r="B11" s="5" t="s">
        <v>6</v>
      </c>
      <c r="C11" s="54">
        <v>533805.39</v>
      </c>
      <c r="D11" s="54">
        <v>533805.39</v>
      </c>
      <c r="E11" s="54">
        <f t="shared" si="0"/>
        <v>100</v>
      </c>
    </row>
    <row r="12" spans="1:5" ht="15.75" x14ac:dyDescent="0.25">
      <c r="A12" s="10" t="s">
        <v>7</v>
      </c>
      <c r="B12" s="5" t="s">
        <v>10</v>
      </c>
      <c r="C12" s="54">
        <v>560869.15</v>
      </c>
      <c r="D12" s="54">
        <v>560869.15</v>
      </c>
      <c r="E12" s="54">
        <f t="shared" si="0"/>
        <v>100</v>
      </c>
    </row>
    <row r="13" spans="1:5" ht="15.75" x14ac:dyDescent="0.25">
      <c r="A13" s="10" t="s">
        <v>9</v>
      </c>
      <c r="B13" s="5" t="s">
        <v>18</v>
      </c>
      <c r="C13" s="54">
        <v>356591.11</v>
      </c>
      <c r="D13" s="54">
        <v>356591.11</v>
      </c>
      <c r="E13" s="54">
        <f t="shared" si="0"/>
        <v>100</v>
      </c>
    </row>
    <row r="14" spans="1:5" ht="15.75" x14ac:dyDescent="0.25">
      <c r="A14" s="10" t="s">
        <v>11</v>
      </c>
      <c r="B14" s="5" t="s">
        <v>14</v>
      </c>
      <c r="C14" s="54">
        <v>328679.96000000002</v>
      </c>
      <c r="D14" s="54">
        <v>328679.96000000002</v>
      </c>
      <c r="E14" s="54">
        <f t="shared" si="0"/>
        <v>100</v>
      </c>
    </row>
    <row r="15" spans="1:5" ht="15.75" x14ac:dyDescent="0.25">
      <c r="A15" s="10" t="s">
        <v>13</v>
      </c>
      <c r="B15" s="5" t="s">
        <v>16</v>
      </c>
      <c r="C15" s="54">
        <v>320933.83</v>
      </c>
      <c r="D15" s="54">
        <v>320933.83</v>
      </c>
      <c r="E15" s="54">
        <f t="shared" si="0"/>
        <v>100</v>
      </c>
    </row>
    <row r="16" spans="1:5" ht="15.75" x14ac:dyDescent="0.25">
      <c r="A16" s="10" t="s">
        <v>15</v>
      </c>
      <c r="B16" s="5" t="s">
        <v>2</v>
      </c>
      <c r="C16" s="54">
        <v>508705</v>
      </c>
      <c r="D16" s="54">
        <v>508705</v>
      </c>
      <c r="E16" s="54">
        <f t="shared" si="0"/>
        <v>100</v>
      </c>
    </row>
    <row r="17" spans="1:5" ht="15.75" x14ac:dyDescent="0.25">
      <c r="A17" s="10" t="s">
        <v>17</v>
      </c>
      <c r="B17" s="5" t="s">
        <v>20</v>
      </c>
      <c r="C17" s="54">
        <v>324884.78000000003</v>
      </c>
      <c r="D17" s="54">
        <v>324884.78000000003</v>
      </c>
      <c r="E17" s="54">
        <f t="shared" si="0"/>
        <v>100</v>
      </c>
    </row>
    <row r="18" spans="1:5" ht="15.75" x14ac:dyDescent="0.25">
      <c r="A18" s="10" t="s">
        <v>19</v>
      </c>
      <c r="B18" s="5" t="s">
        <v>12</v>
      </c>
      <c r="C18" s="54">
        <v>384416.39</v>
      </c>
      <c r="D18" s="54">
        <v>384416.39</v>
      </c>
      <c r="E18" s="54">
        <f t="shared" si="0"/>
        <v>100</v>
      </c>
    </row>
    <row r="19" spans="1:5" ht="15.75" x14ac:dyDescent="0.25">
      <c r="A19" s="10" t="s">
        <v>21</v>
      </c>
      <c r="B19" s="5" t="s">
        <v>8</v>
      </c>
      <c r="C19" s="54">
        <v>405160.73</v>
      </c>
      <c r="D19" s="54">
        <v>405160.73</v>
      </c>
      <c r="E19" s="54">
        <f t="shared" si="0"/>
        <v>100</v>
      </c>
    </row>
    <row r="20" spans="1:5" ht="15.75" x14ac:dyDescent="0.25">
      <c r="A20" s="327" t="s">
        <v>23</v>
      </c>
      <c r="B20" s="327"/>
      <c r="C20" s="91">
        <f>SUM(C9:C19)</f>
        <v>4544433.2700000005</v>
      </c>
      <c r="D20" s="91">
        <f>SUM(D9:D19)</f>
        <v>4544433.2700000005</v>
      </c>
      <c r="E20" s="54">
        <f t="shared" si="0"/>
        <v>100</v>
      </c>
    </row>
    <row r="21" spans="1:5" x14ac:dyDescent="0.25">
      <c r="A21" s="1"/>
      <c r="B21" s="1"/>
      <c r="C21" s="9"/>
      <c r="D21" s="9"/>
      <c r="E21" s="9"/>
    </row>
  </sheetData>
  <mergeCells count="8">
    <mergeCell ref="C1:E1"/>
    <mergeCell ref="A20:B20"/>
    <mergeCell ref="A4:E4"/>
    <mergeCell ref="C3:E3"/>
    <mergeCell ref="C2:E2"/>
    <mergeCell ref="A6:A7"/>
    <mergeCell ref="B6:B7"/>
    <mergeCell ref="C6:E6"/>
  </mergeCells>
  <printOptions horizontalCentered="1"/>
  <pageMargins left="1.1811023622047245" right="0.19685039370078741" top="0.39370078740157483" bottom="0.3937007874015748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pageSetUpPr fitToPage="1"/>
  </sheetPr>
  <dimension ref="A1:E21"/>
  <sheetViews>
    <sheetView workbookViewId="0">
      <selection activeCell="A4" sqref="A4:E4"/>
    </sheetView>
  </sheetViews>
  <sheetFormatPr defaultRowHeight="15" x14ac:dyDescent="0.25"/>
  <cols>
    <col min="1" max="1" width="8.28515625" customWidth="1"/>
    <col min="2" max="2" width="23.7109375" customWidth="1"/>
    <col min="3" max="3" width="22.5703125" customWidth="1"/>
    <col min="4" max="4" width="19.5703125" customWidth="1"/>
    <col min="5" max="5" width="16.28515625" customWidth="1"/>
  </cols>
  <sheetData>
    <row r="1" spans="1:5" ht="48" customHeight="1" x14ac:dyDescent="0.25">
      <c r="A1" s="296" t="s">
        <v>2032</v>
      </c>
      <c r="B1" s="297"/>
      <c r="C1" s="297"/>
      <c r="D1" s="297"/>
      <c r="E1" s="297"/>
    </row>
    <row r="2" spans="1:5" ht="15.75" x14ac:dyDescent="0.25">
      <c r="A2" s="297"/>
      <c r="B2" s="297"/>
      <c r="C2" s="297"/>
      <c r="D2" s="297"/>
      <c r="E2" s="297"/>
    </row>
    <row r="3" spans="1:5" ht="15.75" x14ac:dyDescent="0.25">
      <c r="A3" s="297"/>
      <c r="B3" s="297"/>
      <c r="C3" s="297"/>
      <c r="D3" s="297"/>
      <c r="E3" s="297"/>
    </row>
    <row r="4" spans="1:5" ht="81" customHeight="1" x14ac:dyDescent="0.25">
      <c r="A4" s="343" t="s">
        <v>939</v>
      </c>
      <c r="B4" s="343"/>
      <c r="C4" s="343"/>
      <c r="D4" s="343"/>
      <c r="E4" s="343"/>
    </row>
    <row r="5" spans="1:5" ht="15.75" x14ac:dyDescent="0.25">
      <c r="A5" s="2" t="s">
        <v>179</v>
      </c>
      <c r="B5" s="2"/>
      <c r="C5" s="2"/>
      <c r="D5" s="2"/>
      <c r="E5" s="6" t="s">
        <v>383</v>
      </c>
    </row>
    <row r="6" spans="1:5" ht="15.75" x14ac:dyDescent="0.25">
      <c r="A6" s="335" t="s">
        <v>24</v>
      </c>
      <c r="B6" s="335" t="s">
        <v>0</v>
      </c>
      <c r="C6" s="335" t="s">
        <v>692</v>
      </c>
      <c r="D6" s="335"/>
      <c r="E6" s="335"/>
    </row>
    <row r="7" spans="1:5" ht="51" customHeight="1" x14ac:dyDescent="0.25">
      <c r="A7" s="335"/>
      <c r="B7" s="335"/>
      <c r="C7" s="81" t="s">
        <v>924</v>
      </c>
      <c r="D7" s="81" t="s">
        <v>925</v>
      </c>
      <c r="E7" s="81" t="s">
        <v>926</v>
      </c>
    </row>
    <row r="8" spans="1:5" ht="15.75" x14ac:dyDescent="0.25">
      <c r="A8" s="63">
        <v>1</v>
      </c>
      <c r="B8" s="63">
        <v>2</v>
      </c>
      <c r="C8" s="63">
        <v>3</v>
      </c>
      <c r="D8" s="63">
        <v>4</v>
      </c>
      <c r="E8" s="63">
        <v>5</v>
      </c>
    </row>
    <row r="9" spans="1:5" ht="15.75" x14ac:dyDescent="0.25">
      <c r="A9" s="10" t="s">
        <v>1</v>
      </c>
      <c r="B9" s="5" t="s">
        <v>22</v>
      </c>
      <c r="C9" s="11"/>
      <c r="D9" s="11"/>
      <c r="E9" s="11"/>
    </row>
    <row r="10" spans="1:5" ht="15.75" x14ac:dyDescent="0.25">
      <c r="A10" s="10" t="s">
        <v>3</v>
      </c>
      <c r="B10" s="5" t="s">
        <v>4</v>
      </c>
      <c r="C10" s="54">
        <v>194968.53</v>
      </c>
      <c r="D10" s="54">
        <v>194968.53</v>
      </c>
      <c r="E10" s="54">
        <f>D10*100/C10</f>
        <v>100</v>
      </c>
    </row>
    <row r="11" spans="1:5" ht="15.75" x14ac:dyDescent="0.25">
      <c r="A11" s="10" t="s">
        <v>5</v>
      </c>
      <c r="B11" s="5" t="s">
        <v>6</v>
      </c>
      <c r="C11" s="54"/>
      <c r="D11" s="54"/>
      <c r="E11" s="54"/>
    </row>
    <row r="12" spans="1:5" ht="15.75" x14ac:dyDescent="0.25">
      <c r="A12" s="10" t="s">
        <v>7</v>
      </c>
      <c r="B12" s="5" t="s">
        <v>10</v>
      </c>
      <c r="C12" s="54">
        <v>32798.44</v>
      </c>
      <c r="D12" s="54">
        <v>32798.44</v>
      </c>
      <c r="E12" s="54">
        <f t="shared" ref="E12:E16" si="0">D12*100/C12</f>
        <v>100</v>
      </c>
    </row>
    <row r="13" spans="1:5" ht="15.75" x14ac:dyDescent="0.25">
      <c r="A13" s="10" t="s">
        <v>9</v>
      </c>
      <c r="B13" s="5" t="s">
        <v>18</v>
      </c>
      <c r="C13" s="54">
        <v>25509.9</v>
      </c>
      <c r="D13" s="54">
        <v>25509.9</v>
      </c>
      <c r="E13" s="54">
        <f t="shared" si="0"/>
        <v>100</v>
      </c>
    </row>
    <row r="14" spans="1:5" ht="15.75" x14ac:dyDescent="0.25">
      <c r="A14" s="10" t="s">
        <v>11</v>
      </c>
      <c r="B14" s="5" t="s">
        <v>14</v>
      </c>
      <c r="C14" s="54">
        <v>29154.17</v>
      </c>
      <c r="D14" s="54">
        <v>29154.17</v>
      </c>
      <c r="E14" s="54">
        <f t="shared" si="0"/>
        <v>100</v>
      </c>
    </row>
    <row r="15" spans="1:5" ht="15.75" x14ac:dyDescent="0.25">
      <c r="A15" s="10" t="s">
        <v>13</v>
      </c>
      <c r="B15" s="5" t="s">
        <v>16</v>
      </c>
      <c r="C15" s="54"/>
      <c r="D15" s="54"/>
      <c r="E15" s="54"/>
    </row>
    <row r="16" spans="1:5" ht="15.75" x14ac:dyDescent="0.25">
      <c r="A16" s="10" t="s">
        <v>15</v>
      </c>
      <c r="B16" s="5" t="s">
        <v>2</v>
      </c>
      <c r="C16" s="54">
        <v>36442.720000000001</v>
      </c>
      <c r="D16" s="54">
        <v>36442.720000000001</v>
      </c>
      <c r="E16" s="54">
        <f t="shared" si="0"/>
        <v>100</v>
      </c>
    </row>
    <row r="17" spans="1:5" ht="15.75" x14ac:dyDescent="0.25">
      <c r="A17" s="10" t="s">
        <v>17</v>
      </c>
      <c r="B17" s="5" t="s">
        <v>20</v>
      </c>
      <c r="C17" s="54"/>
      <c r="D17" s="54"/>
      <c r="E17" s="54"/>
    </row>
    <row r="18" spans="1:5" ht="15.75" x14ac:dyDescent="0.25">
      <c r="A18" s="10" t="s">
        <v>19</v>
      </c>
      <c r="B18" s="5" t="s">
        <v>12</v>
      </c>
      <c r="C18" s="54"/>
      <c r="D18" s="54"/>
      <c r="E18" s="54"/>
    </row>
    <row r="19" spans="1:5" ht="15.75" x14ac:dyDescent="0.25">
      <c r="A19" s="10" t="s">
        <v>21</v>
      </c>
      <c r="B19" s="5" t="s">
        <v>8</v>
      </c>
      <c r="C19" s="54">
        <v>72885.429999999993</v>
      </c>
      <c r="D19" s="54">
        <v>72885.429999999993</v>
      </c>
      <c r="E19" s="54">
        <f t="shared" ref="E19:E20" si="1">D19*100/C19</f>
        <v>100</v>
      </c>
    </row>
    <row r="20" spans="1:5" ht="15.75" x14ac:dyDescent="0.25">
      <c r="A20" s="327" t="s">
        <v>23</v>
      </c>
      <c r="B20" s="327"/>
      <c r="C20" s="91">
        <f>SUM(C9:C19)</f>
        <v>391759.19</v>
      </c>
      <c r="D20" s="91">
        <f>SUM(D9:D19)</f>
        <v>391759.19</v>
      </c>
      <c r="E20" s="54">
        <f t="shared" si="1"/>
        <v>100</v>
      </c>
    </row>
    <row r="21" spans="1:5" x14ac:dyDescent="0.25">
      <c r="A21" s="1"/>
      <c r="B21" s="1"/>
      <c r="C21" s="9"/>
      <c r="D21" s="9"/>
      <c r="E21" s="9"/>
    </row>
  </sheetData>
  <mergeCells count="8">
    <mergeCell ref="A6:A7"/>
    <mergeCell ref="B6:B7"/>
    <mergeCell ref="C6:E6"/>
    <mergeCell ref="A20:B20"/>
    <mergeCell ref="A1:E1"/>
    <mergeCell ref="A2:E2"/>
    <mergeCell ref="A3:E3"/>
    <mergeCell ref="A4:E4"/>
  </mergeCells>
  <pageMargins left="1.1811023622047245" right="0.19685039370078741" top="0.39370078740157483" bottom="0.3937007874015748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T223"/>
  <sheetViews>
    <sheetView zoomScaleNormal="100" zoomScaleSheetLayoutView="90" workbookViewId="0">
      <selection activeCell="K13" sqref="K13"/>
    </sheetView>
  </sheetViews>
  <sheetFormatPr defaultRowHeight="12.75" x14ac:dyDescent="0.25"/>
  <cols>
    <col min="1" max="1" width="6.28515625" style="52" customWidth="1"/>
    <col min="2" max="2" width="4.5703125" style="217" customWidth="1"/>
    <col min="3" max="3" width="3.140625" style="217" customWidth="1"/>
    <col min="4" max="4" width="3.42578125" style="217" customWidth="1"/>
    <col min="5" max="5" width="3.28515625" style="217" customWidth="1"/>
    <col min="6" max="6" width="4.42578125" style="217" customWidth="1"/>
    <col min="7" max="7" width="3" style="217" customWidth="1"/>
    <col min="8" max="8" width="5" style="217" customWidth="1"/>
    <col min="9" max="9" width="6.5703125" style="217" customWidth="1"/>
    <col min="10" max="10" width="60.42578125" style="217" customWidth="1"/>
    <col min="11" max="13" width="18.140625" style="217" customWidth="1"/>
    <col min="14" max="14" width="13.140625" style="217" customWidth="1"/>
    <col min="15" max="16" width="14.42578125" style="180" customWidth="1"/>
    <col min="17" max="17" width="13.7109375" style="180" customWidth="1"/>
    <col min="18" max="19" width="9.140625" style="180"/>
    <col min="20" max="20" width="12.5703125" style="180" customWidth="1"/>
    <col min="21" max="257" width="9.140625" style="180"/>
    <col min="258" max="258" width="4.42578125" style="180" customWidth="1"/>
    <col min="259" max="259" width="4.5703125" style="180" customWidth="1"/>
    <col min="260" max="260" width="3.140625" style="180" customWidth="1"/>
    <col min="261" max="261" width="3.42578125" style="180" customWidth="1"/>
    <col min="262" max="262" width="3.28515625" style="180" customWidth="1"/>
    <col min="263" max="263" width="4.42578125" style="180" customWidth="1"/>
    <col min="264" max="264" width="3" style="180" customWidth="1"/>
    <col min="265" max="265" width="5" style="180" customWidth="1"/>
    <col min="266" max="266" width="6.5703125" style="180" customWidth="1"/>
    <col min="267" max="267" width="70.42578125" style="180" customWidth="1"/>
    <col min="268" max="268" width="14.140625" style="180" customWidth="1"/>
    <col min="269" max="269" width="13.7109375" style="180" customWidth="1"/>
    <col min="270" max="270" width="13.140625" style="180" customWidth="1"/>
    <col min="271" max="272" width="14.42578125" style="180" customWidth="1"/>
    <col min="273" max="273" width="13.7109375" style="180" customWidth="1"/>
    <col min="274" max="275" width="9.140625" style="180"/>
    <col min="276" max="276" width="12.5703125" style="180" customWidth="1"/>
    <col min="277" max="513" width="9.140625" style="180"/>
    <col min="514" max="514" width="4.42578125" style="180" customWidth="1"/>
    <col min="515" max="515" width="4.5703125" style="180" customWidth="1"/>
    <col min="516" max="516" width="3.140625" style="180" customWidth="1"/>
    <col min="517" max="517" width="3.42578125" style="180" customWidth="1"/>
    <col min="518" max="518" width="3.28515625" style="180" customWidth="1"/>
    <col min="519" max="519" width="4.42578125" style="180" customWidth="1"/>
    <col min="520" max="520" width="3" style="180" customWidth="1"/>
    <col min="521" max="521" width="5" style="180" customWidth="1"/>
    <col min="522" max="522" width="6.5703125" style="180" customWidth="1"/>
    <col min="523" max="523" width="70.42578125" style="180" customWidth="1"/>
    <col min="524" max="524" width="14.140625" style="180" customWidth="1"/>
    <col min="525" max="525" width="13.7109375" style="180" customWidth="1"/>
    <col min="526" max="526" width="13.140625" style="180" customWidth="1"/>
    <col min="527" max="528" width="14.42578125" style="180" customWidth="1"/>
    <col min="529" max="529" width="13.7109375" style="180" customWidth="1"/>
    <col min="530" max="531" width="9.140625" style="180"/>
    <col min="532" max="532" width="12.5703125" style="180" customWidth="1"/>
    <col min="533" max="769" width="9.140625" style="180"/>
    <col min="770" max="770" width="4.42578125" style="180" customWidth="1"/>
    <col min="771" max="771" width="4.5703125" style="180" customWidth="1"/>
    <col min="772" max="772" width="3.140625" style="180" customWidth="1"/>
    <col min="773" max="773" width="3.42578125" style="180" customWidth="1"/>
    <col min="774" max="774" width="3.28515625" style="180" customWidth="1"/>
    <col min="775" max="775" width="4.42578125" style="180" customWidth="1"/>
    <col min="776" max="776" width="3" style="180" customWidth="1"/>
    <col min="777" max="777" width="5" style="180" customWidth="1"/>
    <col min="778" max="778" width="6.5703125" style="180" customWidth="1"/>
    <col min="779" max="779" width="70.42578125" style="180" customWidth="1"/>
    <col min="780" max="780" width="14.140625" style="180" customWidth="1"/>
    <col min="781" max="781" width="13.7109375" style="180" customWidth="1"/>
    <col min="782" max="782" width="13.140625" style="180" customWidth="1"/>
    <col min="783" max="784" width="14.42578125" style="180" customWidth="1"/>
    <col min="785" max="785" width="13.7109375" style="180" customWidth="1"/>
    <col min="786" max="787" width="9.140625" style="180"/>
    <col min="788" max="788" width="12.5703125" style="180" customWidth="1"/>
    <col min="789" max="1025" width="9.140625" style="180"/>
    <col min="1026" max="1026" width="4.42578125" style="180" customWidth="1"/>
    <col min="1027" max="1027" width="4.5703125" style="180" customWidth="1"/>
    <col min="1028" max="1028" width="3.140625" style="180" customWidth="1"/>
    <col min="1029" max="1029" width="3.42578125" style="180" customWidth="1"/>
    <col min="1030" max="1030" width="3.28515625" style="180" customWidth="1"/>
    <col min="1031" max="1031" width="4.42578125" style="180" customWidth="1"/>
    <col min="1032" max="1032" width="3" style="180" customWidth="1"/>
    <col min="1033" max="1033" width="5" style="180" customWidth="1"/>
    <col min="1034" max="1034" width="6.5703125" style="180" customWidth="1"/>
    <col min="1035" max="1035" width="70.42578125" style="180" customWidth="1"/>
    <col min="1036" max="1036" width="14.140625" style="180" customWidth="1"/>
    <col min="1037" max="1037" width="13.7109375" style="180" customWidth="1"/>
    <col min="1038" max="1038" width="13.140625" style="180" customWidth="1"/>
    <col min="1039" max="1040" width="14.42578125" style="180" customWidth="1"/>
    <col min="1041" max="1041" width="13.7109375" style="180" customWidth="1"/>
    <col min="1042" max="1043" width="9.140625" style="180"/>
    <col min="1044" max="1044" width="12.5703125" style="180" customWidth="1"/>
    <col min="1045" max="1281" width="9.140625" style="180"/>
    <col min="1282" max="1282" width="4.42578125" style="180" customWidth="1"/>
    <col min="1283" max="1283" width="4.5703125" style="180" customWidth="1"/>
    <col min="1284" max="1284" width="3.140625" style="180" customWidth="1"/>
    <col min="1285" max="1285" width="3.42578125" style="180" customWidth="1"/>
    <col min="1286" max="1286" width="3.28515625" style="180" customWidth="1"/>
    <col min="1287" max="1287" width="4.42578125" style="180" customWidth="1"/>
    <col min="1288" max="1288" width="3" style="180" customWidth="1"/>
    <col min="1289" max="1289" width="5" style="180" customWidth="1"/>
    <col min="1290" max="1290" width="6.5703125" style="180" customWidth="1"/>
    <col min="1291" max="1291" width="70.42578125" style="180" customWidth="1"/>
    <col min="1292" max="1292" width="14.140625" style="180" customWidth="1"/>
    <col min="1293" max="1293" width="13.7109375" style="180" customWidth="1"/>
    <col min="1294" max="1294" width="13.140625" style="180" customWidth="1"/>
    <col min="1295" max="1296" width="14.42578125" style="180" customWidth="1"/>
    <col min="1297" max="1297" width="13.7109375" style="180" customWidth="1"/>
    <col min="1298" max="1299" width="9.140625" style="180"/>
    <col min="1300" max="1300" width="12.5703125" style="180" customWidth="1"/>
    <col min="1301" max="1537" width="9.140625" style="180"/>
    <col min="1538" max="1538" width="4.42578125" style="180" customWidth="1"/>
    <col min="1539" max="1539" width="4.5703125" style="180" customWidth="1"/>
    <col min="1540" max="1540" width="3.140625" style="180" customWidth="1"/>
    <col min="1541" max="1541" width="3.42578125" style="180" customWidth="1"/>
    <col min="1542" max="1542" width="3.28515625" style="180" customWidth="1"/>
    <col min="1543" max="1543" width="4.42578125" style="180" customWidth="1"/>
    <col min="1544" max="1544" width="3" style="180" customWidth="1"/>
    <col min="1545" max="1545" width="5" style="180" customWidth="1"/>
    <col min="1546" max="1546" width="6.5703125" style="180" customWidth="1"/>
    <col min="1547" max="1547" width="70.42578125" style="180" customWidth="1"/>
    <col min="1548" max="1548" width="14.140625" style="180" customWidth="1"/>
    <col min="1549" max="1549" width="13.7109375" style="180" customWidth="1"/>
    <col min="1550" max="1550" width="13.140625" style="180" customWidth="1"/>
    <col min="1551" max="1552" width="14.42578125" style="180" customWidth="1"/>
    <col min="1553" max="1553" width="13.7109375" style="180" customWidth="1"/>
    <col min="1554" max="1555" width="9.140625" style="180"/>
    <col min="1556" max="1556" width="12.5703125" style="180" customWidth="1"/>
    <col min="1557" max="1793" width="9.140625" style="180"/>
    <col min="1794" max="1794" width="4.42578125" style="180" customWidth="1"/>
    <col min="1795" max="1795" width="4.5703125" style="180" customWidth="1"/>
    <col min="1796" max="1796" width="3.140625" style="180" customWidth="1"/>
    <col min="1797" max="1797" width="3.42578125" style="180" customWidth="1"/>
    <col min="1798" max="1798" width="3.28515625" style="180" customWidth="1"/>
    <col min="1799" max="1799" width="4.42578125" style="180" customWidth="1"/>
    <col min="1800" max="1800" width="3" style="180" customWidth="1"/>
    <col min="1801" max="1801" width="5" style="180" customWidth="1"/>
    <col min="1802" max="1802" width="6.5703125" style="180" customWidth="1"/>
    <col min="1803" max="1803" width="70.42578125" style="180" customWidth="1"/>
    <col min="1804" max="1804" width="14.140625" style="180" customWidth="1"/>
    <col min="1805" max="1805" width="13.7109375" style="180" customWidth="1"/>
    <col min="1806" max="1806" width="13.140625" style="180" customWidth="1"/>
    <col min="1807" max="1808" width="14.42578125" style="180" customWidth="1"/>
    <col min="1809" max="1809" width="13.7109375" style="180" customWidth="1"/>
    <col min="1810" max="1811" width="9.140625" style="180"/>
    <col min="1812" max="1812" width="12.5703125" style="180" customWidth="1"/>
    <col min="1813" max="2049" width="9.140625" style="180"/>
    <col min="2050" max="2050" width="4.42578125" style="180" customWidth="1"/>
    <col min="2051" max="2051" width="4.5703125" style="180" customWidth="1"/>
    <col min="2052" max="2052" width="3.140625" style="180" customWidth="1"/>
    <col min="2053" max="2053" width="3.42578125" style="180" customWidth="1"/>
    <col min="2054" max="2054" width="3.28515625" style="180" customWidth="1"/>
    <col min="2055" max="2055" width="4.42578125" style="180" customWidth="1"/>
    <col min="2056" max="2056" width="3" style="180" customWidth="1"/>
    <col min="2057" max="2057" width="5" style="180" customWidth="1"/>
    <col min="2058" max="2058" width="6.5703125" style="180" customWidth="1"/>
    <col min="2059" max="2059" width="70.42578125" style="180" customWidth="1"/>
    <col min="2060" max="2060" width="14.140625" style="180" customWidth="1"/>
    <col min="2061" max="2061" width="13.7109375" style="180" customWidth="1"/>
    <col min="2062" max="2062" width="13.140625" style="180" customWidth="1"/>
    <col min="2063" max="2064" width="14.42578125" style="180" customWidth="1"/>
    <col min="2065" max="2065" width="13.7109375" style="180" customWidth="1"/>
    <col min="2066" max="2067" width="9.140625" style="180"/>
    <col min="2068" max="2068" width="12.5703125" style="180" customWidth="1"/>
    <col min="2069" max="2305" width="9.140625" style="180"/>
    <col min="2306" max="2306" width="4.42578125" style="180" customWidth="1"/>
    <col min="2307" max="2307" width="4.5703125" style="180" customWidth="1"/>
    <col min="2308" max="2308" width="3.140625" style="180" customWidth="1"/>
    <col min="2309" max="2309" width="3.42578125" style="180" customWidth="1"/>
    <col min="2310" max="2310" width="3.28515625" style="180" customWidth="1"/>
    <col min="2311" max="2311" width="4.42578125" style="180" customWidth="1"/>
    <col min="2312" max="2312" width="3" style="180" customWidth="1"/>
    <col min="2313" max="2313" width="5" style="180" customWidth="1"/>
    <col min="2314" max="2314" width="6.5703125" style="180" customWidth="1"/>
    <col min="2315" max="2315" width="70.42578125" style="180" customWidth="1"/>
    <col min="2316" max="2316" width="14.140625" style="180" customWidth="1"/>
    <col min="2317" max="2317" width="13.7109375" style="180" customWidth="1"/>
    <col min="2318" max="2318" width="13.140625" style="180" customWidth="1"/>
    <col min="2319" max="2320" width="14.42578125" style="180" customWidth="1"/>
    <col min="2321" max="2321" width="13.7109375" style="180" customWidth="1"/>
    <col min="2322" max="2323" width="9.140625" style="180"/>
    <col min="2324" max="2324" width="12.5703125" style="180" customWidth="1"/>
    <col min="2325" max="2561" width="9.140625" style="180"/>
    <col min="2562" max="2562" width="4.42578125" style="180" customWidth="1"/>
    <col min="2563" max="2563" width="4.5703125" style="180" customWidth="1"/>
    <col min="2564" max="2564" width="3.140625" style="180" customWidth="1"/>
    <col min="2565" max="2565" width="3.42578125" style="180" customWidth="1"/>
    <col min="2566" max="2566" width="3.28515625" style="180" customWidth="1"/>
    <col min="2567" max="2567" width="4.42578125" style="180" customWidth="1"/>
    <col min="2568" max="2568" width="3" style="180" customWidth="1"/>
    <col min="2569" max="2569" width="5" style="180" customWidth="1"/>
    <col min="2570" max="2570" width="6.5703125" style="180" customWidth="1"/>
    <col min="2571" max="2571" width="70.42578125" style="180" customWidth="1"/>
    <col min="2572" max="2572" width="14.140625" style="180" customWidth="1"/>
    <col min="2573" max="2573" width="13.7109375" style="180" customWidth="1"/>
    <col min="2574" max="2574" width="13.140625" style="180" customWidth="1"/>
    <col min="2575" max="2576" width="14.42578125" style="180" customWidth="1"/>
    <col min="2577" max="2577" width="13.7109375" style="180" customWidth="1"/>
    <col min="2578" max="2579" width="9.140625" style="180"/>
    <col min="2580" max="2580" width="12.5703125" style="180" customWidth="1"/>
    <col min="2581" max="2817" width="9.140625" style="180"/>
    <col min="2818" max="2818" width="4.42578125" style="180" customWidth="1"/>
    <col min="2819" max="2819" width="4.5703125" style="180" customWidth="1"/>
    <col min="2820" max="2820" width="3.140625" style="180" customWidth="1"/>
    <col min="2821" max="2821" width="3.42578125" style="180" customWidth="1"/>
    <col min="2822" max="2822" width="3.28515625" style="180" customWidth="1"/>
    <col min="2823" max="2823" width="4.42578125" style="180" customWidth="1"/>
    <col min="2824" max="2824" width="3" style="180" customWidth="1"/>
    <col min="2825" max="2825" width="5" style="180" customWidth="1"/>
    <col min="2826" max="2826" width="6.5703125" style="180" customWidth="1"/>
    <col min="2827" max="2827" width="70.42578125" style="180" customWidth="1"/>
    <col min="2828" max="2828" width="14.140625" style="180" customWidth="1"/>
    <col min="2829" max="2829" width="13.7109375" style="180" customWidth="1"/>
    <col min="2830" max="2830" width="13.140625" style="180" customWidth="1"/>
    <col min="2831" max="2832" width="14.42578125" style="180" customWidth="1"/>
    <col min="2833" max="2833" width="13.7109375" style="180" customWidth="1"/>
    <col min="2834" max="2835" width="9.140625" style="180"/>
    <col min="2836" max="2836" width="12.5703125" style="180" customWidth="1"/>
    <col min="2837" max="3073" width="9.140625" style="180"/>
    <col min="3074" max="3074" width="4.42578125" style="180" customWidth="1"/>
    <col min="3075" max="3075" width="4.5703125" style="180" customWidth="1"/>
    <col min="3076" max="3076" width="3.140625" style="180" customWidth="1"/>
    <col min="3077" max="3077" width="3.42578125" style="180" customWidth="1"/>
    <col min="3078" max="3078" width="3.28515625" style="180" customWidth="1"/>
    <col min="3079" max="3079" width="4.42578125" style="180" customWidth="1"/>
    <col min="3080" max="3080" width="3" style="180" customWidth="1"/>
    <col min="3081" max="3081" width="5" style="180" customWidth="1"/>
    <col min="3082" max="3082" width="6.5703125" style="180" customWidth="1"/>
    <col min="3083" max="3083" width="70.42578125" style="180" customWidth="1"/>
    <col min="3084" max="3084" width="14.140625" style="180" customWidth="1"/>
    <col min="3085" max="3085" width="13.7109375" style="180" customWidth="1"/>
    <col min="3086" max="3086" width="13.140625" style="180" customWidth="1"/>
    <col min="3087" max="3088" width="14.42578125" style="180" customWidth="1"/>
    <col min="3089" max="3089" width="13.7109375" style="180" customWidth="1"/>
    <col min="3090" max="3091" width="9.140625" style="180"/>
    <col min="3092" max="3092" width="12.5703125" style="180" customWidth="1"/>
    <col min="3093" max="3329" width="9.140625" style="180"/>
    <col min="3330" max="3330" width="4.42578125" style="180" customWidth="1"/>
    <col min="3331" max="3331" width="4.5703125" style="180" customWidth="1"/>
    <col min="3332" max="3332" width="3.140625" style="180" customWidth="1"/>
    <col min="3333" max="3333" width="3.42578125" style="180" customWidth="1"/>
    <col min="3334" max="3334" width="3.28515625" style="180" customWidth="1"/>
    <col min="3335" max="3335" width="4.42578125" style="180" customWidth="1"/>
    <col min="3336" max="3336" width="3" style="180" customWidth="1"/>
    <col min="3337" max="3337" width="5" style="180" customWidth="1"/>
    <col min="3338" max="3338" width="6.5703125" style="180" customWidth="1"/>
    <col min="3339" max="3339" width="70.42578125" style="180" customWidth="1"/>
    <col min="3340" max="3340" width="14.140625" style="180" customWidth="1"/>
    <col min="3341" max="3341" width="13.7109375" style="180" customWidth="1"/>
    <col min="3342" max="3342" width="13.140625" style="180" customWidth="1"/>
    <col min="3343" max="3344" width="14.42578125" style="180" customWidth="1"/>
    <col min="3345" max="3345" width="13.7109375" style="180" customWidth="1"/>
    <col min="3346" max="3347" width="9.140625" style="180"/>
    <col min="3348" max="3348" width="12.5703125" style="180" customWidth="1"/>
    <col min="3349" max="3585" width="9.140625" style="180"/>
    <col min="3586" max="3586" width="4.42578125" style="180" customWidth="1"/>
    <col min="3587" max="3587" width="4.5703125" style="180" customWidth="1"/>
    <col min="3588" max="3588" width="3.140625" style="180" customWidth="1"/>
    <col min="3589" max="3589" width="3.42578125" style="180" customWidth="1"/>
    <col min="3590" max="3590" width="3.28515625" style="180" customWidth="1"/>
    <col min="3591" max="3591" width="4.42578125" style="180" customWidth="1"/>
    <col min="3592" max="3592" width="3" style="180" customWidth="1"/>
    <col min="3593" max="3593" width="5" style="180" customWidth="1"/>
    <col min="3594" max="3594" width="6.5703125" style="180" customWidth="1"/>
    <col min="3595" max="3595" width="70.42578125" style="180" customWidth="1"/>
    <col min="3596" max="3596" width="14.140625" style="180" customWidth="1"/>
    <col min="3597" max="3597" width="13.7109375" style="180" customWidth="1"/>
    <col min="3598" max="3598" width="13.140625" style="180" customWidth="1"/>
    <col min="3599" max="3600" width="14.42578125" style="180" customWidth="1"/>
    <col min="3601" max="3601" width="13.7109375" style="180" customWidth="1"/>
    <col min="3602" max="3603" width="9.140625" style="180"/>
    <col min="3604" max="3604" width="12.5703125" style="180" customWidth="1"/>
    <col min="3605" max="3841" width="9.140625" style="180"/>
    <col min="3842" max="3842" width="4.42578125" style="180" customWidth="1"/>
    <col min="3843" max="3843" width="4.5703125" style="180" customWidth="1"/>
    <col min="3844" max="3844" width="3.140625" style="180" customWidth="1"/>
    <col min="3845" max="3845" width="3.42578125" style="180" customWidth="1"/>
    <col min="3846" max="3846" width="3.28515625" style="180" customWidth="1"/>
    <col min="3847" max="3847" width="4.42578125" style="180" customWidth="1"/>
    <col min="3848" max="3848" width="3" style="180" customWidth="1"/>
    <col min="3849" max="3849" width="5" style="180" customWidth="1"/>
    <col min="3850" max="3850" width="6.5703125" style="180" customWidth="1"/>
    <col min="3851" max="3851" width="70.42578125" style="180" customWidth="1"/>
    <col min="3852" max="3852" width="14.140625" style="180" customWidth="1"/>
    <col min="3853" max="3853" width="13.7109375" style="180" customWidth="1"/>
    <col min="3854" max="3854" width="13.140625" style="180" customWidth="1"/>
    <col min="3855" max="3856" width="14.42578125" style="180" customWidth="1"/>
    <col min="3857" max="3857" width="13.7109375" style="180" customWidth="1"/>
    <col min="3858" max="3859" width="9.140625" style="180"/>
    <col min="3860" max="3860" width="12.5703125" style="180" customWidth="1"/>
    <col min="3861" max="4097" width="9.140625" style="180"/>
    <col min="4098" max="4098" width="4.42578125" style="180" customWidth="1"/>
    <col min="4099" max="4099" width="4.5703125" style="180" customWidth="1"/>
    <col min="4100" max="4100" width="3.140625" style="180" customWidth="1"/>
    <col min="4101" max="4101" width="3.42578125" style="180" customWidth="1"/>
    <col min="4102" max="4102" width="3.28515625" style="180" customWidth="1"/>
    <col min="4103" max="4103" width="4.42578125" style="180" customWidth="1"/>
    <col min="4104" max="4104" width="3" style="180" customWidth="1"/>
    <col min="4105" max="4105" width="5" style="180" customWidth="1"/>
    <col min="4106" max="4106" width="6.5703125" style="180" customWidth="1"/>
    <col min="4107" max="4107" width="70.42578125" style="180" customWidth="1"/>
    <col min="4108" max="4108" width="14.140625" style="180" customWidth="1"/>
    <col min="4109" max="4109" width="13.7109375" style="180" customWidth="1"/>
    <col min="4110" max="4110" width="13.140625" style="180" customWidth="1"/>
    <col min="4111" max="4112" width="14.42578125" style="180" customWidth="1"/>
    <col min="4113" max="4113" width="13.7109375" style="180" customWidth="1"/>
    <col min="4114" max="4115" width="9.140625" style="180"/>
    <col min="4116" max="4116" width="12.5703125" style="180" customWidth="1"/>
    <col min="4117" max="4353" width="9.140625" style="180"/>
    <col min="4354" max="4354" width="4.42578125" style="180" customWidth="1"/>
    <col min="4355" max="4355" width="4.5703125" style="180" customWidth="1"/>
    <col min="4356" max="4356" width="3.140625" style="180" customWidth="1"/>
    <col min="4357" max="4357" width="3.42578125" style="180" customWidth="1"/>
    <col min="4358" max="4358" width="3.28515625" style="180" customWidth="1"/>
    <col min="4359" max="4359" width="4.42578125" style="180" customWidth="1"/>
    <col min="4360" max="4360" width="3" style="180" customWidth="1"/>
    <col min="4361" max="4361" width="5" style="180" customWidth="1"/>
    <col min="4362" max="4362" width="6.5703125" style="180" customWidth="1"/>
    <col min="4363" max="4363" width="70.42578125" style="180" customWidth="1"/>
    <col min="4364" max="4364" width="14.140625" style="180" customWidth="1"/>
    <col min="4365" max="4365" width="13.7109375" style="180" customWidth="1"/>
    <col min="4366" max="4366" width="13.140625" style="180" customWidth="1"/>
    <col min="4367" max="4368" width="14.42578125" style="180" customWidth="1"/>
    <col min="4369" max="4369" width="13.7109375" style="180" customWidth="1"/>
    <col min="4370" max="4371" width="9.140625" style="180"/>
    <col min="4372" max="4372" width="12.5703125" style="180" customWidth="1"/>
    <col min="4373" max="4609" width="9.140625" style="180"/>
    <col min="4610" max="4610" width="4.42578125" style="180" customWidth="1"/>
    <col min="4611" max="4611" width="4.5703125" style="180" customWidth="1"/>
    <col min="4612" max="4612" width="3.140625" style="180" customWidth="1"/>
    <col min="4613" max="4613" width="3.42578125" style="180" customWidth="1"/>
    <col min="4614" max="4614" width="3.28515625" style="180" customWidth="1"/>
    <col min="4615" max="4615" width="4.42578125" style="180" customWidth="1"/>
    <col min="4616" max="4616" width="3" style="180" customWidth="1"/>
    <col min="4617" max="4617" width="5" style="180" customWidth="1"/>
    <col min="4618" max="4618" width="6.5703125" style="180" customWidth="1"/>
    <col min="4619" max="4619" width="70.42578125" style="180" customWidth="1"/>
    <col min="4620" max="4620" width="14.140625" style="180" customWidth="1"/>
    <col min="4621" max="4621" width="13.7109375" style="180" customWidth="1"/>
    <col min="4622" max="4622" width="13.140625" style="180" customWidth="1"/>
    <col min="4623" max="4624" width="14.42578125" style="180" customWidth="1"/>
    <col min="4625" max="4625" width="13.7109375" style="180" customWidth="1"/>
    <col min="4626" max="4627" width="9.140625" style="180"/>
    <col min="4628" max="4628" width="12.5703125" style="180" customWidth="1"/>
    <col min="4629" max="4865" width="9.140625" style="180"/>
    <col min="4866" max="4866" width="4.42578125" style="180" customWidth="1"/>
    <col min="4867" max="4867" width="4.5703125" style="180" customWidth="1"/>
    <col min="4868" max="4868" width="3.140625" style="180" customWidth="1"/>
    <col min="4869" max="4869" width="3.42578125" style="180" customWidth="1"/>
    <col min="4870" max="4870" width="3.28515625" style="180" customWidth="1"/>
    <col min="4871" max="4871" width="4.42578125" style="180" customWidth="1"/>
    <col min="4872" max="4872" width="3" style="180" customWidth="1"/>
    <col min="4873" max="4873" width="5" style="180" customWidth="1"/>
    <col min="4874" max="4874" width="6.5703125" style="180" customWidth="1"/>
    <col min="4875" max="4875" width="70.42578125" style="180" customWidth="1"/>
    <col min="4876" max="4876" width="14.140625" style="180" customWidth="1"/>
    <col min="4877" max="4877" width="13.7109375" style="180" customWidth="1"/>
    <col min="4878" max="4878" width="13.140625" style="180" customWidth="1"/>
    <col min="4879" max="4880" width="14.42578125" style="180" customWidth="1"/>
    <col min="4881" max="4881" width="13.7109375" style="180" customWidth="1"/>
    <col min="4882" max="4883" width="9.140625" style="180"/>
    <col min="4884" max="4884" width="12.5703125" style="180" customWidth="1"/>
    <col min="4885" max="5121" width="9.140625" style="180"/>
    <col min="5122" max="5122" width="4.42578125" style="180" customWidth="1"/>
    <col min="5123" max="5123" width="4.5703125" style="180" customWidth="1"/>
    <col min="5124" max="5124" width="3.140625" style="180" customWidth="1"/>
    <col min="5125" max="5125" width="3.42578125" style="180" customWidth="1"/>
    <col min="5126" max="5126" width="3.28515625" style="180" customWidth="1"/>
    <col min="5127" max="5127" width="4.42578125" style="180" customWidth="1"/>
    <col min="5128" max="5128" width="3" style="180" customWidth="1"/>
    <col min="5129" max="5129" width="5" style="180" customWidth="1"/>
    <col min="5130" max="5130" width="6.5703125" style="180" customWidth="1"/>
    <col min="5131" max="5131" width="70.42578125" style="180" customWidth="1"/>
    <col min="5132" max="5132" width="14.140625" style="180" customWidth="1"/>
    <col min="5133" max="5133" width="13.7109375" style="180" customWidth="1"/>
    <col min="5134" max="5134" width="13.140625" style="180" customWidth="1"/>
    <col min="5135" max="5136" width="14.42578125" style="180" customWidth="1"/>
    <col min="5137" max="5137" width="13.7109375" style="180" customWidth="1"/>
    <col min="5138" max="5139" width="9.140625" style="180"/>
    <col min="5140" max="5140" width="12.5703125" style="180" customWidth="1"/>
    <col min="5141" max="5377" width="9.140625" style="180"/>
    <col min="5378" max="5378" width="4.42578125" style="180" customWidth="1"/>
    <col min="5379" max="5379" width="4.5703125" style="180" customWidth="1"/>
    <col min="5380" max="5380" width="3.140625" style="180" customWidth="1"/>
    <col min="5381" max="5381" width="3.42578125" style="180" customWidth="1"/>
    <col min="5382" max="5382" width="3.28515625" style="180" customWidth="1"/>
    <col min="5383" max="5383" width="4.42578125" style="180" customWidth="1"/>
    <col min="5384" max="5384" width="3" style="180" customWidth="1"/>
    <col min="5385" max="5385" width="5" style="180" customWidth="1"/>
    <col min="5386" max="5386" width="6.5703125" style="180" customWidth="1"/>
    <col min="5387" max="5387" width="70.42578125" style="180" customWidth="1"/>
    <col min="5388" max="5388" width="14.140625" style="180" customWidth="1"/>
    <col min="5389" max="5389" width="13.7109375" style="180" customWidth="1"/>
    <col min="5390" max="5390" width="13.140625" style="180" customWidth="1"/>
    <col min="5391" max="5392" width="14.42578125" style="180" customWidth="1"/>
    <col min="5393" max="5393" width="13.7109375" style="180" customWidth="1"/>
    <col min="5394" max="5395" width="9.140625" style="180"/>
    <col min="5396" max="5396" width="12.5703125" style="180" customWidth="1"/>
    <col min="5397" max="5633" width="9.140625" style="180"/>
    <col min="5634" max="5634" width="4.42578125" style="180" customWidth="1"/>
    <col min="5635" max="5635" width="4.5703125" style="180" customWidth="1"/>
    <col min="5636" max="5636" width="3.140625" style="180" customWidth="1"/>
    <col min="5637" max="5637" width="3.42578125" style="180" customWidth="1"/>
    <col min="5638" max="5638" width="3.28515625" style="180" customWidth="1"/>
    <col min="5639" max="5639" width="4.42578125" style="180" customWidth="1"/>
    <col min="5640" max="5640" width="3" style="180" customWidth="1"/>
    <col min="5641" max="5641" width="5" style="180" customWidth="1"/>
    <col min="5642" max="5642" width="6.5703125" style="180" customWidth="1"/>
    <col min="5643" max="5643" width="70.42578125" style="180" customWidth="1"/>
    <col min="5644" max="5644" width="14.140625" style="180" customWidth="1"/>
    <col min="5645" max="5645" width="13.7109375" style="180" customWidth="1"/>
    <col min="5646" max="5646" width="13.140625" style="180" customWidth="1"/>
    <col min="5647" max="5648" width="14.42578125" style="180" customWidth="1"/>
    <col min="5649" max="5649" width="13.7109375" style="180" customWidth="1"/>
    <col min="5650" max="5651" width="9.140625" style="180"/>
    <col min="5652" max="5652" width="12.5703125" style="180" customWidth="1"/>
    <col min="5653" max="5889" width="9.140625" style="180"/>
    <col min="5890" max="5890" width="4.42578125" style="180" customWidth="1"/>
    <col min="5891" max="5891" width="4.5703125" style="180" customWidth="1"/>
    <col min="5892" max="5892" width="3.140625" style="180" customWidth="1"/>
    <col min="5893" max="5893" width="3.42578125" style="180" customWidth="1"/>
    <col min="5894" max="5894" width="3.28515625" style="180" customWidth="1"/>
    <col min="5895" max="5895" width="4.42578125" style="180" customWidth="1"/>
    <col min="5896" max="5896" width="3" style="180" customWidth="1"/>
    <col min="5897" max="5897" width="5" style="180" customWidth="1"/>
    <col min="5898" max="5898" width="6.5703125" style="180" customWidth="1"/>
    <col min="5899" max="5899" width="70.42578125" style="180" customWidth="1"/>
    <col min="5900" max="5900" width="14.140625" style="180" customWidth="1"/>
    <col min="5901" max="5901" width="13.7109375" style="180" customWidth="1"/>
    <col min="5902" max="5902" width="13.140625" style="180" customWidth="1"/>
    <col min="5903" max="5904" width="14.42578125" style="180" customWidth="1"/>
    <col min="5905" max="5905" width="13.7109375" style="180" customWidth="1"/>
    <col min="5906" max="5907" width="9.140625" style="180"/>
    <col min="5908" max="5908" width="12.5703125" style="180" customWidth="1"/>
    <col min="5909" max="6145" width="9.140625" style="180"/>
    <col min="6146" max="6146" width="4.42578125" style="180" customWidth="1"/>
    <col min="6147" max="6147" width="4.5703125" style="180" customWidth="1"/>
    <col min="6148" max="6148" width="3.140625" style="180" customWidth="1"/>
    <col min="6149" max="6149" width="3.42578125" style="180" customWidth="1"/>
    <col min="6150" max="6150" width="3.28515625" style="180" customWidth="1"/>
    <col min="6151" max="6151" width="4.42578125" style="180" customWidth="1"/>
    <col min="6152" max="6152" width="3" style="180" customWidth="1"/>
    <col min="6153" max="6153" width="5" style="180" customWidth="1"/>
    <col min="6154" max="6154" width="6.5703125" style="180" customWidth="1"/>
    <col min="6155" max="6155" width="70.42578125" style="180" customWidth="1"/>
    <col min="6156" max="6156" width="14.140625" style="180" customWidth="1"/>
    <col min="6157" max="6157" width="13.7109375" style="180" customWidth="1"/>
    <col min="6158" max="6158" width="13.140625" style="180" customWidth="1"/>
    <col min="6159" max="6160" width="14.42578125" style="180" customWidth="1"/>
    <col min="6161" max="6161" width="13.7109375" style="180" customWidth="1"/>
    <col min="6162" max="6163" width="9.140625" style="180"/>
    <col min="6164" max="6164" width="12.5703125" style="180" customWidth="1"/>
    <col min="6165" max="6401" width="9.140625" style="180"/>
    <col min="6402" max="6402" width="4.42578125" style="180" customWidth="1"/>
    <col min="6403" max="6403" width="4.5703125" style="180" customWidth="1"/>
    <col min="6404" max="6404" width="3.140625" style="180" customWidth="1"/>
    <col min="6405" max="6405" width="3.42578125" style="180" customWidth="1"/>
    <col min="6406" max="6406" width="3.28515625" style="180" customWidth="1"/>
    <col min="6407" max="6407" width="4.42578125" style="180" customWidth="1"/>
    <col min="6408" max="6408" width="3" style="180" customWidth="1"/>
    <col min="6409" max="6409" width="5" style="180" customWidth="1"/>
    <col min="6410" max="6410" width="6.5703125" style="180" customWidth="1"/>
    <col min="6411" max="6411" width="70.42578125" style="180" customWidth="1"/>
    <col min="6412" max="6412" width="14.140625" style="180" customWidth="1"/>
    <col min="6413" max="6413" width="13.7109375" style="180" customWidth="1"/>
    <col min="6414" max="6414" width="13.140625" style="180" customWidth="1"/>
    <col min="6415" max="6416" width="14.42578125" style="180" customWidth="1"/>
    <col min="6417" max="6417" width="13.7109375" style="180" customWidth="1"/>
    <col min="6418" max="6419" width="9.140625" style="180"/>
    <col min="6420" max="6420" width="12.5703125" style="180" customWidth="1"/>
    <col min="6421" max="6657" width="9.140625" style="180"/>
    <col min="6658" max="6658" width="4.42578125" style="180" customWidth="1"/>
    <col min="6659" max="6659" width="4.5703125" style="180" customWidth="1"/>
    <col min="6660" max="6660" width="3.140625" style="180" customWidth="1"/>
    <col min="6661" max="6661" width="3.42578125" style="180" customWidth="1"/>
    <col min="6662" max="6662" width="3.28515625" style="180" customWidth="1"/>
    <col min="6663" max="6663" width="4.42578125" style="180" customWidth="1"/>
    <col min="6664" max="6664" width="3" style="180" customWidth="1"/>
    <col min="6665" max="6665" width="5" style="180" customWidth="1"/>
    <col min="6666" max="6666" width="6.5703125" style="180" customWidth="1"/>
    <col min="6667" max="6667" width="70.42578125" style="180" customWidth="1"/>
    <col min="6668" max="6668" width="14.140625" style="180" customWidth="1"/>
    <col min="6669" max="6669" width="13.7109375" style="180" customWidth="1"/>
    <col min="6670" max="6670" width="13.140625" style="180" customWidth="1"/>
    <col min="6671" max="6672" width="14.42578125" style="180" customWidth="1"/>
    <col min="6673" max="6673" width="13.7109375" style="180" customWidth="1"/>
    <col min="6674" max="6675" width="9.140625" style="180"/>
    <col min="6676" max="6676" width="12.5703125" style="180" customWidth="1"/>
    <col min="6677" max="6913" width="9.140625" style="180"/>
    <col min="6914" max="6914" width="4.42578125" style="180" customWidth="1"/>
    <col min="6915" max="6915" width="4.5703125" style="180" customWidth="1"/>
    <col min="6916" max="6916" width="3.140625" style="180" customWidth="1"/>
    <col min="6917" max="6917" width="3.42578125" style="180" customWidth="1"/>
    <col min="6918" max="6918" width="3.28515625" style="180" customWidth="1"/>
    <col min="6919" max="6919" width="4.42578125" style="180" customWidth="1"/>
    <col min="6920" max="6920" width="3" style="180" customWidth="1"/>
    <col min="6921" max="6921" width="5" style="180" customWidth="1"/>
    <col min="6922" max="6922" width="6.5703125" style="180" customWidth="1"/>
    <col min="6923" max="6923" width="70.42578125" style="180" customWidth="1"/>
    <col min="6924" max="6924" width="14.140625" style="180" customWidth="1"/>
    <col min="6925" max="6925" width="13.7109375" style="180" customWidth="1"/>
    <col min="6926" max="6926" width="13.140625" style="180" customWidth="1"/>
    <col min="6927" max="6928" width="14.42578125" style="180" customWidth="1"/>
    <col min="6929" max="6929" width="13.7109375" style="180" customWidth="1"/>
    <col min="6930" max="6931" width="9.140625" style="180"/>
    <col min="6932" max="6932" width="12.5703125" style="180" customWidth="1"/>
    <col min="6933" max="7169" width="9.140625" style="180"/>
    <col min="7170" max="7170" width="4.42578125" style="180" customWidth="1"/>
    <col min="7171" max="7171" width="4.5703125" style="180" customWidth="1"/>
    <col min="7172" max="7172" width="3.140625" style="180" customWidth="1"/>
    <col min="7173" max="7173" width="3.42578125" style="180" customWidth="1"/>
    <col min="7174" max="7174" width="3.28515625" style="180" customWidth="1"/>
    <col min="7175" max="7175" width="4.42578125" style="180" customWidth="1"/>
    <col min="7176" max="7176" width="3" style="180" customWidth="1"/>
    <col min="7177" max="7177" width="5" style="180" customWidth="1"/>
    <col min="7178" max="7178" width="6.5703125" style="180" customWidth="1"/>
    <col min="7179" max="7179" width="70.42578125" style="180" customWidth="1"/>
    <col min="7180" max="7180" width="14.140625" style="180" customWidth="1"/>
    <col min="7181" max="7181" width="13.7109375" style="180" customWidth="1"/>
    <col min="7182" max="7182" width="13.140625" style="180" customWidth="1"/>
    <col min="7183" max="7184" width="14.42578125" style="180" customWidth="1"/>
    <col min="7185" max="7185" width="13.7109375" style="180" customWidth="1"/>
    <col min="7186" max="7187" width="9.140625" style="180"/>
    <col min="7188" max="7188" width="12.5703125" style="180" customWidth="1"/>
    <col min="7189" max="7425" width="9.140625" style="180"/>
    <col min="7426" max="7426" width="4.42578125" style="180" customWidth="1"/>
    <col min="7427" max="7427" width="4.5703125" style="180" customWidth="1"/>
    <col min="7428" max="7428" width="3.140625" style="180" customWidth="1"/>
    <col min="7429" max="7429" width="3.42578125" style="180" customWidth="1"/>
    <col min="7430" max="7430" width="3.28515625" style="180" customWidth="1"/>
    <col min="7431" max="7431" width="4.42578125" style="180" customWidth="1"/>
    <col min="7432" max="7432" width="3" style="180" customWidth="1"/>
    <col min="7433" max="7433" width="5" style="180" customWidth="1"/>
    <col min="7434" max="7434" width="6.5703125" style="180" customWidth="1"/>
    <col min="7435" max="7435" width="70.42578125" style="180" customWidth="1"/>
    <col min="7436" max="7436" width="14.140625" style="180" customWidth="1"/>
    <col min="7437" max="7437" width="13.7109375" style="180" customWidth="1"/>
    <col min="7438" max="7438" width="13.140625" style="180" customWidth="1"/>
    <col min="7439" max="7440" width="14.42578125" style="180" customWidth="1"/>
    <col min="7441" max="7441" width="13.7109375" style="180" customWidth="1"/>
    <col min="7442" max="7443" width="9.140625" style="180"/>
    <col min="7444" max="7444" width="12.5703125" style="180" customWidth="1"/>
    <col min="7445" max="7681" width="9.140625" style="180"/>
    <col min="7682" max="7682" width="4.42578125" style="180" customWidth="1"/>
    <col min="7683" max="7683" width="4.5703125" style="180" customWidth="1"/>
    <col min="7684" max="7684" width="3.140625" style="180" customWidth="1"/>
    <col min="7685" max="7685" width="3.42578125" style="180" customWidth="1"/>
    <col min="7686" max="7686" width="3.28515625" style="180" customWidth="1"/>
    <col min="7687" max="7687" width="4.42578125" style="180" customWidth="1"/>
    <col min="7688" max="7688" width="3" style="180" customWidth="1"/>
    <col min="7689" max="7689" width="5" style="180" customWidth="1"/>
    <col min="7690" max="7690" width="6.5703125" style="180" customWidth="1"/>
    <col min="7691" max="7691" width="70.42578125" style="180" customWidth="1"/>
    <col min="7692" max="7692" width="14.140625" style="180" customWidth="1"/>
    <col min="7693" max="7693" width="13.7109375" style="180" customWidth="1"/>
    <col min="7694" max="7694" width="13.140625" style="180" customWidth="1"/>
    <col min="7695" max="7696" width="14.42578125" style="180" customWidth="1"/>
    <col min="7697" max="7697" width="13.7109375" style="180" customWidth="1"/>
    <col min="7698" max="7699" width="9.140625" style="180"/>
    <col min="7700" max="7700" width="12.5703125" style="180" customWidth="1"/>
    <col min="7701" max="7937" width="9.140625" style="180"/>
    <col min="7938" max="7938" width="4.42578125" style="180" customWidth="1"/>
    <col min="7939" max="7939" width="4.5703125" style="180" customWidth="1"/>
    <col min="7940" max="7940" width="3.140625" style="180" customWidth="1"/>
    <col min="7941" max="7941" width="3.42578125" style="180" customWidth="1"/>
    <col min="7942" max="7942" width="3.28515625" style="180" customWidth="1"/>
    <col min="7943" max="7943" width="4.42578125" style="180" customWidth="1"/>
    <col min="7944" max="7944" width="3" style="180" customWidth="1"/>
    <col min="7945" max="7945" width="5" style="180" customWidth="1"/>
    <col min="7946" max="7946" width="6.5703125" style="180" customWidth="1"/>
    <col min="7947" max="7947" width="70.42578125" style="180" customWidth="1"/>
    <col min="7948" max="7948" width="14.140625" style="180" customWidth="1"/>
    <col min="7949" max="7949" width="13.7109375" style="180" customWidth="1"/>
    <col min="7950" max="7950" width="13.140625" style="180" customWidth="1"/>
    <col min="7951" max="7952" width="14.42578125" style="180" customWidth="1"/>
    <col min="7953" max="7953" width="13.7109375" style="180" customWidth="1"/>
    <col min="7954" max="7955" width="9.140625" style="180"/>
    <col min="7956" max="7956" width="12.5703125" style="180" customWidth="1"/>
    <col min="7957" max="8193" width="9.140625" style="180"/>
    <col min="8194" max="8194" width="4.42578125" style="180" customWidth="1"/>
    <col min="8195" max="8195" width="4.5703125" style="180" customWidth="1"/>
    <col min="8196" max="8196" width="3.140625" style="180" customWidth="1"/>
    <col min="8197" max="8197" width="3.42578125" style="180" customWidth="1"/>
    <col min="8198" max="8198" width="3.28515625" style="180" customWidth="1"/>
    <col min="8199" max="8199" width="4.42578125" style="180" customWidth="1"/>
    <col min="8200" max="8200" width="3" style="180" customWidth="1"/>
    <col min="8201" max="8201" width="5" style="180" customWidth="1"/>
    <col min="8202" max="8202" width="6.5703125" style="180" customWidth="1"/>
    <col min="8203" max="8203" width="70.42578125" style="180" customWidth="1"/>
    <col min="8204" max="8204" width="14.140625" style="180" customWidth="1"/>
    <col min="8205" max="8205" width="13.7109375" style="180" customWidth="1"/>
    <col min="8206" max="8206" width="13.140625" style="180" customWidth="1"/>
    <col min="8207" max="8208" width="14.42578125" style="180" customWidth="1"/>
    <col min="8209" max="8209" width="13.7109375" style="180" customWidth="1"/>
    <col min="8210" max="8211" width="9.140625" style="180"/>
    <col min="8212" max="8212" width="12.5703125" style="180" customWidth="1"/>
    <col min="8213" max="8449" width="9.140625" style="180"/>
    <col min="8450" max="8450" width="4.42578125" style="180" customWidth="1"/>
    <col min="8451" max="8451" width="4.5703125" style="180" customWidth="1"/>
    <col min="8452" max="8452" width="3.140625" style="180" customWidth="1"/>
    <col min="8453" max="8453" width="3.42578125" style="180" customWidth="1"/>
    <col min="8454" max="8454" width="3.28515625" style="180" customWidth="1"/>
    <col min="8455" max="8455" width="4.42578125" style="180" customWidth="1"/>
    <col min="8456" max="8456" width="3" style="180" customWidth="1"/>
    <col min="8457" max="8457" width="5" style="180" customWidth="1"/>
    <col min="8458" max="8458" width="6.5703125" style="180" customWidth="1"/>
    <col min="8459" max="8459" width="70.42578125" style="180" customWidth="1"/>
    <col min="8460" max="8460" width="14.140625" style="180" customWidth="1"/>
    <col min="8461" max="8461" width="13.7109375" style="180" customWidth="1"/>
    <col min="8462" max="8462" width="13.140625" style="180" customWidth="1"/>
    <col min="8463" max="8464" width="14.42578125" style="180" customWidth="1"/>
    <col min="8465" max="8465" width="13.7109375" style="180" customWidth="1"/>
    <col min="8466" max="8467" width="9.140625" style="180"/>
    <col min="8468" max="8468" width="12.5703125" style="180" customWidth="1"/>
    <col min="8469" max="8705" width="9.140625" style="180"/>
    <col min="8706" max="8706" width="4.42578125" style="180" customWidth="1"/>
    <col min="8707" max="8707" width="4.5703125" style="180" customWidth="1"/>
    <col min="8708" max="8708" width="3.140625" style="180" customWidth="1"/>
    <col min="8709" max="8709" width="3.42578125" style="180" customWidth="1"/>
    <col min="8710" max="8710" width="3.28515625" style="180" customWidth="1"/>
    <col min="8711" max="8711" width="4.42578125" style="180" customWidth="1"/>
    <col min="8712" max="8712" width="3" style="180" customWidth="1"/>
    <col min="8713" max="8713" width="5" style="180" customWidth="1"/>
    <col min="8714" max="8714" width="6.5703125" style="180" customWidth="1"/>
    <col min="8715" max="8715" width="70.42578125" style="180" customWidth="1"/>
    <col min="8716" max="8716" width="14.140625" style="180" customWidth="1"/>
    <col min="8717" max="8717" width="13.7109375" style="180" customWidth="1"/>
    <col min="8718" max="8718" width="13.140625" style="180" customWidth="1"/>
    <col min="8719" max="8720" width="14.42578125" style="180" customWidth="1"/>
    <col min="8721" max="8721" width="13.7109375" style="180" customWidth="1"/>
    <col min="8722" max="8723" width="9.140625" style="180"/>
    <col min="8724" max="8724" width="12.5703125" style="180" customWidth="1"/>
    <col min="8725" max="8961" width="9.140625" style="180"/>
    <col min="8962" max="8962" width="4.42578125" style="180" customWidth="1"/>
    <col min="8963" max="8963" width="4.5703125" style="180" customWidth="1"/>
    <col min="8964" max="8964" width="3.140625" style="180" customWidth="1"/>
    <col min="8965" max="8965" width="3.42578125" style="180" customWidth="1"/>
    <col min="8966" max="8966" width="3.28515625" style="180" customWidth="1"/>
    <col min="8967" max="8967" width="4.42578125" style="180" customWidth="1"/>
    <col min="8968" max="8968" width="3" style="180" customWidth="1"/>
    <col min="8969" max="8969" width="5" style="180" customWidth="1"/>
    <col min="8970" max="8970" width="6.5703125" style="180" customWidth="1"/>
    <col min="8971" max="8971" width="70.42578125" style="180" customWidth="1"/>
    <col min="8972" max="8972" width="14.140625" style="180" customWidth="1"/>
    <col min="8973" max="8973" width="13.7109375" style="180" customWidth="1"/>
    <col min="8974" max="8974" width="13.140625" style="180" customWidth="1"/>
    <col min="8975" max="8976" width="14.42578125" style="180" customWidth="1"/>
    <col min="8977" max="8977" width="13.7109375" style="180" customWidth="1"/>
    <col min="8978" max="8979" width="9.140625" style="180"/>
    <col min="8980" max="8980" width="12.5703125" style="180" customWidth="1"/>
    <col min="8981" max="9217" width="9.140625" style="180"/>
    <col min="9218" max="9218" width="4.42578125" style="180" customWidth="1"/>
    <col min="9219" max="9219" width="4.5703125" style="180" customWidth="1"/>
    <col min="9220" max="9220" width="3.140625" style="180" customWidth="1"/>
    <col min="9221" max="9221" width="3.42578125" style="180" customWidth="1"/>
    <col min="9222" max="9222" width="3.28515625" style="180" customWidth="1"/>
    <col min="9223" max="9223" width="4.42578125" style="180" customWidth="1"/>
    <col min="9224" max="9224" width="3" style="180" customWidth="1"/>
    <col min="9225" max="9225" width="5" style="180" customWidth="1"/>
    <col min="9226" max="9226" width="6.5703125" style="180" customWidth="1"/>
    <col min="9227" max="9227" width="70.42578125" style="180" customWidth="1"/>
    <col min="9228" max="9228" width="14.140625" style="180" customWidth="1"/>
    <col min="9229" max="9229" width="13.7109375" style="180" customWidth="1"/>
    <col min="9230" max="9230" width="13.140625" style="180" customWidth="1"/>
    <col min="9231" max="9232" width="14.42578125" style="180" customWidth="1"/>
    <col min="9233" max="9233" width="13.7109375" style="180" customWidth="1"/>
    <col min="9234" max="9235" width="9.140625" style="180"/>
    <col min="9236" max="9236" width="12.5703125" style="180" customWidth="1"/>
    <col min="9237" max="9473" width="9.140625" style="180"/>
    <col min="9474" max="9474" width="4.42578125" style="180" customWidth="1"/>
    <col min="9475" max="9475" width="4.5703125" style="180" customWidth="1"/>
    <col min="9476" max="9476" width="3.140625" style="180" customWidth="1"/>
    <col min="9477" max="9477" width="3.42578125" style="180" customWidth="1"/>
    <col min="9478" max="9478" width="3.28515625" style="180" customWidth="1"/>
    <col min="9479" max="9479" width="4.42578125" style="180" customWidth="1"/>
    <col min="9480" max="9480" width="3" style="180" customWidth="1"/>
    <col min="9481" max="9481" width="5" style="180" customWidth="1"/>
    <col min="9482" max="9482" width="6.5703125" style="180" customWidth="1"/>
    <col min="9483" max="9483" width="70.42578125" style="180" customWidth="1"/>
    <col min="9484" max="9484" width="14.140625" style="180" customWidth="1"/>
    <col min="9485" max="9485" width="13.7109375" style="180" customWidth="1"/>
    <col min="9486" max="9486" width="13.140625" style="180" customWidth="1"/>
    <col min="9487" max="9488" width="14.42578125" style="180" customWidth="1"/>
    <col min="9489" max="9489" width="13.7109375" style="180" customWidth="1"/>
    <col min="9490" max="9491" width="9.140625" style="180"/>
    <col min="9492" max="9492" width="12.5703125" style="180" customWidth="1"/>
    <col min="9493" max="9729" width="9.140625" style="180"/>
    <col min="9730" max="9730" width="4.42578125" style="180" customWidth="1"/>
    <col min="9731" max="9731" width="4.5703125" style="180" customWidth="1"/>
    <col min="9732" max="9732" width="3.140625" style="180" customWidth="1"/>
    <col min="9733" max="9733" width="3.42578125" style="180" customWidth="1"/>
    <col min="9734" max="9734" width="3.28515625" style="180" customWidth="1"/>
    <col min="9735" max="9735" width="4.42578125" style="180" customWidth="1"/>
    <col min="9736" max="9736" width="3" style="180" customWidth="1"/>
    <col min="9737" max="9737" width="5" style="180" customWidth="1"/>
    <col min="9738" max="9738" width="6.5703125" style="180" customWidth="1"/>
    <col min="9739" max="9739" width="70.42578125" style="180" customWidth="1"/>
    <col min="9740" max="9740" width="14.140625" style="180" customWidth="1"/>
    <col min="9741" max="9741" width="13.7109375" style="180" customWidth="1"/>
    <col min="9742" max="9742" width="13.140625" style="180" customWidth="1"/>
    <col min="9743" max="9744" width="14.42578125" style="180" customWidth="1"/>
    <col min="9745" max="9745" width="13.7109375" style="180" customWidth="1"/>
    <col min="9746" max="9747" width="9.140625" style="180"/>
    <col min="9748" max="9748" width="12.5703125" style="180" customWidth="1"/>
    <col min="9749" max="9985" width="9.140625" style="180"/>
    <col min="9986" max="9986" width="4.42578125" style="180" customWidth="1"/>
    <col min="9987" max="9987" width="4.5703125" style="180" customWidth="1"/>
    <col min="9988" max="9988" width="3.140625" style="180" customWidth="1"/>
    <col min="9989" max="9989" width="3.42578125" style="180" customWidth="1"/>
    <col min="9990" max="9990" width="3.28515625" style="180" customWidth="1"/>
    <col min="9991" max="9991" width="4.42578125" style="180" customWidth="1"/>
    <col min="9992" max="9992" width="3" style="180" customWidth="1"/>
    <col min="9993" max="9993" width="5" style="180" customWidth="1"/>
    <col min="9994" max="9994" width="6.5703125" style="180" customWidth="1"/>
    <col min="9995" max="9995" width="70.42578125" style="180" customWidth="1"/>
    <col min="9996" max="9996" width="14.140625" style="180" customWidth="1"/>
    <col min="9997" max="9997" width="13.7109375" style="180" customWidth="1"/>
    <col min="9998" max="9998" width="13.140625" style="180" customWidth="1"/>
    <col min="9999" max="10000" width="14.42578125" style="180" customWidth="1"/>
    <col min="10001" max="10001" width="13.7109375" style="180" customWidth="1"/>
    <col min="10002" max="10003" width="9.140625" style="180"/>
    <col min="10004" max="10004" width="12.5703125" style="180" customWidth="1"/>
    <col min="10005" max="10241" width="9.140625" style="180"/>
    <col min="10242" max="10242" width="4.42578125" style="180" customWidth="1"/>
    <col min="10243" max="10243" width="4.5703125" style="180" customWidth="1"/>
    <col min="10244" max="10244" width="3.140625" style="180" customWidth="1"/>
    <col min="10245" max="10245" width="3.42578125" style="180" customWidth="1"/>
    <col min="10246" max="10246" width="3.28515625" style="180" customWidth="1"/>
    <col min="10247" max="10247" width="4.42578125" style="180" customWidth="1"/>
    <col min="10248" max="10248" width="3" style="180" customWidth="1"/>
    <col min="10249" max="10249" width="5" style="180" customWidth="1"/>
    <col min="10250" max="10250" width="6.5703125" style="180" customWidth="1"/>
    <col min="10251" max="10251" width="70.42578125" style="180" customWidth="1"/>
    <col min="10252" max="10252" width="14.140625" style="180" customWidth="1"/>
    <col min="10253" max="10253" width="13.7109375" style="180" customWidth="1"/>
    <col min="10254" max="10254" width="13.140625" style="180" customWidth="1"/>
    <col min="10255" max="10256" width="14.42578125" style="180" customWidth="1"/>
    <col min="10257" max="10257" width="13.7109375" style="180" customWidth="1"/>
    <col min="10258" max="10259" width="9.140625" style="180"/>
    <col min="10260" max="10260" width="12.5703125" style="180" customWidth="1"/>
    <col min="10261" max="10497" width="9.140625" style="180"/>
    <col min="10498" max="10498" width="4.42578125" style="180" customWidth="1"/>
    <col min="10499" max="10499" width="4.5703125" style="180" customWidth="1"/>
    <col min="10500" max="10500" width="3.140625" style="180" customWidth="1"/>
    <col min="10501" max="10501" width="3.42578125" style="180" customWidth="1"/>
    <col min="10502" max="10502" width="3.28515625" style="180" customWidth="1"/>
    <col min="10503" max="10503" width="4.42578125" style="180" customWidth="1"/>
    <col min="10504" max="10504" width="3" style="180" customWidth="1"/>
    <col min="10505" max="10505" width="5" style="180" customWidth="1"/>
    <col min="10506" max="10506" width="6.5703125" style="180" customWidth="1"/>
    <col min="10507" max="10507" width="70.42578125" style="180" customWidth="1"/>
    <col min="10508" max="10508" width="14.140625" style="180" customWidth="1"/>
    <col min="10509" max="10509" width="13.7109375" style="180" customWidth="1"/>
    <col min="10510" max="10510" width="13.140625" style="180" customWidth="1"/>
    <col min="10511" max="10512" width="14.42578125" style="180" customWidth="1"/>
    <col min="10513" max="10513" width="13.7109375" style="180" customWidth="1"/>
    <col min="10514" max="10515" width="9.140625" style="180"/>
    <col min="10516" max="10516" width="12.5703125" style="180" customWidth="1"/>
    <col min="10517" max="10753" width="9.140625" style="180"/>
    <col min="10754" max="10754" width="4.42578125" style="180" customWidth="1"/>
    <col min="10755" max="10755" width="4.5703125" style="180" customWidth="1"/>
    <col min="10756" max="10756" width="3.140625" style="180" customWidth="1"/>
    <col min="10757" max="10757" width="3.42578125" style="180" customWidth="1"/>
    <col min="10758" max="10758" width="3.28515625" style="180" customWidth="1"/>
    <col min="10759" max="10759" width="4.42578125" style="180" customWidth="1"/>
    <col min="10760" max="10760" width="3" style="180" customWidth="1"/>
    <col min="10761" max="10761" width="5" style="180" customWidth="1"/>
    <col min="10762" max="10762" width="6.5703125" style="180" customWidth="1"/>
    <col min="10763" max="10763" width="70.42578125" style="180" customWidth="1"/>
    <col min="10764" max="10764" width="14.140625" style="180" customWidth="1"/>
    <col min="10765" max="10765" width="13.7109375" style="180" customWidth="1"/>
    <col min="10766" max="10766" width="13.140625" style="180" customWidth="1"/>
    <col min="10767" max="10768" width="14.42578125" style="180" customWidth="1"/>
    <col min="10769" max="10769" width="13.7109375" style="180" customWidth="1"/>
    <col min="10770" max="10771" width="9.140625" style="180"/>
    <col min="10772" max="10772" width="12.5703125" style="180" customWidth="1"/>
    <col min="10773" max="11009" width="9.140625" style="180"/>
    <col min="11010" max="11010" width="4.42578125" style="180" customWidth="1"/>
    <col min="11011" max="11011" width="4.5703125" style="180" customWidth="1"/>
    <col min="11012" max="11012" width="3.140625" style="180" customWidth="1"/>
    <col min="11013" max="11013" width="3.42578125" style="180" customWidth="1"/>
    <col min="11014" max="11014" width="3.28515625" style="180" customWidth="1"/>
    <col min="11015" max="11015" width="4.42578125" style="180" customWidth="1"/>
    <col min="11016" max="11016" width="3" style="180" customWidth="1"/>
    <col min="11017" max="11017" width="5" style="180" customWidth="1"/>
    <col min="11018" max="11018" width="6.5703125" style="180" customWidth="1"/>
    <col min="11019" max="11019" width="70.42578125" style="180" customWidth="1"/>
    <col min="11020" max="11020" width="14.140625" style="180" customWidth="1"/>
    <col min="11021" max="11021" width="13.7109375" style="180" customWidth="1"/>
    <col min="11022" max="11022" width="13.140625" style="180" customWidth="1"/>
    <col min="11023" max="11024" width="14.42578125" style="180" customWidth="1"/>
    <col min="11025" max="11025" width="13.7109375" style="180" customWidth="1"/>
    <col min="11026" max="11027" width="9.140625" style="180"/>
    <col min="11028" max="11028" width="12.5703125" style="180" customWidth="1"/>
    <col min="11029" max="11265" width="9.140625" style="180"/>
    <col min="11266" max="11266" width="4.42578125" style="180" customWidth="1"/>
    <col min="11267" max="11267" width="4.5703125" style="180" customWidth="1"/>
    <col min="11268" max="11268" width="3.140625" style="180" customWidth="1"/>
    <col min="11269" max="11269" width="3.42578125" style="180" customWidth="1"/>
    <col min="11270" max="11270" width="3.28515625" style="180" customWidth="1"/>
    <col min="11271" max="11271" width="4.42578125" style="180" customWidth="1"/>
    <col min="11272" max="11272" width="3" style="180" customWidth="1"/>
    <col min="11273" max="11273" width="5" style="180" customWidth="1"/>
    <col min="11274" max="11274" width="6.5703125" style="180" customWidth="1"/>
    <col min="11275" max="11275" width="70.42578125" style="180" customWidth="1"/>
    <col min="11276" max="11276" width="14.140625" style="180" customWidth="1"/>
    <col min="11277" max="11277" width="13.7109375" style="180" customWidth="1"/>
    <col min="11278" max="11278" width="13.140625" style="180" customWidth="1"/>
    <col min="11279" max="11280" width="14.42578125" style="180" customWidth="1"/>
    <col min="11281" max="11281" width="13.7109375" style="180" customWidth="1"/>
    <col min="11282" max="11283" width="9.140625" style="180"/>
    <col min="11284" max="11284" width="12.5703125" style="180" customWidth="1"/>
    <col min="11285" max="11521" width="9.140625" style="180"/>
    <col min="11522" max="11522" width="4.42578125" style="180" customWidth="1"/>
    <col min="11523" max="11523" width="4.5703125" style="180" customWidth="1"/>
    <col min="11524" max="11524" width="3.140625" style="180" customWidth="1"/>
    <col min="11525" max="11525" width="3.42578125" style="180" customWidth="1"/>
    <col min="11526" max="11526" width="3.28515625" style="180" customWidth="1"/>
    <col min="11527" max="11527" width="4.42578125" style="180" customWidth="1"/>
    <col min="11528" max="11528" width="3" style="180" customWidth="1"/>
    <col min="11529" max="11529" width="5" style="180" customWidth="1"/>
    <col min="11530" max="11530" width="6.5703125" style="180" customWidth="1"/>
    <col min="11531" max="11531" width="70.42578125" style="180" customWidth="1"/>
    <col min="11532" max="11532" width="14.140625" style="180" customWidth="1"/>
    <col min="11533" max="11533" width="13.7109375" style="180" customWidth="1"/>
    <col min="11534" max="11534" width="13.140625" style="180" customWidth="1"/>
    <col min="11535" max="11536" width="14.42578125" style="180" customWidth="1"/>
    <col min="11537" max="11537" width="13.7109375" style="180" customWidth="1"/>
    <col min="11538" max="11539" width="9.140625" style="180"/>
    <col min="11540" max="11540" width="12.5703125" style="180" customWidth="1"/>
    <col min="11541" max="11777" width="9.140625" style="180"/>
    <col min="11778" max="11778" width="4.42578125" style="180" customWidth="1"/>
    <col min="11779" max="11779" width="4.5703125" style="180" customWidth="1"/>
    <col min="11780" max="11780" width="3.140625" style="180" customWidth="1"/>
    <col min="11781" max="11781" width="3.42578125" style="180" customWidth="1"/>
    <col min="11782" max="11782" width="3.28515625" style="180" customWidth="1"/>
    <col min="11783" max="11783" width="4.42578125" style="180" customWidth="1"/>
    <col min="11784" max="11784" width="3" style="180" customWidth="1"/>
    <col min="11785" max="11785" width="5" style="180" customWidth="1"/>
    <col min="11786" max="11786" width="6.5703125" style="180" customWidth="1"/>
    <col min="11787" max="11787" width="70.42578125" style="180" customWidth="1"/>
    <col min="11788" max="11788" width="14.140625" style="180" customWidth="1"/>
    <col min="11789" max="11789" width="13.7109375" style="180" customWidth="1"/>
    <col min="11790" max="11790" width="13.140625" style="180" customWidth="1"/>
    <col min="11791" max="11792" width="14.42578125" style="180" customWidth="1"/>
    <col min="11793" max="11793" width="13.7109375" style="180" customWidth="1"/>
    <col min="11794" max="11795" width="9.140625" style="180"/>
    <col min="11796" max="11796" width="12.5703125" style="180" customWidth="1"/>
    <col min="11797" max="12033" width="9.140625" style="180"/>
    <col min="12034" max="12034" width="4.42578125" style="180" customWidth="1"/>
    <col min="12035" max="12035" width="4.5703125" style="180" customWidth="1"/>
    <col min="12036" max="12036" width="3.140625" style="180" customWidth="1"/>
    <col min="12037" max="12037" width="3.42578125" style="180" customWidth="1"/>
    <col min="12038" max="12038" width="3.28515625" style="180" customWidth="1"/>
    <col min="12039" max="12039" width="4.42578125" style="180" customWidth="1"/>
    <col min="12040" max="12040" width="3" style="180" customWidth="1"/>
    <col min="12041" max="12041" width="5" style="180" customWidth="1"/>
    <col min="12042" max="12042" width="6.5703125" style="180" customWidth="1"/>
    <col min="12043" max="12043" width="70.42578125" style="180" customWidth="1"/>
    <col min="12044" max="12044" width="14.140625" style="180" customWidth="1"/>
    <col min="12045" max="12045" width="13.7109375" style="180" customWidth="1"/>
    <col min="12046" max="12046" width="13.140625" style="180" customWidth="1"/>
    <col min="12047" max="12048" width="14.42578125" style="180" customWidth="1"/>
    <col min="12049" max="12049" width="13.7109375" style="180" customWidth="1"/>
    <col min="12050" max="12051" width="9.140625" style="180"/>
    <col min="12052" max="12052" width="12.5703125" style="180" customWidth="1"/>
    <col min="12053" max="12289" width="9.140625" style="180"/>
    <col min="12290" max="12290" width="4.42578125" style="180" customWidth="1"/>
    <col min="12291" max="12291" width="4.5703125" style="180" customWidth="1"/>
    <col min="12292" max="12292" width="3.140625" style="180" customWidth="1"/>
    <col min="12293" max="12293" width="3.42578125" style="180" customWidth="1"/>
    <col min="12294" max="12294" width="3.28515625" style="180" customWidth="1"/>
    <col min="12295" max="12295" width="4.42578125" style="180" customWidth="1"/>
    <col min="12296" max="12296" width="3" style="180" customWidth="1"/>
    <col min="12297" max="12297" width="5" style="180" customWidth="1"/>
    <col min="12298" max="12298" width="6.5703125" style="180" customWidth="1"/>
    <col min="12299" max="12299" width="70.42578125" style="180" customWidth="1"/>
    <col min="12300" max="12300" width="14.140625" style="180" customWidth="1"/>
    <col min="12301" max="12301" width="13.7109375" style="180" customWidth="1"/>
    <col min="12302" max="12302" width="13.140625" style="180" customWidth="1"/>
    <col min="12303" max="12304" width="14.42578125" style="180" customWidth="1"/>
    <col min="12305" max="12305" width="13.7109375" style="180" customWidth="1"/>
    <col min="12306" max="12307" width="9.140625" style="180"/>
    <col min="12308" max="12308" width="12.5703125" style="180" customWidth="1"/>
    <col min="12309" max="12545" width="9.140625" style="180"/>
    <col min="12546" max="12546" width="4.42578125" style="180" customWidth="1"/>
    <col min="12547" max="12547" width="4.5703125" style="180" customWidth="1"/>
    <col min="12548" max="12548" width="3.140625" style="180" customWidth="1"/>
    <col min="12549" max="12549" width="3.42578125" style="180" customWidth="1"/>
    <col min="12550" max="12550" width="3.28515625" style="180" customWidth="1"/>
    <col min="12551" max="12551" width="4.42578125" style="180" customWidth="1"/>
    <col min="12552" max="12552" width="3" style="180" customWidth="1"/>
    <col min="12553" max="12553" width="5" style="180" customWidth="1"/>
    <col min="12554" max="12554" width="6.5703125" style="180" customWidth="1"/>
    <col min="12555" max="12555" width="70.42578125" style="180" customWidth="1"/>
    <col min="12556" max="12556" width="14.140625" style="180" customWidth="1"/>
    <col min="12557" max="12557" width="13.7109375" style="180" customWidth="1"/>
    <col min="12558" max="12558" width="13.140625" style="180" customWidth="1"/>
    <col min="12559" max="12560" width="14.42578125" style="180" customWidth="1"/>
    <col min="12561" max="12561" width="13.7109375" style="180" customWidth="1"/>
    <col min="12562" max="12563" width="9.140625" style="180"/>
    <col min="12564" max="12564" width="12.5703125" style="180" customWidth="1"/>
    <col min="12565" max="12801" width="9.140625" style="180"/>
    <col min="12802" max="12802" width="4.42578125" style="180" customWidth="1"/>
    <col min="12803" max="12803" width="4.5703125" style="180" customWidth="1"/>
    <col min="12804" max="12804" width="3.140625" style="180" customWidth="1"/>
    <col min="12805" max="12805" width="3.42578125" style="180" customWidth="1"/>
    <col min="12806" max="12806" width="3.28515625" style="180" customWidth="1"/>
    <col min="12807" max="12807" width="4.42578125" style="180" customWidth="1"/>
    <col min="12808" max="12808" width="3" style="180" customWidth="1"/>
    <col min="12809" max="12809" width="5" style="180" customWidth="1"/>
    <col min="12810" max="12810" width="6.5703125" style="180" customWidth="1"/>
    <col min="12811" max="12811" width="70.42578125" style="180" customWidth="1"/>
    <col min="12812" max="12812" width="14.140625" style="180" customWidth="1"/>
    <col min="12813" max="12813" width="13.7109375" style="180" customWidth="1"/>
    <col min="12814" max="12814" width="13.140625" style="180" customWidth="1"/>
    <col min="12815" max="12816" width="14.42578125" style="180" customWidth="1"/>
    <col min="12817" max="12817" width="13.7109375" style="180" customWidth="1"/>
    <col min="12818" max="12819" width="9.140625" style="180"/>
    <col min="12820" max="12820" width="12.5703125" style="180" customWidth="1"/>
    <col min="12821" max="13057" width="9.140625" style="180"/>
    <col min="13058" max="13058" width="4.42578125" style="180" customWidth="1"/>
    <col min="13059" max="13059" width="4.5703125" style="180" customWidth="1"/>
    <col min="13060" max="13060" width="3.140625" style="180" customWidth="1"/>
    <col min="13061" max="13061" width="3.42578125" style="180" customWidth="1"/>
    <col min="13062" max="13062" width="3.28515625" style="180" customWidth="1"/>
    <col min="13063" max="13063" width="4.42578125" style="180" customWidth="1"/>
    <col min="13064" max="13064" width="3" style="180" customWidth="1"/>
    <col min="13065" max="13065" width="5" style="180" customWidth="1"/>
    <col min="13066" max="13066" width="6.5703125" style="180" customWidth="1"/>
    <col min="13067" max="13067" width="70.42578125" style="180" customWidth="1"/>
    <col min="13068" max="13068" width="14.140625" style="180" customWidth="1"/>
    <col min="13069" max="13069" width="13.7109375" style="180" customWidth="1"/>
    <col min="13070" max="13070" width="13.140625" style="180" customWidth="1"/>
    <col min="13071" max="13072" width="14.42578125" style="180" customWidth="1"/>
    <col min="13073" max="13073" width="13.7109375" style="180" customWidth="1"/>
    <col min="13074" max="13075" width="9.140625" style="180"/>
    <col min="13076" max="13076" width="12.5703125" style="180" customWidth="1"/>
    <col min="13077" max="13313" width="9.140625" style="180"/>
    <col min="13314" max="13314" width="4.42578125" style="180" customWidth="1"/>
    <col min="13315" max="13315" width="4.5703125" style="180" customWidth="1"/>
    <col min="13316" max="13316" width="3.140625" style="180" customWidth="1"/>
    <col min="13317" max="13317" width="3.42578125" style="180" customWidth="1"/>
    <col min="13318" max="13318" width="3.28515625" style="180" customWidth="1"/>
    <col min="13319" max="13319" width="4.42578125" style="180" customWidth="1"/>
    <col min="13320" max="13320" width="3" style="180" customWidth="1"/>
    <col min="13321" max="13321" width="5" style="180" customWidth="1"/>
    <col min="13322" max="13322" width="6.5703125" style="180" customWidth="1"/>
    <col min="13323" max="13323" width="70.42578125" style="180" customWidth="1"/>
    <col min="13324" max="13324" width="14.140625" style="180" customWidth="1"/>
    <col min="13325" max="13325" width="13.7109375" style="180" customWidth="1"/>
    <col min="13326" max="13326" width="13.140625" style="180" customWidth="1"/>
    <col min="13327" max="13328" width="14.42578125" style="180" customWidth="1"/>
    <col min="13329" max="13329" width="13.7109375" style="180" customWidth="1"/>
    <col min="13330" max="13331" width="9.140625" style="180"/>
    <col min="13332" max="13332" width="12.5703125" style="180" customWidth="1"/>
    <col min="13333" max="13569" width="9.140625" style="180"/>
    <col min="13570" max="13570" width="4.42578125" style="180" customWidth="1"/>
    <col min="13571" max="13571" width="4.5703125" style="180" customWidth="1"/>
    <col min="13572" max="13572" width="3.140625" style="180" customWidth="1"/>
    <col min="13573" max="13573" width="3.42578125" style="180" customWidth="1"/>
    <col min="13574" max="13574" width="3.28515625" style="180" customWidth="1"/>
    <col min="13575" max="13575" width="4.42578125" style="180" customWidth="1"/>
    <col min="13576" max="13576" width="3" style="180" customWidth="1"/>
    <col min="13577" max="13577" width="5" style="180" customWidth="1"/>
    <col min="13578" max="13578" width="6.5703125" style="180" customWidth="1"/>
    <col min="13579" max="13579" width="70.42578125" style="180" customWidth="1"/>
    <col min="13580" max="13580" width="14.140625" style="180" customWidth="1"/>
    <col min="13581" max="13581" width="13.7109375" style="180" customWidth="1"/>
    <col min="13582" max="13582" width="13.140625" style="180" customWidth="1"/>
    <col min="13583" max="13584" width="14.42578125" style="180" customWidth="1"/>
    <col min="13585" max="13585" width="13.7109375" style="180" customWidth="1"/>
    <col min="13586" max="13587" width="9.140625" style="180"/>
    <col min="13588" max="13588" width="12.5703125" style="180" customWidth="1"/>
    <col min="13589" max="13825" width="9.140625" style="180"/>
    <col min="13826" max="13826" width="4.42578125" style="180" customWidth="1"/>
    <col min="13827" max="13827" width="4.5703125" style="180" customWidth="1"/>
    <col min="13828" max="13828" width="3.140625" style="180" customWidth="1"/>
    <col min="13829" max="13829" width="3.42578125" style="180" customWidth="1"/>
    <col min="13830" max="13830" width="3.28515625" style="180" customWidth="1"/>
    <col min="13831" max="13831" width="4.42578125" style="180" customWidth="1"/>
    <col min="13832" max="13832" width="3" style="180" customWidth="1"/>
    <col min="13833" max="13833" width="5" style="180" customWidth="1"/>
    <col min="13834" max="13834" width="6.5703125" style="180" customWidth="1"/>
    <col min="13835" max="13835" width="70.42578125" style="180" customWidth="1"/>
    <col min="13836" max="13836" width="14.140625" style="180" customWidth="1"/>
    <col min="13837" max="13837" width="13.7109375" style="180" customWidth="1"/>
    <col min="13838" max="13838" width="13.140625" style="180" customWidth="1"/>
    <col min="13839" max="13840" width="14.42578125" style="180" customWidth="1"/>
    <col min="13841" max="13841" width="13.7109375" style="180" customWidth="1"/>
    <col min="13842" max="13843" width="9.140625" style="180"/>
    <col min="13844" max="13844" width="12.5703125" style="180" customWidth="1"/>
    <col min="13845" max="14081" width="9.140625" style="180"/>
    <col min="14082" max="14082" width="4.42578125" style="180" customWidth="1"/>
    <col min="14083" max="14083" width="4.5703125" style="180" customWidth="1"/>
    <col min="14084" max="14084" width="3.140625" style="180" customWidth="1"/>
    <col min="14085" max="14085" width="3.42578125" style="180" customWidth="1"/>
    <col min="14086" max="14086" width="3.28515625" style="180" customWidth="1"/>
    <col min="14087" max="14087" width="4.42578125" style="180" customWidth="1"/>
    <col min="14088" max="14088" width="3" style="180" customWidth="1"/>
    <col min="14089" max="14089" width="5" style="180" customWidth="1"/>
    <col min="14090" max="14090" width="6.5703125" style="180" customWidth="1"/>
    <col min="14091" max="14091" width="70.42578125" style="180" customWidth="1"/>
    <col min="14092" max="14092" width="14.140625" style="180" customWidth="1"/>
    <col min="14093" max="14093" width="13.7109375" style="180" customWidth="1"/>
    <col min="14094" max="14094" width="13.140625" style="180" customWidth="1"/>
    <col min="14095" max="14096" width="14.42578125" style="180" customWidth="1"/>
    <col min="14097" max="14097" width="13.7109375" style="180" customWidth="1"/>
    <col min="14098" max="14099" width="9.140625" style="180"/>
    <col min="14100" max="14100" width="12.5703125" style="180" customWidth="1"/>
    <col min="14101" max="14337" width="9.140625" style="180"/>
    <col min="14338" max="14338" width="4.42578125" style="180" customWidth="1"/>
    <col min="14339" max="14339" width="4.5703125" style="180" customWidth="1"/>
    <col min="14340" max="14340" width="3.140625" style="180" customWidth="1"/>
    <col min="14341" max="14341" width="3.42578125" style="180" customWidth="1"/>
    <col min="14342" max="14342" width="3.28515625" style="180" customWidth="1"/>
    <col min="14343" max="14343" width="4.42578125" style="180" customWidth="1"/>
    <col min="14344" max="14344" width="3" style="180" customWidth="1"/>
    <col min="14345" max="14345" width="5" style="180" customWidth="1"/>
    <col min="14346" max="14346" width="6.5703125" style="180" customWidth="1"/>
    <col min="14347" max="14347" width="70.42578125" style="180" customWidth="1"/>
    <col min="14348" max="14348" width="14.140625" style="180" customWidth="1"/>
    <col min="14349" max="14349" width="13.7109375" style="180" customWidth="1"/>
    <col min="14350" max="14350" width="13.140625" style="180" customWidth="1"/>
    <col min="14351" max="14352" width="14.42578125" style="180" customWidth="1"/>
    <col min="14353" max="14353" width="13.7109375" style="180" customWidth="1"/>
    <col min="14354" max="14355" width="9.140625" style="180"/>
    <col min="14356" max="14356" width="12.5703125" style="180" customWidth="1"/>
    <col min="14357" max="14593" width="9.140625" style="180"/>
    <col min="14594" max="14594" width="4.42578125" style="180" customWidth="1"/>
    <col min="14595" max="14595" width="4.5703125" style="180" customWidth="1"/>
    <col min="14596" max="14596" width="3.140625" style="180" customWidth="1"/>
    <col min="14597" max="14597" width="3.42578125" style="180" customWidth="1"/>
    <col min="14598" max="14598" width="3.28515625" style="180" customWidth="1"/>
    <col min="14599" max="14599" width="4.42578125" style="180" customWidth="1"/>
    <col min="14600" max="14600" width="3" style="180" customWidth="1"/>
    <col min="14601" max="14601" width="5" style="180" customWidth="1"/>
    <col min="14602" max="14602" width="6.5703125" style="180" customWidth="1"/>
    <col min="14603" max="14603" width="70.42578125" style="180" customWidth="1"/>
    <col min="14604" max="14604" width="14.140625" style="180" customWidth="1"/>
    <col min="14605" max="14605" width="13.7109375" style="180" customWidth="1"/>
    <col min="14606" max="14606" width="13.140625" style="180" customWidth="1"/>
    <col min="14607" max="14608" width="14.42578125" style="180" customWidth="1"/>
    <col min="14609" max="14609" width="13.7109375" style="180" customWidth="1"/>
    <col min="14610" max="14611" width="9.140625" style="180"/>
    <col min="14612" max="14612" width="12.5703125" style="180" customWidth="1"/>
    <col min="14613" max="14849" width="9.140625" style="180"/>
    <col min="14850" max="14850" width="4.42578125" style="180" customWidth="1"/>
    <col min="14851" max="14851" width="4.5703125" style="180" customWidth="1"/>
    <col min="14852" max="14852" width="3.140625" style="180" customWidth="1"/>
    <col min="14853" max="14853" width="3.42578125" style="180" customWidth="1"/>
    <col min="14854" max="14854" width="3.28515625" style="180" customWidth="1"/>
    <col min="14855" max="14855" width="4.42578125" style="180" customWidth="1"/>
    <col min="14856" max="14856" width="3" style="180" customWidth="1"/>
    <col min="14857" max="14857" width="5" style="180" customWidth="1"/>
    <col min="14858" max="14858" width="6.5703125" style="180" customWidth="1"/>
    <col min="14859" max="14859" width="70.42578125" style="180" customWidth="1"/>
    <col min="14860" max="14860" width="14.140625" style="180" customWidth="1"/>
    <col min="14861" max="14861" width="13.7109375" style="180" customWidth="1"/>
    <col min="14862" max="14862" width="13.140625" style="180" customWidth="1"/>
    <col min="14863" max="14864" width="14.42578125" style="180" customWidth="1"/>
    <col min="14865" max="14865" width="13.7109375" style="180" customWidth="1"/>
    <col min="14866" max="14867" width="9.140625" style="180"/>
    <col min="14868" max="14868" width="12.5703125" style="180" customWidth="1"/>
    <col min="14869" max="15105" width="9.140625" style="180"/>
    <col min="15106" max="15106" width="4.42578125" style="180" customWidth="1"/>
    <col min="15107" max="15107" width="4.5703125" style="180" customWidth="1"/>
    <col min="15108" max="15108" width="3.140625" style="180" customWidth="1"/>
    <col min="15109" max="15109" width="3.42578125" style="180" customWidth="1"/>
    <col min="15110" max="15110" width="3.28515625" style="180" customWidth="1"/>
    <col min="15111" max="15111" width="4.42578125" style="180" customWidth="1"/>
    <col min="15112" max="15112" width="3" style="180" customWidth="1"/>
    <col min="15113" max="15113" width="5" style="180" customWidth="1"/>
    <col min="15114" max="15114" width="6.5703125" style="180" customWidth="1"/>
    <col min="15115" max="15115" width="70.42578125" style="180" customWidth="1"/>
    <col min="15116" max="15116" width="14.140625" style="180" customWidth="1"/>
    <col min="15117" max="15117" width="13.7109375" style="180" customWidth="1"/>
    <col min="15118" max="15118" width="13.140625" style="180" customWidth="1"/>
    <col min="15119" max="15120" width="14.42578125" style="180" customWidth="1"/>
    <col min="15121" max="15121" width="13.7109375" style="180" customWidth="1"/>
    <col min="15122" max="15123" width="9.140625" style="180"/>
    <col min="15124" max="15124" width="12.5703125" style="180" customWidth="1"/>
    <col min="15125" max="15361" width="9.140625" style="180"/>
    <col min="15362" max="15362" width="4.42578125" style="180" customWidth="1"/>
    <col min="15363" max="15363" width="4.5703125" style="180" customWidth="1"/>
    <col min="15364" max="15364" width="3.140625" style="180" customWidth="1"/>
    <col min="15365" max="15365" width="3.42578125" style="180" customWidth="1"/>
    <col min="15366" max="15366" width="3.28515625" style="180" customWidth="1"/>
    <col min="15367" max="15367" width="4.42578125" style="180" customWidth="1"/>
    <col min="15368" max="15368" width="3" style="180" customWidth="1"/>
    <col min="15369" max="15369" width="5" style="180" customWidth="1"/>
    <col min="15370" max="15370" width="6.5703125" style="180" customWidth="1"/>
    <col min="15371" max="15371" width="70.42578125" style="180" customWidth="1"/>
    <col min="15372" max="15372" width="14.140625" style="180" customWidth="1"/>
    <col min="15373" max="15373" width="13.7109375" style="180" customWidth="1"/>
    <col min="15374" max="15374" width="13.140625" style="180" customWidth="1"/>
    <col min="15375" max="15376" width="14.42578125" style="180" customWidth="1"/>
    <col min="15377" max="15377" width="13.7109375" style="180" customWidth="1"/>
    <col min="15378" max="15379" width="9.140625" style="180"/>
    <col min="15380" max="15380" width="12.5703125" style="180" customWidth="1"/>
    <col min="15381" max="15617" width="9.140625" style="180"/>
    <col min="15618" max="15618" width="4.42578125" style="180" customWidth="1"/>
    <col min="15619" max="15619" width="4.5703125" style="180" customWidth="1"/>
    <col min="15620" max="15620" width="3.140625" style="180" customWidth="1"/>
    <col min="15621" max="15621" width="3.42578125" style="180" customWidth="1"/>
    <col min="15622" max="15622" width="3.28515625" style="180" customWidth="1"/>
    <col min="15623" max="15623" width="4.42578125" style="180" customWidth="1"/>
    <col min="15624" max="15624" width="3" style="180" customWidth="1"/>
    <col min="15625" max="15625" width="5" style="180" customWidth="1"/>
    <col min="15626" max="15626" width="6.5703125" style="180" customWidth="1"/>
    <col min="15627" max="15627" width="70.42578125" style="180" customWidth="1"/>
    <col min="15628" max="15628" width="14.140625" style="180" customWidth="1"/>
    <col min="15629" max="15629" width="13.7109375" style="180" customWidth="1"/>
    <col min="15630" max="15630" width="13.140625" style="180" customWidth="1"/>
    <col min="15631" max="15632" width="14.42578125" style="180" customWidth="1"/>
    <col min="15633" max="15633" width="13.7109375" style="180" customWidth="1"/>
    <col min="15634" max="15635" width="9.140625" style="180"/>
    <col min="15636" max="15636" width="12.5703125" style="180" customWidth="1"/>
    <col min="15637" max="15873" width="9.140625" style="180"/>
    <col min="15874" max="15874" width="4.42578125" style="180" customWidth="1"/>
    <col min="15875" max="15875" width="4.5703125" style="180" customWidth="1"/>
    <col min="15876" max="15876" width="3.140625" style="180" customWidth="1"/>
    <col min="15877" max="15877" width="3.42578125" style="180" customWidth="1"/>
    <col min="15878" max="15878" width="3.28515625" style="180" customWidth="1"/>
    <col min="15879" max="15879" width="4.42578125" style="180" customWidth="1"/>
    <col min="15880" max="15880" width="3" style="180" customWidth="1"/>
    <col min="15881" max="15881" width="5" style="180" customWidth="1"/>
    <col min="15882" max="15882" width="6.5703125" style="180" customWidth="1"/>
    <col min="15883" max="15883" width="70.42578125" style="180" customWidth="1"/>
    <col min="15884" max="15884" width="14.140625" style="180" customWidth="1"/>
    <col min="15885" max="15885" width="13.7109375" style="180" customWidth="1"/>
    <col min="15886" max="15886" width="13.140625" style="180" customWidth="1"/>
    <col min="15887" max="15888" width="14.42578125" style="180" customWidth="1"/>
    <col min="15889" max="15889" width="13.7109375" style="180" customWidth="1"/>
    <col min="15890" max="15891" width="9.140625" style="180"/>
    <col min="15892" max="15892" width="12.5703125" style="180" customWidth="1"/>
    <col min="15893" max="16129" width="9.140625" style="180"/>
    <col min="16130" max="16130" width="4.42578125" style="180" customWidth="1"/>
    <col min="16131" max="16131" width="4.5703125" style="180" customWidth="1"/>
    <col min="16132" max="16132" width="3.140625" style="180" customWidth="1"/>
    <col min="16133" max="16133" width="3.42578125" style="180" customWidth="1"/>
    <col min="16134" max="16134" width="3.28515625" style="180" customWidth="1"/>
    <col min="16135" max="16135" width="4.42578125" style="180" customWidth="1"/>
    <col min="16136" max="16136" width="3" style="180" customWidth="1"/>
    <col min="16137" max="16137" width="5" style="180" customWidth="1"/>
    <col min="16138" max="16138" width="6.5703125" style="180" customWidth="1"/>
    <col min="16139" max="16139" width="70.42578125" style="180" customWidth="1"/>
    <col min="16140" max="16140" width="14.140625" style="180" customWidth="1"/>
    <col min="16141" max="16141" width="13.7109375" style="180" customWidth="1"/>
    <col min="16142" max="16142" width="13.140625" style="180" customWidth="1"/>
    <col min="16143" max="16144" width="14.42578125" style="180" customWidth="1"/>
    <col min="16145" max="16145" width="13.7109375" style="180" customWidth="1"/>
    <col min="16146" max="16147" width="9.140625" style="180"/>
    <col min="16148" max="16148" width="12.5703125" style="180" customWidth="1"/>
    <col min="16149" max="16384" width="9.140625" style="180"/>
  </cols>
  <sheetData>
    <row r="1" spans="1:14" ht="51.75" customHeight="1" x14ac:dyDescent="0.25">
      <c r="A1" s="179"/>
      <c r="B1" s="179"/>
      <c r="C1" s="179"/>
      <c r="D1" s="179"/>
      <c r="E1" s="179"/>
      <c r="F1" s="179"/>
      <c r="G1" s="179"/>
      <c r="H1" s="179"/>
      <c r="I1" s="179"/>
      <c r="J1" s="179"/>
      <c r="K1" s="277" t="s">
        <v>2015</v>
      </c>
      <c r="L1" s="277"/>
      <c r="M1" s="277"/>
      <c r="N1" s="277"/>
    </row>
    <row r="2" spans="1:14" ht="15.75" x14ac:dyDescent="0.25">
      <c r="A2" s="179"/>
      <c r="B2" s="179"/>
      <c r="C2" s="179"/>
      <c r="D2" s="179"/>
      <c r="E2" s="179"/>
      <c r="F2" s="179"/>
      <c r="G2" s="179"/>
      <c r="H2" s="179"/>
      <c r="I2" s="179"/>
      <c r="J2" s="179"/>
      <c r="K2" s="181"/>
      <c r="L2" s="181"/>
      <c r="M2" s="181"/>
      <c r="N2" s="181"/>
    </row>
    <row r="3" spans="1:14" ht="15.75" x14ac:dyDescent="0.25">
      <c r="A3" s="179"/>
      <c r="B3" s="179"/>
      <c r="C3" s="179"/>
      <c r="D3" s="179"/>
      <c r="E3" s="179"/>
      <c r="F3" s="179"/>
      <c r="G3" s="179"/>
      <c r="H3" s="179"/>
      <c r="I3" s="179"/>
      <c r="J3" s="179"/>
      <c r="K3" s="182"/>
      <c r="L3" s="182"/>
      <c r="M3" s="182"/>
      <c r="N3" s="182"/>
    </row>
    <row r="4" spans="1:14" ht="18.75" x14ac:dyDescent="0.25">
      <c r="A4" s="288" t="s">
        <v>945</v>
      </c>
      <c r="B4" s="288"/>
      <c r="C4" s="288"/>
      <c r="D4" s="288"/>
      <c r="E4" s="288"/>
      <c r="F4" s="288"/>
      <c r="G4" s="288"/>
      <c r="H4" s="288"/>
      <c r="I4" s="288"/>
      <c r="J4" s="288"/>
      <c r="K4" s="288"/>
      <c r="L4" s="288"/>
      <c r="M4" s="288"/>
      <c r="N4" s="288"/>
    </row>
    <row r="5" spans="1:14" ht="15.75" x14ac:dyDescent="0.25">
      <c r="A5" s="274" t="s">
        <v>179</v>
      </c>
      <c r="B5" s="274"/>
      <c r="C5" s="274"/>
      <c r="D5" s="274"/>
      <c r="E5" s="274"/>
      <c r="F5" s="274"/>
      <c r="G5" s="274"/>
      <c r="H5" s="274"/>
      <c r="I5" s="274"/>
      <c r="J5" s="183"/>
      <c r="K5" s="183"/>
      <c r="L5" s="183"/>
      <c r="M5" s="184"/>
      <c r="N5" s="185" t="s">
        <v>26</v>
      </c>
    </row>
    <row r="6" spans="1:14" x14ac:dyDescent="0.25">
      <c r="A6" s="278" t="s">
        <v>27</v>
      </c>
      <c r="B6" s="281" t="s">
        <v>408</v>
      </c>
      <c r="C6" s="282"/>
      <c r="D6" s="282"/>
      <c r="E6" s="282"/>
      <c r="F6" s="282"/>
      <c r="G6" s="282"/>
      <c r="H6" s="282"/>
      <c r="I6" s="283"/>
      <c r="J6" s="284" t="s">
        <v>409</v>
      </c>
      <c r="K6" s="287" t="s">
        <v>924</v>
      </c>
      <c r="L6" s="284" t="s">
        <v>946</v>
      </c>
      <c r="M6" s="287" t="s">
        <v>925</v>
      </c>
      <c r="N6" s="287" t="s">
        <v>926</v>
      </c>
    </row>
    <row r="7" spans="1:14" x14ac:dyDescent="0.25">
      <c r="A7" s="279"/>
      <c r="B7" s="289" t="s">
        <v>410</v>
      </c>
      <c r="C7" s="281" t="s">
        <v>411</v>
      </c>
      <c r="D7" s="282"/>
      <c r="E7" s="282"/>
      <c r="F7" s="282"/>
      <c r="G7" s="283"/>
      <c r="H7" s="281" t="s">
        <v>412</v>
      </c>
      <c r="I7" s="283"/>
      <c r="J7" s="285"/>
      <c r="K7" s="287"/>
      <c r="L7" s="291"/>
      <c r="M7" s="287"/>
      <c r="N7" s="287"/>
    </row>
    <row r="8" spans="1:14" ht="90.75" x14ac:dyDescent="0.25">
      <c r="A8" s="280"/>
      <c r="B8" s="290"/>
      <c r="C8" s="58" t="s">
        <v>413</v>
      </c>
      <c r="D8" s="58" t="s">
        <v>414</v>
      </c>
      <c r="E8" s="58" t="s">
        <v>415</v>
      </c>
      <c r="F8" s="58" t="s">
        <v>416</v>
      </c>
      <c r="G8" s="59" t="s">
        <v>417</v>
      </c>
      <c r="H8" s="59" t="s">
        <v>418</v>
      </c>
      <c r="I8" s="59" t="s">
        <v>419</v>
      </c>
      <c r="J8" s="286"/>
      <c r="K8" s="287"/>
      <c r="L8" s="292"/>
      <c r="M8" s="287"/>
      <c r="N8" s="287"/>
    </row>
    <row r="9" spans="1:14" x14ac:dyDescent="0.25">
      <c r="A9" s="53"/>
      <c r="B9" s="60" t="s">
        <v>84</v>
      </c>
      <c r="C9" s="60" t="s">
        <v>30</v>
      </c>
      <c r="D9" s="60" t="s">
        <v>31</v>
      </c>
      <c r="E9" s="60" t="s">
        <v>78</v>
      </c>
      <c r="F9" s="60" t="s">
        <v>85</v>
      </c>
      <c r="G9" s="60" t="s">
        <v>86</v>
      </c>
      <c r="H9" s="60" t="s">
        <v>87</v>
      </c>
      <c r="I9" s="60" t="s">
        <v>88</v>
      </c>
      <c r="J9" s="60" t="s">
        <v>389</v>
      </c>
      <c r="K9" s="70" t="s">
        <v>420</v>
      </c>
      <c r="L9" s="70" t="s">
        <v>421</v>
      </c>
      <c r="M9" s="70" t="s">
        <v>422</v>
      </c>
      <c r="N9" s="70" t="s">
        <v>497</v>
      </c>
    </row>
    <row r="10" spans="1:14" ht="15.75" x14ac:dyDescent="0.25">
      <c r="A10" s="186">
        <v>1</v>
      </c>
      <c r="B10" s="187" t="s">
        <v>423</v>
      </c>
      <c r="C10" s="187" t="s">
        <v>84</v>
      </c>
      <c r="D10" s="187" t="s">
        <v>424</v>
      </c>
      <c r="E10" s="187" t="s">
        <v>424</v>
      </c>
      <c r="F10" s="187" t="s">
        <v>423</v>
      </c>
      <c r="G10" s="187" t="s">
        <v>424</v>
      </c>
      <c r="H10" s="187" t="s">
        <v>425</v>
      </c>
      <c r="I10" s="187" t="s">
        <v>423</v>
      </c>
      <c r="J10" s="188" t="s">
        <v>426</v>
      </c>
      <c r="K10" s="189">
        <v>101107135.54000001</v>
      </c>
      <c r="L10" s="189">
        <v>101107135.54000001</v>
      </c>
      <c r="M10" s="189">
        <v>98661509.409999996</v>
      </c>
      <c r="N10" s="189">
        <f>M10*100/L10</f>
        <v>97.581153776201617</v>
      </c>
    </row>
    <row r="11" spans="1:14" ht="15.75" x14ac:dyDescent="0.25">
      <c r="A11" s="186">
        <f>A10+1</f>
        <v>2</v>
      </c>
      <c r="B11" s="187" t="s">
        <v>429</v>
      </c>
      <c r="C11" s="187" t="s">
        <v>84</v>
      </c>
      <c r="D11" s="187" t="s">
        <v>427</v>
      </c>
      <c r="E11" s="187" t="s">
        <v>424</v>
      </c>
      <c r="F11" s="187" t="s">
        <v>423</v>
      </c>
      <c r="G11" s="187" t="s">
        <v>424</v>
      </c>
      <c r="H11" s="187" t="s">
        <v>425</v>
      </c>
      <c r="I11" s="187" t="s">
        <v>423</v>
      </c>
      <c r="J11" s="188" t="s">
        <v>428</v>
      </c>
      <c r="K11" s="189">
        <v>55315189</v>
      </c>
      <c r="L11" s="189">
        <v>55315189</v>
      </c>
      <c r="M11" s="189">
        <v>55367662.719999999</v>
      </c>
      <c r="N11" s="189">
        <f t="shared" ref="N11:N71" si="0">M11*100/L11</f>
        <v>100.09486313063127</v>
      </c>
    </row>
    <row r="12" spans="1:14" ht="15.75" x14ac:dyDescent="0.25">
      <c r="A12" s="186">
        <f t="shared" ref="A12:A75" si="1">A11+1</f>
        <v>3</v>
      </c>
      <c r="B12" s="187" t="s">
        <v>429</v>
      </c>
      <c r="C12" s="187" t="s">
        <v>84</v>
      </c>
      <c r="D12" s="187" t="s">
        <v>427</v>
      </c>
      <c r="E12" s="187" t="s">
        <v>427</v>
      </c>
      <c r="F12" s="187" t="s">
        <v>423</v>
      </c>
      <c r="G12" s="187" t="s">
        <v>424</v>
      </c>
      <c r="H12" s="187" t="s">
        <v>425</v>
      </c>
      <c r="I12" s="187" t="s">
        <v>89</v>
      </c>
      <c r="J12" s="188" t="s">
        <v>430</v>
      </c>
      <c r="K12" s="189">
        <v>1356000</v>
      </c>
      <c r="L12" s="189">
        <v>1356000</v>
      </c>
      <c r="M12" s="189">
        <v>1469647.13</v>
      </c>
      <c r="N12" s="189">
        <f t="shared" si="0"/>
        <v>108.38105678466077</v>
      </c>
    </row>
    <row r="13" spans="1:14" ht="25.5" x14ac:dyDescent="0.25">
      <c r="A13" s="186">
        <f t="shared" si="1"/>
        <v>4</v>
      </c>
      <c r="B13" s="187" t="s">
        <v>429</v>
      </c>
      <c r="C13" s="187" t="s">
        <v>84</v>
      </c>
      <c r="D13" s="187" t="s">
        <v>427</v>
      </c>
      <c r="E13" s="187" t="s">
        <v>427</v>
      </c>
      <c r="F13" s="187" t="s">
        <v>431</v>
      </c>
      <c r="G13" s="187" t="s">
        <v>424</v>
      </c>
      <c r="H13" s="187" t="s">
        <v>425</v>
      </c>
      <c r="I13" s="187" t="s">
        <v>89</v>
      </c>
      <c r="J13" s="188" t="s">
        <v>432</v>
      </c>
      <c r="K13" s="189">
        <v>1356000</v>
      </c>
      <c r="L13" s="189">
        <v>1356000</v>
      </c>
      <c r="M13" s="189">
        <v>1469647.13</v>
      </c>
      <c r="N13" s="189">
        <f t="shared" si="0"/>
        <v>108.38105678466077</v>
      </c>
    </row>
    <row r="14" spans="1:14" ht="51" x14ac:dyDescent="0.25">
      <c r="A14" s="186">
        <f t="shared" si="1"/>
        <v>5</v>
      </c>
      <c r="B14" s="187" t="s">
        <v>429</v>
      </c>
      <c r="C14" s="187" t="s">
        <v>84</v>
      </c>
      <c r="D14" s="187" t="s">
        <v>427</v>
      </c>
      <c r="E14" s="187" t="s">
        <v>427</v>
      </c>
      <c r="F14" s="187" t="s">
        <v>79</v>
      </c>
      <c r="G14" s="187" t="s">
        <v>433</v>
      </c>
      <c r="H14" s="187" t="s">
        <v>425</v>
      </c>
      <c r="I14" s="187" t="s">
        <v>89</v>
      </c>
      <c r="J14" s="188" t="s">
        <v>748</v>
      </c>
      <c r="K14" s="189">
        <v>1356000</v>
      </c>
      <c r="L14" s="189">
        <v>1356000</v>
      </c>
      <c r="M14" s="189">
        <v>1469647.13</v>
      </c>
      <c r="N14" s="189">
        <f t="shared" si="0"/>
        <v>108.38105678466077</v>
      </c>
    </row>
    <row r="15" spans="1:14" ht="15.75" x14ac:dyDescent="0.25">
      <c r="A15" s="186">
        <f t="shared" si="1"/>
        <v>6</v>
      </c>
      <c r="B15" s="187" t="s">
        <v>429</v>
      </c>
      <c r="C15" s="187" t="s">
        <v>84</v>
      </c>
      <c r="D15" s="187" t="s">
        <v>427</v>
      </c>
      <c r="E15" s="187" t="s">
        <v>433</v>
      </c>
      <c r="F15" s="187" t="s">
        <v>423</v>
      </c>
      <c r="G15" s="187" t="s">
        <v>427</v>
      </c>
      <c r="H15" s="187" t="s">
        <v>425</v>
      </c>
      <c r="I15" s="187" t="s">
        <v>89</v>
      </c>
      <c r="J15" s="188" t="s">
        <v>434</v>
      </c>
      <c r="K15" s="189">
        <v>53959189</v>
      </c>
      <c r="L15" s="189">
        <v>53959189</v>
      </c>
      <c r="M15" s="189">
        <v>53898015.590000004</v>
      </c>
      <c r="N15" s="189">
        <f t="shared" si="0"/>
        <v>99.886630227151855</v>
      </c>
    </row>
    <row r="16" spans="1:14" ht="89.25" x14ac:dyDescent="0.25">
      <c r="A16" s="186">
        <f t="shared" si="1"/>
        <v>7</v>
      </c>
      <c r="B16" s="187" t="s">
        <v>429</v>
      </c>
      <c r="C16" s="187" t="s">
        <v>84</v>
      </c>
      <c r="D16" s="187" t="s">
        <v>427</v>
      </c>
      <c r="E16" s="187" t="s">
        <v>433</v>
      </c>
      <c r="F16" s="187" t="s">
        <v>431</v>
      </c>
      <c r="G16" s="187" t="s">
        <v>427</v>
      </c>
      <c r="H16" s="187" t="s">
        <v>425</v>
      </c>
      <c r="I16" s="187" t="s">
        <v>89</v>
      </c>
      <c r="J16" s="188" t="s">
        <v>749</v>
      </c>
      <c r="K16" s="190">
        <v>52886806</v>
      </c>
      <c r="L16" s="190">
        <v>52886806</v>
      </c>
      <c r="M16" s="191">
        <v>52831483.25</v>
      </c>
      <c r="N16" s="189">
        <f t="shared" si="0"/>
        <v>99.895394042135948</v>
      </c>
    </row>
    <row r="17" spans="1:14" ht="102" x14ac:dyDescent="0.25">
      <c r="A17" s="186">
        <f t="shared" si="1"/>
        <v>8</v>
      </c>
      <c r="B17" s="187" t="s">
        <v>429</v>
      </c>
      <c r="C17" s="187" t="s">
        <v>84</v>
      </c>
      <c r="D17" s="187" t="s">
        <v>427</v>
      </c>
      <c r="E17" s="187" t="s">
        <v>433</v>
      </c>
      <c r="F17" s="187" t="s">
        <v>435</v>
      </c>
      <c r="G17" s="187" t="s">
        <v>427</v>
      </c>
      <c r="H17" s="187" t="s">
        <v>425</v>
      </c>
      <c r="I17" s="187" t="s">
        <v>89</v>
      </c>
      <c r="J17" s="188" t="s">
        <v>750</v>
      </c>
      <c r="K17" s="190">
        <v>34900</v>
      </c>
      <c r="L17" s="190">
        <v>34900</v>
      </c>
      <c r="M17" s="191">
        <v>79976.899999999994</v>
      </c>
      <c r="N17" s="189">
        <f t="shared" si="0"/>
        <v>229.16017191977076</v>
      </c>
    </row>
    <row r="18" spans="1:14" ht="38.25" x14ac:dyDescent="0.25">
      <c r="A18" s="186">
        <f t="shared" si="1"/>
        <v>9</v>
      </c>
      <c r="B18" s="187" t="s">
        <v>429</v>
      </c>
      <c r="C18" s="187" t="s">
        <v>84</v>
      </c>
      <c r="D18" s="187" t="s">
        <v>427</v>
      </c>
      <c r="E18" s="187" t="s">
        <v>433</v>
      </c>
      <c r="F18" s="187" t="s">
        <v>436</v>
      </c>
      <c r="G18" s="187" t="s">
        <v>427</v>
      </c>
      <c r="H18" s="187" t="s">
        <v>425</v>
      </c>
      <c r="I18" s="187" t="s">
        <v>89</v>
      </c>
      <c r="J18" s="188" t="s">
        <v>437</v>
      </c>
      <c r="K18" s="190">
        <v>702167</v>
      </c>
      <c r="L18" s="190">
        <v>702167</v>
      </c>
      <c r="M18" s="191">
        <v>666216.75</v>
      </c>
      <c r="N18" s="189">
        <f t="shared" si="0"/>
        <v>94.88009974835046</v>
      </c>
    </row>
    <row r="19" spans="1:14" ht="76.5" x14ac:dyDescent="0.25">
      <c r="A19" s="186">
        <f t="shared" si="1"/>
        <v>10</v>
      </c>
      <c r="B19" s="187" t="s">
        <v>429</v>
      </c>
      <c r="C19" s="187" t="s">
        <v>84</v>
      </c>
      <c r="D19" s="187" t="s">
        <v>427</v>
      </c>
      <c r="E19" s="187" t="s">
        <v>433</v>
      </c>
      <c r="F19" s="187" t="s">
        <v>438</v>
      </c>
      <c r="G19" s="187" t="s">
        <v>427</v>
      </c>
      <c r="H19" s="187" t="s">
        <v>425</v>
      </c>
      <c r="I19" s="187" t="s">
        <v>89</v>
      </c>
      <c r="J19" s="188" t="s">
        <v>751</v>
      </c>
      <c r="K19" s="190">
        <v>333009</v>
      </c>
      <c r="L19" s="190">
        <v>333009</v>
      </c>
      <c r="M19" s="191">
        <v>317360.25</v>
      </c>
      <c r="N19" s="189">
        <f t="shared" si="0"/>
        <v>95.300802681008619</v>
      </c>
    </row>
    <row r="20" spans="1:14" ht="102" x14ac:dyDescent="0.25">
      <c r="A20" s="186">
        <f t="shared" si="1"/>
        <v>11</v>
      </c>
      <c r="B20" s="187" t="s">
        <v>429</v>
      </c>
      <c r="C20" s="187" t="s">
        <v>84</v>
      </c>
      <c r="D20" s="187" t="s">
        <v>427</v>
      </c>
      <c r="E20" s="187" t="s">
        <v>433</v>
      </c>
      <c r="F20" s="187" t="s">
        <v>676</v>
      </c>
      <c r="G20" s="187" t="s">
        <v>427</v>
      </c>
      <c r="H20" s="187" t="s">
        <v>425</v>
      </c>
      <c r="I20" s="187" t="s">
        <v>89</v>
      </c>
      <c r="J20" s="188" t="s">
        <v>900</v>
      </c>
      <c r="K20" s="190">
        <v>2300</v>
      </c>
      <c r="L20" s="190">
        <v>2300</v>
      </c>
      <c r="M20" s="191">
        <v>2971.44</v>
      </c>
      <c r="N20" s="189">
        <f t="shared" si="0"/>
        <v>129.19304347826088</v>
      </c>
    </row>
    <row r="21" spans="1:14" ht="51" x14ac:dyDescent="0.25">
      <c r="A21" s="186">
        <f t="shared" si="1"/>
        <v>12</v>
      </c>
      <c r="B21" s="187" t="s">
        <v>429</v>
      </c>
      <c r="C21" s="187" t="s">
        <v>84</v>
      </c>
      <c r="D21" s="187" t="s">
        <v>427</v>
      </c>
      <c r="E21" s="187" t="s">
        <v>433</v>
      </c>
      <c r="F21" s="187" t="s">
        <v>499</v>
      </c>
      <c r="G21" s="187" t="s">
        <v>427</v>
      </c>
      <c r="H21" s="187" t="s">
        <v>425</v>
      </c>
      <c r="I21" s="187" t="s">
        <v>89</v>
      </c>
      <c r="J21" s="188" t="s">
        <v>901</v>
      </c>
      <c r="K21" s="190">
        <v>7</v>
      </c>
      <c r="L21" s="190">
        <v>7</v>
      </c>
      <c r="M21" s="191">
        <v>7</v>
      </c>
      <c r="N21" s="189">
        <f t="shared" si="0"/>
        <v>100</v>
      </c>
    </row>
    <row r="22" spans="1:14" ht="25.5" x14ac:dyDescent="0.25">
      <c r="A22" s="186">
        <f t="shared" si="1"/>
        <v>13</v>
      </c>
      <c r="B22" s="187" t="s">
        <v>429</v>
      </c>
      <c r="C22" s="187" t="s">
        <v>84</v>
      </c>
      <c r="D22" s="187" t="s">
        <v>439</v>
      </c>
      <c r="E22" s="187" t="s">
        <v>424</v>
      </c>
      <c r="F22" s="187" t="s">
        <v>423</v>
      </c>
      <c r="G22" s="187" t="s">
        <v>424</v>
      </c>
      <c r="H22" s="187" t="s">
        <v>425</v>
      </c>
      <c r="I22" s="187" t="s">
        <v>423</v>
      </c>
      <c r="J22" s="188" t="s">
        <v>440</v>
      </c>
      <c r="K22" s="192">
        <v>1115746</v>
      </c>
      <c r="L22" s="192">
        <v>1115746</v>
      </c>
      <c r="M22" s="192">
        <v>1164212.98</v>
      </c>
      <c r="N22" s="189">
        <f t="shared" si="0"/>
        <v>104.3439080220767</v>
      </c>
    </row>
    <row r="23" spans="1:14" ht="25.5" x14ac:dyDescent="0.25">
      <c r="A23" s="186">
        <f t="shared" si="1"/>
        <v>14</v>
      </c>
      <c r="B23" s="187" t="s">
        <v>429</v>
      </c>
      <c r="C23" s="187" t="s">
        <v>84</v>
      </c>
      <c r="D23" s="187" t="s">
        <v>439</v>
      </c>
      <c r="E23" s="187" t="s">
        <v>433</v>
      </c>
      <c r="F23" s="187" t="s">
        <v>423</v>
      </c>
      <c r="G23" s="187" t="s">
        <v>427</v>
      </c>
      <c r="H23" s="187" t="s">
        <v>425</v>
      </c>
      <c r="I23" s="187" t="s">
        <v>89</v>
      </c>
      <c r="J23" s="188" t="s">
        <v>441</v>
      </c>
      <c r="K23" s="192">
        <v>1115746</v>
      </c>
      <c r="L23" s="192">
        <v>1115746</v>
      </c>
      <c r="M23" s="192">
        <v>1164212.98</v>
      </c>
      <c r="N23" s="189">
        <f t="shared" si="0"/>
        <v>104.3439080220767</v>
      </c>
    </row>
    <row r="24" spans="1:14" ht="63.75" x14ac:dyDescent="0.25">
      <c r="A24" s="186">
        <f t="shared" si="1"/>
        <v>15</v>
      </c>
      <c r="B24" s="187" t="s">
        <v>429</v>
      </c>
      <c r="C24" s="187" t="s">
        <v>84</v>
      </c>
      <c r="D24" s="187" t="s">
        <v>439</v>
      </c>
      <c r="E24" s="187" t="s">
        <v>433</v>
      </c>
      <c r="F24" s="187" t="s">
        <v>442</v>
      </c>
      <c r="G24" s="187" t="s">
        <v>427</v>
      </c>
      <c r="H24" s="187" t="s">
        <v>425</v>
      </c>
      <c r="I24" s="187" t="s">
        <v>89</v>
      </c>
      <c r="J24" s="188" t="s">
        <v>443</v>
      </c>
      <c r="K24" s="192">
        <v>589346</v>
      </c>
      <c r="L24" s="192">
        <v>589346</v>
      </c>
      <c r="M24" s="192">
        <v>603242.21</v>
      </c>
      <c r="N24" s="189">
        <f t="shared" si="0"/>
        <v>102.35790350659884</v>
      </c>
    </row>
    <row r="25" spans="1:14" ht="89.25" x14ac:dyDescent="0.25">
      <c r="A25" s="186">
        <f t="shared" si="1"/>
        <v>16</v>
      </c>
      <c r="B25" s="187" t="s">
        <v>429</v>
      </c>
      <c r="C25" s="187" t="s">
        <v>84</v>
      </c>
      <c r="D25" s="187" t="s">
        <v>439</v>
      </c>
      <c r="E25" s="187" t="s">
        <v>433</v>
      </c>
      <c r="F25" s="187" t="s">
        <v>444</v>
      </c>
      <c r="G25" s="187" t="s">
        <v>427</v>
      </c>
      <c r="H25" s="187" t="s">
        <v>425</v>
      </c>
      <c r="I25" s="187" t="s">
        <v>89</v>
      </c>
      <c r="J25" s="193" t="s">
        <v>445</v>
      </c>
      <c r="K25" s="194">
        <v>589346</v>
      </c>
      <c r="L25" s="194">
        <v>589346</v>
      </c>
      <c r="M25" s="195">
        <v>603242.21</v>
      </c>
      <c r="N25" s="189">
        <f t="shared" si="0"/>
        <v>102.35790350659884</v>
      </c>
    </row>
    <row r="26" spans="1:14" ht="76.5" x14ac:dyDescent="0.25">
      <c r="A26" s="186">
        <f t="shared" si="1"/>
        <v>17</v>
      </c>
      <c r="B26" s="187" t="s">
        <v>429</v>
      </c>
      <c r="C26" s="187" t="s">
        <v>84</v>
      </c>
      <c r="D26" s="187" t="s">
        <v>439</v>
      </c>
      <c r="E26" s="187" t="s">
        <v>433</v>
      </c>
      <c r="F26" s="187" t="s">
        <v>91</v>
      </c>
      <c r="G26" s="187" t="s">
        <v>427</v>
      </c>
      <c r="H26" s="187" t="s">
        <v>425</v>
      </c>
      <c r="I26" s="187" t="s">
        <v>89</v>
      </c>
      <c r="J26" s="193" t="s">
        <v>446</v>
      </c>
      <c r="K26" s="192">
        <v>3300</v>
      </c>
      <c r="L26" s="192">
        <v>3300</v>
      </c>
      <c r="M26" s="192">
        <v>3150.68</v>
      </c>
      <c r="N26" s="189">
        <f t="shared" si="0"/>
        <v>95.475151515151509</v>
      </c>
    </row>
    <row r="27" spans="1:14" ht="102" x14ac:dyDescent="0.25">
      <c r="A27" s="186">
        <f t="shared" si="1"/>
        <v>18</v>
      </c>
      <c r="B27" s="187" t="s">
        <v>429</v>
      </c>
      <c r="C27" s="187" t="s">
        <v>84</v>
      </c>
      <c r="D27" s="187" t="s">
        <v>439</v>
      </c>
      <c r="E27" s="187" t="s">
        <v>433</v>
      </c>
      <c r="F27" s="187" t="s">
        <v>447</v>
      </c>
      <c r="G27" s="187" t="s">
        <v>427</v>
      </c>
      <c r="H27" s="187" t="s">
        <v>425</v>
      </c>
      <c r="I27" s="187" t="s">
        <v>89</v>
      </c>
      <c r="J27" s="193" t="s">
        <v>448</v>
      </c>
      <c r="K27" s="194">
        <v>3300</v>
      </c>
      <c r="L27" s="194">
        <v>3300</v>
      </c>
      <c r="M27" s="195">
        <v>3150.68</v>
      </c>
      <c r="N27" s="189">
        <f t="shared" si="0"/>
        <v>95.475151515151509</v>
      </c>
    </row>
    <row r="28" spans="1:14" ht="63.75" x14ac:dyDescent="0.25">
      <c r="A28" s="186">
        <f t="shared" si="1"/>
        <v>19</v>
      </c>
      <c r="B28" s="187" t="s">
        <v>429</v>
      </c>
      <c r="C28" s="187" t="s">
        <v>84</v>
      </c>
      <c r="D28" s="187" t="s">
        <v>439</v>
      </c>
      <c r="E28" s="187" t="s">
        <v>433</v>
      </c>
      <c r="F28" s="187" t="s">
        <v>449</v>
      </c>
      <c r="G28" s="187" t="s">
        <v>427</v>
      </c>
      <c r="H28" s="187" t="s">
        <v>425</v>
      </c>
      <c r="I28" s="187" t="s">
        <v>89</v>
      </c>
      <c r="J28" s="193" t="s">
        <v>450</v>
      </c>
      <c r="K28" s="196">
        <v>585600</v>
      </c>
      <c r="L28" s="196">
        <v>585600</v>
      </c>
      <c r="M28" s="195">
        <v>623497.88</v>
      </c>
      <c r="N28" s="189">
        <f t="shared" si="0"/>
        <v>106.47163251366121</v>
      </c>
    </row>
    <row r="29" spans="1:14" ht="89.25" x14ac:dyDescent="0.25">
      <c r="A29" s="186">
        <f t="shared" si="1"/>
        <v>20</v>
      </c>
      <c r="B29" s="187" t="s">
        <v>429</v>
      </c>
      <c r="C29" s="187" t="s">
        <v>84</v>
      </c>
      <c r="D29" s="187" t="s">
        <v>439</v>
      </c>
      <c r="E29" s="187" t="s">
        <v>433</v>
      </c>
      <c r="F29" s="187" t="s">
        <v>451</v>
      </c>
      <c r="G29" s="187" t="s">
        <v>427</v>
      </c>
      <c r="H29" s="187" t="s">
        <v>425</v>
      </c>
      <c r="I29" s="187" t="s">
        <v>89</v>
      </c>
      <c r="J29" s="193" t="s">
        <v>452</v>
      </c>
      <c r="K29" s="194">
        <v>585600</v>
      </c>
      <c r="L29" s="194">
        <v>585600</v>
      </c>
      <c r="M29" s="195">
        <v>623497.88</v>
      </c>
      <c r="N29" s="189">
        <f t="shared" si="0"/>
        <v>106.47163251366121</v>
      </c>
    </row>
    <row r="30" spans="1:14" ht="63.75" x14ac:dyDescent="0.25">
      <c r="A30" s="186">
        <f t="shared" si="1"/>
        <v>21</v>
      </c>
      <c r="B30" s="187" t="s">
        <v>429</v>
      </c>
      <c r="C30" s="187" t="s">
        <v>84</v>
      </c>
      <c r="D30" s="187" t="s">
        <v>439</v>
      </c>
      <c r="E30" s="187" t="s">
        <v>433</v>
      </c>
      <c r="F30" s="187" t="s">
        <v>453</v>
      </c>
      <c r="G30" s="187" t="s">
        <v>427</v>
      </c>
      <c r="H30" s="187" t="s">
        <v>425</v>
      </c>
      <c r="I30" s="187" t="s">
        <v>89</v>
      </c>
      <c r="J30" s="193" t="s">
        <v>454</v>
      </c>
      <c r="K30" s="196">
        <v>-62500</v>
      </c>
      <c r="L30" s="196">
        <v>-62500</v>
      </c>
      <c r="M30" s="195">
        <v>-65677.789999999994</v>
      </c>
      <c r="N30" s="189">
        <f t="shared" si="0"/>
        <v>105.08446399999998</v>
      </c>
    </row>
    <row r="31" spans="1:14" ht="89.25" x14ac:dyDescent="0.25">
      <c r="A31" s="186">
        <f t="shared" si="1"/>
        <v>22</v>
      </c>
      <c r="B31" s="187" t="s">
        <v>429</v>
      </c>
      <c r="C31" s="187" t="s">
        <v>84</v>
      </c>
      <c r="D31" s="187" t="s">
        <v>439</v>
      </c>
      <c r="E31" s="187" t="s">
        <v>433</v>
      </c>
      <c r="F31" s="187" t="s">
        <v>455</v>
      </c>
      <c r="G31" s="187" t="s">
        <v>427</v>
      </c>
      <c r="H31" s="187" t="s">
        <v>425</v>
      </c>
      <c r="I31" s="187" t="s">
        <v>89</v>
      </c>
      <c r="J31" s="193" t="s">
        <v>456</v>
      </c>
      <c r="K31" s="194">
        <v>-62500</v>
      </c>
      <c r="L31" s="194">
        <v>-62500</v>
      </c>
      <c r="M31" s="195">
        <v>-65677.789999999994</v>
      </c>
      <c r="N31" s="189">
        <f t="shared" si="0"/>
        <v>105.08446399999998</v>
      </c>
    </row>
    <row r="32" spans="1:14" ht="15.75" x14ac:dyDescent="0.25">
      <c r="A32" s="186">
        <f t="shared" si="1"/>
        <v>23</v>
      </c>
      <c r="B32" s="187" t="s">
        <v>429</v>
      </c>
      <c r="C32" s="187" t="s">
        <v>84</v>
      </c>
      <c r="D32" s="187" t="s">
        <v>457</v>
      </c>
      <c r="E32" s="187" t="s">
        <v>424</v>
      </c>
      <c r="F32" s="187" t="s">
        <v>423</v>
      </c>
      <c r="G32" s="187" t="s">
        <v>424</v>
      </c>
      <c r="H32" s="187" t="s">
        <v>425</v>
      </c>
      <c r="I32" s="187" t="s">
        <v>423</v>
      </c>
      <c r="J32" s="188" t="s">
        <v>458</v>
      </c>
      <c r="K32" s="189">
        <v>26554164</v>
      </c>
      <c r="L32" s="189">
        <v>26554164</v>
      </c>
      <c r="M32" s="189">
        <v>24190564.719999999</v>
      </c>
      <c r="N32" s="189">
        <f t="shared" si="0"/>
        <v>91.098950507347922</v>
      </c>
    </row>
    <row r="33" spans="1:14" ht="25.5" x14ac:dyDescent="0.25">
      <c r="A33" s="186">
        <f t="shared" si="1"/>
        <v>24</v>
      </c>
      <c r="B33" s="187" t="s">
        <v>429</v>
      </c>
      <c r="C33" s="187" t="s">
        <v>84</v>
      </c>
      <c r="D33" s="187" t="s">
        <v>457</v>
      </c>
      <c r="E33" s="187" t="s">
        <v>427</v>
      </c>
      <c r="F33" s="187" t="s">
        <v>423</v>
      </c>
      <c r="G33" s="187" t="s">
        <v>424</v>
      </c>
      <c r="H33" s="187" t="s">
        <v>425</v>
      </c>
      <c r="I33" s="187" t="s">
        <v>89</v>
      </c>
      <c r="J33" s="188" t="s">
        <v>459</v>
      </c>
      <c r="K33" s="189">
        <v>24151249</v>
      </c>
      <c r="L33" s="189">
        <v>24151249</v>
      </c>
      <c r="M33" s="189">
        <v>22671673.289999999</v>
      </c>
      <c r="N33" s="189">
        <f t="shared" si="0"/>
        <v>93.873709347288823</v>
      </c>
    </row>
    <row r="34" spans="1:14" ht="25.5" x14ac:dyDescent="0.25">
      <c r="A34" s="186">
        <f t="shared" si="1"/>
        <v>25</v>
      </c>
      <c r="B34" s="187" t="s">
        <v>429</v>
      </c>
      <c r="C34" s="187" t="s">
        <v>84</v>
      </c>
      <c r="D34" s="187" t="s">
        <v>457</v>
      </c>
      <c r="E34" s="187" t="s">
        <v>427</v>
      </c>
      <c r="F34" s="187" t="s">
        <v>431</v>
      </c>
      <c r="G34" s="187" t="s">
        <v>427</v>
      </c>
      <c r="H34" s="187" t="s">
        <v>425</v>
      </c>
      <c r="I34" s="187" t="s">
        <v>89</v>
      </c>
      <c r="J34" s="188" t="s">
        <v>460</v>
      </c>
      <c r="K34" s="189">
        <v>18060995</v>
      </c>
      <c r="L34" s="189">
        <v>18060995</v>
      </c>
      <c r="M34" s="191">
        <v>16950021.550000001</v>
      </c>
      <c r="N34" s="189">
        <f t="shared" si="0"/>
        <v>93.848769406115224</v>
      </c>
    </row>
    <row r="35" spans="1:14" ht="25.5" x14ac:dyDescent="0.25">
      <c r="A35" s="186">
        <f t="shared" si="1"/>
        <v>26</v>
      </c>
      <c r="B35" s="187" t="s">
        <v>429</v>
      </c>
      <c r="C35" s="187" t="s">
        <v>84</v>
      </c>
      <c r="D35" s="187" t="s">
        <v>457</v>
      </c>
      <c r="E35" s="187" t="s">
        <v>427</v>
      </c>
      <c r="F35" s="187" t="s">
        <v>461</v>
      </c>
      <c r="G35" s="187" t="s">
        <v>427</v>
      </c>
      <c r="H35" s="187" t="s">
        <v>425</v>
      </c>
      <c r="I35" s="187" t="s">
        <v>89</v>
      </c>
      <c r="J35" s="188" t="s">
        <v>460</v>
      </c>
      <c r="K35" s="189">
        <v>18060995</v>
      </c>
      <c r="L35" s="189">
        <v>18060995</v>
      </c>
      <c r="M35" s="191">
        <v>16950021.550000001</v>
      </c>
      <c r="N35" s="189">
        <f t="shared" si="0"/>
        <v>93.848769406115224</v>
      </c>
    </row>
    <row r="36" spans="1:14" ht="25.5" x14ac:dyDescent="0.25">
      <c r="A36" s="186">
        <f t="shared" si="1"/>
        <v>27</v>
      </c>
      <c r="B36" s="187" t="s">
        <v>429</v>
      </c>
      <c r="C36" s="187" t="s">
        <v>84</v>
      </c>
      <c r="D36" s="187" t="s">
        <v>457</v>
      </c>
      <c r="E36" s="187" t="s">
        <v>427</v>
      </c>
      <c r="F36" s="187" t="s">
        <v>435</v>
      </c>
      <c r="G36" s="187" t="s">
        <v>427</v>
      </c>
      <c r="H36" s="187" t="s">
        <v>425</v>
      </c>
      <c r="I36" s="187" t="s">
        <v>89</v>
      </c>
      <c r="J36" s="188" t="s">
        <v>462</v>
      </c>
      <c r="K36" s="189">
        <v>6090254</v>
      </c>
      <c r="L36" s="189">
        <v>6090254</v>
      </c>
      <c r="M36" s="189">
        <v>5721651.7400000002</v>
      </c>
      <c r="N36" s="189">
        <f t="shared" si="0"/>
        <v>93.94767016285364</v>
      </c>
    </row>
    <row r="37" spans="1:14" ht="51" x14ac:dyDescent="0.25">
      <c r="A37" s="186">
        <f t="shared" si="1"/>
        <v>28</v>
      </c>
      <c r="B37" s="187" t="s">
        <v>429</v>
      </c>
      <c r="C37" s="187" t="s">
        <v>84</v>
      </c>
      <c r="D37" s="187" t="s">
        <v>457</v>
      </c>
      <c r="E37" s="187" t="s">
        <v>427</v>
      </c>
      <c r="F37" s="187" t="s">
        <v>463</v>
      </c>
      <c r="G37" s="187" t="s">
        <v>427</v>
      </c>
      <c r="H37" s="187" t="s">
        <v>425</v>
      </c>
      <c r="I37" s="187" t="s">
        <v>89</v>
      </c>
      <c r="J37" s="188" t="s">
        <v>464</v>
      </c>
      <c r="K37" s="191">
        <v>6090000</v>
      </c>
      <c r="L37" s="191">
        <v>6090000</v>
      </c>
      <c r="M37" s="191">
        <v>5721397.4800000004</v>
      </c>
      <c r="N37" s="189">
        <f t="shared" si="0"/>
        <v>93.947413464696226</v>
      </c>
    </row>
    <row r="38" spans="1:14" ht="51" x14ac:dyDescent="0.25">
      <c r="A38" s="186">
        <f t="shared" si="1"/>
        <v>29</v>
      </c>
      <c r="B38" s="187" t="s">
        <v>429</v>
      </c>
      <c r="C38" s="187" t="s">
        <v>84</v>
      </c>
      <c r="D38" s="187" t="s">
        <v>457</v>
      </c>
      <c r="E38" s="187" t="s">
        <v>427</v>
      </c>
      <c r="F38" s="187" t="s">
        <v>902</v>
      </c>
      <c r="G38" s="187" t="s">
        <v>427</v>
      </c>
      <c r="H38" s="187" t="s">
        <v>425</v>
      </c>
      <c r="I38" s="187" t="s">
        <v>89</v>
      </c>
      <c r="J38" s="188" t="s">
        <v>903</v>
      </c>
      <c r="K38" s="191">
        <v>254</v>
      </c>
      <c r="L38" s="191">
        <v>254</v>
      </c>
      <c r="M38" s="191">
        <v>254.26</v>
      </c>
      <c r="N38" s="189">
        <f t="shared" si="0"/>
        <v>100.10236220472441</v>
      </c>
    </row>
    <row r="39" spans="1:14" ht="25.5" x14ac:dyDescent="0.25">
      <c r="A39" s="186">
        <f t="shared" si="1"/>
        <v>30</v>
      </c>
      <c r="B39" s="187" t="s">
        <v>429</v>
      </c>
      <c r="C39" s="187" t="s">
        <v>84</v>
      </c>
      <c r="D39" s="187" t="s">
        <v>457</v>
      </c>
      <c r="E39" s="187" t="s">
        <v>433</v>
      </c>
      <c r="F39" s="187" t="s">
        <v>423</v>
      </c>
      <c r="G39" s="187" t="s">
        <v>433</v>
      </c>
      <c r="H39" s="187" t="s">
        <v>425</v>
      </c>
      <c r="I39" s="187" t="s">
        <v>89</v>
      </c>
      <c r="J39" s="188" t="s">
        <v>904</v>
      </c>
      <c r="K39" s="191">
        <v>-191000</v>
      </c>
      <c r="L39" s="191">
        <v>-191000</v>
      </c>
      <c r="M39" s="191">
        <v>-191237.85</v>
      </c>
      <c r="N39" s="189">
        <f t="shared" si="0"/>
        <v>100.12452879581151</v>
      </c>
    </row>
    <row r="40" spans="1:14" ht="25.5" x14ac:dyDescent="0.25">
      <c r="A40" s="186">
        <f t="shared" si="1"/>
        <v>31</v>
      </c>
      <c r="B40" s="187" t="s">
        <v>429</v>
      </c>
      <c r="C40" s="187" t="s">
        <v>84</v>
      </c>
      <c r="D40" s="187" t="s">
        <v>457</v>
      </c>
      <c r="E40" s="187" t="s">
        <v>433</v>
      </c>
      <c r="F40" s="187" t="s">
        <v>431</v>
      </c>
      <c r="G40" s="187" t="s">
        <v>433</v>
      </c>
      <c r="H40" s="187" t="s">
        <v>425</v>
      </c>
      <c r="I40" s="187" t="s">
        <v>89</v>
      </c>
      <c r="J40" s="188" t="s">
        <v>904</v>
      </c>
      <c r="K40" s="191">
        <v>-191000</v>
      </c>
      <c r="L40" s="191">
        <v>-191000</v>
      </c>
      <c r="M40" s="191">
        <v>-191237.85</v>
      </c>
      <c r="N40" s="189">
        <f t="shared" si="0"/>
        <v>100.12452879581151</v>
      </c>
    </row>
    <row r="41" spans="1:14" ht="25.5" x14ac:dyDescent="0.25">
      <c r="A41" s="186">
        <f t="shared" si="1"/>
        <v>32</v>
      </c>
      <c r="B41" s="187" t="s">
        <v>429</v>
      </c>
      <c r="C41" s="187" t="s">
        <v>84</v>
      </c>
      <c r="D41" s="187" t="s">
        <v>457</v>
      </c>
      <c r="E41" s="187" t="s">
        <v>439</v>
      </c>
      <c r="F41" s="187" t="s">
        <v>423</v>
      </c>
      <c r="G41" s="187" t="s">
        <v>427</v>
      </c>
      <c r="H41" s="187" t="s">
        <v>425</v>
      </c>
      <c r="I41" s="187" t="s">
        <v>89</v>
      </c>
      <c r="J41" s="188" t="s">
        <v>466</v>
      </c>
      <c r="K41" s="189">
        <v>593915</v>
      </c>
      <c r="L41" s="189">
        <v>593915</v>
      </c>
      <c r="M41" s="189">
        <v>593914.84</v>
      </c>
      <c r="N41" s="189">
        <f t="shared" si="0"/>
        <v>99.999973060118037</v>
      </c>
    </row>
    <row r="42" spans="1:14" ht="25.5" x14ac:dyDescent="0.25">
      <c r="A42" s="186">
        <f t="shared" si="1"/>
        <v>33</v>
      </c>
      <c r="B42" s="187" t="s">
        <v>429</v>
      </c>
      <c r="C42" s="187" t="s">
        <v>84</v>
      </c>
      <c r="D42" s="187" t="s">
        <v>457</v>
      </c>
      <c r="E42" s="187" t="s">
        <v>439</v>
      </c>
      <c r="F42" s="187" t="s">
        <v>431</v>
      </c>
      <c r="G42" s="187" t="s">
        <v>427</v>
      </c>
      <c r="H42" s="187" t="s">
        <v>425</v>
      </c>
      <c r="I42" s="187" t="s">
        <v>89</v>
      </c>
      <c r="J42" s="188" t="s">
        <v>466</v>
      </c>
      <c r="K42" s="190">
        <v>593915</v>
      </c>
      <c r="L42" s="190">
        <v>593915</v>
      </c>
      <c r="M42" s="191">
        <v>593914.84</v>
      </c>
      <c r="N42" s="189">
        <f t="shared" si="0"/>
        <v>99.999973060118037</v>
      </c>
    </row>
    <row r="43" spans="1:14" ht="38.25" x14ac:dyDescent="0.25">
      <c r="A43" s="186">
        <f t="shared" si="1"/>
        <v>34</v>
      </c>
      <c r="B43" s="187" t="s">
        <v>429</v>
      </c>
      <c r="C43" s="187" t="s">
        <v>84</v>
      </c>
      <c r="D43" s="187" t="s">
        <v>457</v>
      </c>
      <c r="E43" s="187" t="s">
        <v>467</v>
      </c>
      <c r="F43" s="187" t="s">
        <v>423</v>
      </c>
      <c r="G43" s="187" t="s">
        <v>433</v>
      </c>
      <c r="H43" s="187" t="s">
        <v>425</v>
      </c>
      <c r="I43" s="187" t="s">
        <v>89</v>
      </c>
      <c r="J43" s="188" t="s">
        <v>468</v>
      </c>
      <c r="K43" s="189">
        <v>2000000</v>
      </c>
      <c r="L43" s="189">
        <v>2000000</v>
      </c>
      <c r="M43" s="189">
        <v>1116214.44</v>
      </c>
      <c r="N43" s="189">
        <f t="shared" si="0"/>
        <v>55.810721999999998</v>
      </c>
    </row>
    <row r="44" spans="1:14" ht="38.25" x14ac:dyDescent="0.25">
      <c r="A44" s="186">
        <f t="shared" si="1"/>
        <v>35</v>
      </c>
      <c r="B44" s="187" t="s">
        <v>429</v>
      </c>
      <c r="C44" s="187" t="s">
        <v>84</v>
      </c>
      <c r="D44" s="187" t="s">
        <v>457</v>
      </c>
      <c r="E44" s="187" t="s">
        <v>467</v>
      </c>
      <c r="F44" s="187" t="s">
        <v>435</v>
      </c>
      <c r="G44" s="187" t="s">
        <v>433</v>
      </c>
      <c r="H44" s="187" t="s">
        <v>425</v>
      </c>
      <c r="I44" s="187" t="s">
        <v>89</v>
      </c>
      <c r="J44" s="188" t="s">
        <v>469</v>
      </c>
      <c r="K44" s="191">
        <v>2000000</v>
      </c>
      <c r="L44" s="191">
        <v>2000000</v>
      </c>
      <c r="M44" s="191">
        <v>1116214.44</v>
      </c>
      <c r="N44" s="189">
        <f t="shared" si="0"/>
        <v>55.810721999999998</v>
      </c>
    </row>
    <row r="45" spans="1:14" ht="15.75" x14ac:dyDescent="0.25">
      <c r="A45" s="186">
        <f t="shared" si="1"/>
        <v>36</v>
      </c>
      <c r="B45" s="187" t="s">
        <v>423</v>
      </c>
      <c r="C45" s="187" t="s">
        <v>84</v>
      </c>
      <c r="D45" s="187" t="s">
        <v>470</v>
      </c>
      <c r="E45" s="187" t="s">
        <v>424</v>
      </c>
      <c r="F45" s="187" t="s">
        <v>423</v>
      </c>
      <c r="G45" s="187" t="s">
        <v>424</v>
      </c>
      <c r="H45" s="187" t="s">
        <v>425</v>
      </c>
      <c r="I45" s="187" t="s">
        <v>423</v>
      </c>
      <c r="J45" s="188" t="s">
        <v>471</v>
      </c>
      <c r="K45" s="189">
        <v>3160000</v>
      </c>
      <c r="L45" s="189">
        <v>3160000</v>
      </c>
      <c r="M45" s="191">
        <v>3021348.29</v>
      </c>
      <c r="N45" s="189">
        <f t="shared" si="0"/>
        <v>95.612287658227842</v>
      </c>
    </row>
    <row r="46" spans="1:14" ht="38.25" x14ac:dyDescent="0.25">
      <c r="A46" s="186">
        <f t="shared" si="1"/>
        <v>37</v>
      </c>
      <c r="B46" s="187" t="s">
        <v>423</v>
      </c>
      <c r="C46" s="187" t="s">
        <v>84</v>
      </c>
      <c r="D46" s="187" t="s">
        <v>470</v>
      </c>
      <c r="E46" s="187" t="s">
        <v>439</v>
      </c>
      <c r="F46" s="187" t="s">
        <v>423</v>
      </c>
      <c r="G46" s="187" t="s">
        <v>427</v>
      </c>
      <c r="H46" s="187" t="s">
        <v>425</v>
      </c>
      <c r="I46" s="187" t="s">
        <v>89</v>
      </c>
      <c r="J46" s="188" t="s">
        <v>472</v>
      </c>
      <c r="K46" s="189">
        <v>3160000</v>
      </c>
      <c r="L46" s="189">
        <v>3160000</v>
      </c>
      <c r="M46" s="191">
        <v>3021348.29</v>
      </c>
      <c r="N46" s="189">
        <f t="shared" si="0"/>
        <v>95.612287658227842</v>
      </c>
    </row>
    <row r="47" spans="1:14" ht="51" x14ac:dyDescent="0.25">
      <c r="A47" s="186">
        <f t="shared" si="1"/>
        <v>38</v>
      </c>
      <c r="B47" s="187" t="s">
        <v>429</v>
      </c>
      <c r="C47" s="187" t="s">
        <v>84</v>
      </c>
      <c r="D47" s="187" t="s">
        <v>470</v>
      </c>
      <c r="E47" s="187" t="s">
        <v>439</v>
      </c>
      <c r="F47" s="187" t="s">
        <v>431</v>
      </c>
      <c r="G47" s="187" t="s">
        <v>427</v>
      </c>
      <c r="H47" s="187" t="s">
        <v>425</v>
      </c>
      <c r="I47" s="187" t="s">
        <v>89</v>
      </c>
      <c r="J47" s="188" t="s">
        <v>473</v>
      </c>
      <c r="K47" s="197">
        <v>3160000</v>
      </c>
      <c r="L47" s="197">
        <v>3160000</v>
      </c>
      <c r="M47" s="191">
        <v>3021348.29</v>
      </c>
      <c r="N47" s="189">
        <f t="shared" si="0"/>
        <v>95.612287658227842</v>
      </c>
    </row>
    <row r="48" spans="1:14" ht="25.5" x14ac:dyDescent="0.25">
      <c r="A48" s="186">
        <f t="shared" si="1"/>
        <v>39</v>
      </c>
      <c r="B48" s="187" t="s">
        <v>80</v>
      </c>
      <c r="C48" s="187" t="s">
        <v>84</v>
      </c>
      <c r="D48" s="187" t="s">
        <v>421</v>
      </c>
      <c r="E48" s="187" t="s">
        <v>424</v>
      </c>
      <c r="F48" s="187" t="s">
        <v>423</v>
      </c>
      <c r="G48" s="187" t="s">
        <v>424</v>
      </c>
      <c r="H48" s="187" t="s">
        <v>425</v>
      </c>
      <c r="I48" s="187" t="s">
        <v>423</v>
      </c>
      <c r="J48" s="188" t="s">
        <v>474</v>
      </c>
      <c r="K48" s="189">
        <v>7513566</v>
      </c>
      <c r="L48" s="189">
        <v>7513566</v>
      </c>
      <c r="M48" s="189">
        <v>7600176.8499999996</v>
      </c>
      <c r="N48" s="189">
        <f t="shared" si="0"/>
        <v>101.15272628203439</v>
      </c>
    </row>
    <row r="49" spans="1:14" ht="63.75" x14ac:dyDescent="0.25">
      <c r="A49" s="186">
        <f t="shared" si="1"/>
        <v>40</v>
      </c>
      <c r="B49" s="187" t="s">
        <v>80</v>
      </c>
      <c r="C49" s="187" t="s">
        <v>84</v>
      </c>
      <c r="D49" s="187" t="s">
        <v>421</v>
      </c>
      <c r="E49" s="187" t="s">
        <v>457</v>
      </c>
      <c r="F49" s="187" t="s">
        <v>423</v>
      </c>
      <c r="G49" s="187" t="s">
        <v>424</v>
      </c>
      <c r="H49" s="187" t="s">
        <v>425</v>
      </c>
      <c r="I49" s="187" t="s">
        <v>92</v>
      </c>
      <c r="J49" s="188" t="s">
        <v>475</v>
      </c>
      <c r="K49" s="189">
        <v>7202000</v>
      </c>
      <c r="L49" s="189">
        <v>7202000</v>
      </c>
      <c r="M49" s="189">
        <v>7283436.5099999998</v>
      </c>
      <c r="N49" s="189">
        <f t="shared" si="0"/>
        <v>101.13074854207164</v>
      </c>
    </row>
    <row r="50" spans="1:14" ht="51" x14ac:dyDescent="0.25">
      <c r="A50" s="186">
        <f t="shared" si="1"/>
        <v>41</v>
      </c>
      <c r="B50" s="187" t="s">
        <v>80</v>
      </c>
      <c r="C50" s="187" t="s">
        <v>84</v>
      </c>
      <c r="D50" s="187" t="s">
        <v>421</v>
      </c>
      <c r="E50" s="187" t="s">
        <v>457</v>
      </c>
      <c r="F50" s="187" t="s">
        <v>431</v>
      </c>
      <c r="G50" s="187" t="s">
        <v>424</v>
      </c>
      <c r="H50" s="187" t="s">
        <v>425</v>
      </c>
      <c r="I50" s="187" t="s">
        <v>92</v>
      </c>
      <c r="J50" s="188" t="s">
        <v>476</v>
      </c>
      <c r="K50" s="189">
        <v>6250000</v>
      </c>
      <c r="L50" s="189">
        <v>6250000</v>
      </c>
      <c r="M50" s="189">
        <v>6345607.6600000001</v>
      </c>
      <c r="N50" s="189">
        <f t="shared" si="0"/>
        <v>101.52972256</v>
      </c>
    </row>
    <row r="51" spans="1:14" ht="63.75" x14ac:dyDescent="0.25">
      <c r="A51" s="186">
        <f t="shared" si="1"/>
        <v>42</v>
      </c>
      <c r="B51" s="187" t="s">
        <v>80</v>
      </c>
      <c r="C51" s="187" t="s">
        <v>84</v>
      </c>
      <c r="D51" s="187" t="s">
        <v>421</v>
      </c>
      <c r="E51" s="187" t="s">
        <v>457</v>
      </c>
      <c r="F51" s="187" t="s">
        <v>80</v>
      </c>
      <c r="G51" s="187" t="s">
        <v>457</v>
      </c>
      <c r="H51" s="187" t="s">
        <v>425</v>
      </c>
      <c r="I51" s="187" t="s">
        <v>92</v>
      </c>
      <c r="J51" s="188" t="s">
        <v>477</v>
      </c>
      <c r="K51" s="189">
        <v>6250000</v>
      </c>
      <c r="L51" s="189">
        <v>6250000</v>
      </c>
      <c r="M51" s="189">
        <v>6345607.6600000001</v>
      </c>
      <c r="N51" s="189">
        <f t="shared" si="0"/>
        <v>101.52972256</v>
      </c>
    </row>
    <row r="52" spans="1:14" ht="76.5" x14ac:dyDescent="0.25">
      <c r="A52" s="186">
        <f t="shared" si="1"/>
        <v>43</v>
      </c>
      <c r="B52" s="187" t="s">
        <v>80</v>
      </c>
      <c r="C52" s="187" t="s">
        <v>84</v>
      </c>
      <c r="D52" s="187" t="s">
        <v>421</v>
      </c>
      <c r="E52" s="187" t="s">
        <v>457</v>
      </c>
      <c r="F52" s="187" t="s">
        <v>435</v>
      </c>
      <c r="G52" s="187" t="s">
        <v>424</v>
      </c>
      <c r="H52" s="187" t="s">
        <v>425</v>
      </c>
      <c r="I52" s="187" t="s">
        <v>92</v>
      </c>
      <c r="J52" s="188" t="s">
        <v>478</v>
      </c>
      <c r="K52" s="189">
        <v>217000</v>
      </c>
      <c r="L52" s="189">
        <v>217000</v>
      </c>
      <c r="M52" s="189">
        <v>202630.61</v>
      </c>
      <c r="N52" s="189">
        <f t="shared" si="0"/>
        <v>93.378161290322581</v>
      </c>
    </row>
    <row r="53" spans="1:14" ht="63.75" x14ac:dyDescent="0.25">
      <c r="A53" s="186">
        <f t="shared" si="1"/>
        <v>44</v>
      </c>
      <c r="B53" s="187" t="s">
        <v>80</v>
      </c>
      <c r="C53" s="187" t="s">
        <v>84</v>
      </c>
      <c r="D53" s="187" t="s">
        <v>421</v>
      </c>
      <c r="E53" s="187" t="s">
        <v>457</v>
      </c>
      <c r="F53" s="187" t="s">
        <v>479</v>
      </c>
      <c r="G53" s="187" t="s">
        <v>457</v>
      </c>
      <c r="H53" s="187" t="s">
        <v>425</v>
      </c>
      <c r="I53" s="187" t="s">
        <v>92</v>
      </c>
      <c r="J53" s="188" t="s">
        <v>480</v>
      </c>
      <c r="K53" s="189">
        <v>217000</v>
      </c>
      <c r="L53" s="189">
        <v>217000</v>
      </c>
      <c r="M53" s="189">
        <v>202630.61</v>
      </c>
      <c r="N53" s="189">
        <f t="shared" si="0"/>
        <v>93.378161290322581</v>
      </c>
    </row>
    <row r="54" spans="1:14" ht="25.5" x14ac:dyDescent="0.25">
      <c r="A54" s="186">
        <f t="shared" si="1"/>
        <v>45</v>
      </c>
      <c r="B54" s="187" t="s">
        <v>80</v>
      </c>
      <c r="C54" s="187" t="s">
        <v>84</v>
      </c>
      <c r="D54" s="187" t="s">
        <v>421</v>
      </c>
      <c r="E54" s="187" t="s">
        <v>457</v>
      </c>
      <c r="F54" s="187" t="s">
        <v>481</v>
      </c>
      <c r="G54" s="187" t="s">
        <v>424</v>
      </c>
      <c r="H54" s="187" t="s">
        <v>425</v>
      </c>
      <c r="I54" s="187" t="s">
        <v>92</v>
      </c>
      <c r="J54" s="188" t="s">
        <v>482</v>
      </c>
      <c r="K54" s="189">
        <v>735000</v>
      </c>
      <c r="L54" s="189">
        <v>735000</v>
      </c>
      <c r="M54" s="189">
        <v>735198.24</v>
      </c>
      <c r="N54" s="189">
        <f t="shared" si="0"/>
        <v>100.02697142857143</v>
      </c>
    </row>
    <row r="55" spans="1:14" ht="25.5" x14ac:dyDescent="0.25">
      <c r="A55" s="186">
        <f t="shared" si="1"/>
        <v>46</v>
      </c>
      <c r="B55" s="187" t="s">
        <v>80</v>
      </c>
      <c r="C55" s="187" t="s">
        <v>84</v>
      </c>
      <c r="D55" s="187" t="s">
        <v>421</v>
      </c>
      <c r="E55" s="187" t="s">
        <v>457</v>
      </c>
      <c r="F55" s="187" t="s">
        <v>483</v>
      </c>
      <c r="G55" s="187" t="s">
        <v>457</v>
      </c>
      <c r="H55" s="187" t="s">
        <v>425</v>
      </c>
      <c r="I55" s="187" t="s">
        <v>92</v>
      </c>
      <c r="J55" s="188" t="s">
        <v>484</v>
      </c>
      <c r="K55" s="189">
        <v>735000</v>
      </c>
      <c r="L55" s="189">
        <v>735000</v>
      </c>
      <c r="M55" s="189">
        <v>735198.24</v>
      </c>
      <c r="N55" s="189">
        <f t="shared" si="0"/>
        <v>100.02697142857143</v>
      </c>
    </row>
    <row r="56" spans="1:14" ht="63.75" x14ac:dyDescent="0.25">
      <c r="A56" s="186">
        <f t="shared" si="1"/>
        <v>47</v>
      </c>
      <c r="B56" s="187" t="s">
        <v>80</v>
      </c>
      <c r="C56" s="187" t="s">
        <v>84</v>
      </c>
      <c r="D56" s="187" t="s">
        <v>421</v>
      </c>
      <c r="E56" s="187" t="s">
        <v>457</v>
      </c>
      <c r="F56" s="187" t="s">
        <v>249</v>
      </c>
      <c r="G56" s="187" t="s">
        <v>424</v>
      </c>
      <c r="H56" s="187" t="s">
        <v>425</v>
      </c>
      <c r="I56" s="187" t="s">
        <v>92</v>
      </c>
      <c r="J56" s="188" t="s">
        <v>905</v>
      </c>
      <c r="K56" s="189">
        <v>1566</v>
      </c>
      <c r="L56" s="189">
        <v>1566</v>
      </c>
      <c r="M56" s="189">
        <v>1566.04</v>
      </c>
      <c r="N56" s="189">
        <f t="shared" si="0"/>
        <v>100.00255427841634</v>
      </c>
    </row>
    <row r="57" spans="1:14" ht="63.75" x14ac:dyDescent="0.25">
      <c r="A57" s="186">
        <f t="shared" si="1"/>
        <v>48</v>
      </c>
      <c r="B57" s="187" t="s">
        <v>80</v>
      </c>
      <c r="C57" s="187" t="s">
        <v>84</v>
      </c>
      <c r="D57" s="187" t="s">
        <v>421</v>
      </c>
      <c r="E57" s="187" t="s">
        <v>457</v>
      </c>
      <c r="F57" s="187" t="s">
        <v>93</v>
      </c>
      <c r="G57" s="187" t="s">
        <v>424</v>
      </c>
      <c r="H57" s="187" t="s">
        <v>425</v>
      </c>
      <c r="I57" s="187" t="s">
        <v>92</v>
      </c>
      <c r="J57" s="188" t="s">
        <v>906</v>
      </c>
      <c r="K57" s="189">
        <v>1566</v>
      </c>
      <c r="L57" s="189">
        <v>1566</v>
      </c>
      <c r="M57" s="189">
        <v>1566.04</v>
      </c>
      <c r="N57" s="189">
        <f t="shared" si="0"/>
        <v>100.00255427841634</v>
      </c>
    </row>
    <row r="58" spans="1:14" ht="140.25" x14ac:dyDescent="0.25">
      <c r="A58" s="186">
        <f t="shared" si="1"/>
        <v>49</v>
      </c>
      <c r="B58" s="187" t="s">
        <v>80</v>
      </c>
      <c r="C58" s="187" t="s">
        <v>84</v>
      </c>
      <c r="D58" s="187" t="s">
        <v>421</v>
      </c>
      <c r="E58" s="187" t="s">
        <v>457</v>
      </c>
      <c r="F58" s="187" t="s">
        <v>93</v>
      </c>
      <c r="G58" s="187" t="s">
        <v>457</v>
      </c>
      <c r="H58" s="187" t="s">
        <v>425</v>
      </c>
      <c r="I58" s="187" t="s">
        <v>92</v>
      </c>
      <c r="J58" s="188" t="s">
        <v>907</v>
      </c>
      <c r="K58" s="189">
        <v>1566</v>
      </c>
      <c r="L58" s="189">
        <v>1566</v>
      </c>
      <c r="M58" s="189">
        <v>1566.04</v>
      </c>
      <c r="N58" s="189">
        <f t="shared" si="0"/>
        <v>100.00255427841634</v>
      </c>
    </row>
    <row r="59" spans="1:14" ht="63.75" x14ac:dyDescent="0.25">
      <c r="A59" s="186">
        <f t="shared" si="1"/>
        <v>50</v>
      </c>
      <c r="B59" s="187" t="s">
        <v>80</v>
      </c>
      <c r="C59" s="187" t="s">
        <v>84</v>
      </c>
      <c r="D59" s="187" t="s">
        <v>421</v>
      </c>
      <c r="E59" s="187" t="s">
        <v>485</v>
      </c>
      <c r="F59" s="187" t="s">
        <v>423</v>
      </c>
      <c r="G59" s="187" t="s">
        <v>424</v>
      </c>
      <c r="H59" s="187" t="s">
        <v>425</v>
      </c>
      <c r="I59" s="187" t="s">
        <v>92</v>
      </c>
      <c r="J59" s="188" t="s">
        <v>486</v>
      </c>
      <c r="K59" s="189">
        <v>310000</v>
      </c>
      <c r="L59" s="189">
        <v>310000</v>
      </c>
      <c r="M59" s="189">
        <v>315174.3</v>
      </c>
      <c r="N59" s="189">
        <f t="shared" si="0"/>
        <v>101.66912903225807</v>
      </c>
    </row>
    <row r="60" spans="1:14" ht="63.75" x14ac:dyDescent="0.25">
      <c r="A60" s="186">
        <f t="shared" si="1"/>
        <v>51</v>
      </c>
      <c r="B60" s="187" t="s">
        <v>80</v>
      </c>
      <c r="C60" s="187" t="s">
        <v>84</v>
      </c>
      <c r="D60" s="187" t="s">
        <v>421</v>
      </c>
      <c r="E60" s="187" t="s">
        <v>485</v>
      </c>
      <c r="F60" s="187" t="s">
        <v>438</v>
      </c>
      <c r="G60" s="187" t="s">
        <v>424</v>
      </c>
      <c r="H60" s="187" t="s">
        <v>425</v>
      </c>
      <c r="I60" s="187" t="s">
        <v>92</v>
      </c>
      <c r="J60" s="188" t="s">
        <v>487</v>
      </c>
      <c r="K60" s="189">
        <v>310000</v>
      </c>
      <c r="L60" s="189">
        <v>310000</v>
      </c>
      <c r="M60" s="189">
        <v>315174.3</v>
      </c>
      <c r="N60" s="189">
        <f t="shared" si="0"/>
        <v>101.66912903225807</v>
      </c>
    </row>
    <row r="61" spans="1:14" ht="63.75" x14ac:dyDescent="0.25">
      <c r="A61" s="186">
        <f t="shared" si="1"/>
        <v>52</v>
      </c>
      <c r="B61" s="187" t="s">
        <v>80</v>
      </c>
      <c r="C61" s="187" t="s">
        <v>84</v>
      </c>
      <c r="D61" s="187" t="s">
        <v>421</v>
      </c>
      <c r="E61" s="187" t="s">
        <v>485</v>
      </c>
      <c r="F61" s="187" t="s">
        <v>488</v>
      </c>
      <c r="G61" s="187" t="s">
        <v>457</v>
      </c>
      <c r="H61" s="187" t="s">
        <v>425</v>
      </c>
      <c r="I61" s="187" t="s">
        <v>92</v>
      </c>
      <c r="J61" s="188" t="s">
        <v>489</v>
      </c>
      <c r="K61" s="189">
        <v>310000</v>
      </c>
      <c r="L61" s="189">
        <v>310000</v>
      </c>
      <c r="M61" s="189">
        <v>315174.3</v>
      </c>
      <c r="N61" s="189">
        <f t="shared" si="0"/>
        <v>101.66912903225807</v>
      </c>
    </row>
    <row r="62" spans="1:14" ht="15.75" x14ac:dyDescent="0.25">
      <c r="A62" s="186">
        <f t="shared" si="1"/>
        <v>53</v>
      </c>
      <c r="B62" s="187" t="s">
        <v>492</v>
      </c>
      <c r="C62" s="187" t="s">
        <v>84</v>
      </c>
      <c r="D62" s="187" t="s">
        <v>422</v>
      </c>
      <c r="E62" s="187" t="s">
        <v>424</v>
      </c>
      <c r="F62" s="187" t="s">
        <v>423</v>
      </c>
      <c r="G62" s="187" t="s">
        <v>424</v>
      </c>
      <c r="H62" s="187" t="s">
        <v>425</v>
      </c>
      <c r="I62" s="187" t="s">
        <v>423</v>
      </c>
      <c r="J62" s="188" t="s">
        <v>490</v>
      </c>
      <c r="K62" s="189">
        <v>73033</v>
      </c>
      <c r="L62" s="189">
        <v>73033</v>
      </c>
      <c r="M62" s="189">
        <v>69796.89</v>
      </c>
      <c r="N62" s="189">
        <f t="shared" si="0"/>
        <v>95.568975668533398</v>
      </c>
    </row>
    <row r="63" spans="1:14" ht="15.75" x14ac:dyDescent="0.25">
      <c r="A63" s="186">
        <f t="shared" si="1"/>
        <v>54</v>
      </c>
      <c r="B63" s="187" t="s">
        <v>492</v>
      </c>
      <c r="C63" s="187" t="s">
        <v>84</v>
      </c>
      <c r="D63" s="187" t="s">
        <v>422</v>
      </c>
      <c r="E63" s="187" t="s">
        <v>427</v>
      </c>
      <c r="F63" s="187" t="s">
        <v>423</v>
      </c>
      <c r="G63" s="187" t="s">
        <v>427</v>
      </c>
      <c r="H63" s="187" t="s">
        <v>425</v>
      </c>
      <c r="I63" s="187" t="s">
        <v>92</v>
      </c>
      <c r="J63" s="188" t="s">
        <v>491</v>
      </c>
      <c r="K63" s="189">
        <v>73033</v>
      </c>
      <c r="L63" s="189">
        <v>73033</v>
      </c>
      <c r="M63" s="189">
        <v>69796.89</v>
      </c>
      <c r="N63" s="189">
        <f t="shared" si="0"/>
        <v>95.568975668533398</v>
      </c>
    </row>
    <row r="64" spans="1:14" ht="25.5" x14ac:dyDescent="0.25">
      <c r="A64" s="186">
        <f t="shared" si="1"/>
        <v>55</v>
      </c>
      <c r="B64" s="187" t="s">
        <v>492</v>
      </c>
      <c r="C64" s="187" t="s">
        <v>84</v>
      </c>
      <c r="D64" s="187" t="s">
        <v>422</v>
      </c>
      <c r="E64" s="187" t="s">
        <v>427</v>
      </c>
      <c r="F64" s="187" t="s">
        <v>431</v>
      </c>
      <c r="G64" s="187" t="s">
        <v>427</v>
      </c>
      <c r="H64" s="187" t="s">
        <v>425</v>
      </c>
      <c r="I64" s="187" t="s">
        <v>92</v>
      </c>
      <c r="J64" s="188" t="s">
        <v>493</v>
      </c>
      <c r="K64" s="191">
        <v>41000</v>
      </c>
      <c r="L64" s="191">
        <v>41000</v>
      </c>
      <c r="M64" s="191">
        <v>39999.01</v>
      </c>
      <c r="N64" s="189">
        <f t="shared" si="0"/>
        <v>97.558560975609751</v>
      </c>
    </row>
    <row r="65" spans="1:14" ht="15.75" x14ac:dyDescent="0.25">
      <c r="A65" s="186">
        <f t="shared" si="1"/>
        <v>56</v>
      </c>
      <c r="B65" s="187" t="s">
        <v>492</v>
      </c>
      <c r="C65" s="187" t="s">
        <v>84</v>
      </c>
      <c r="D65" s="187" t="s">
        <v>422</v>
      </c>
      <c r="E65" s="187" t="s">
        <v>427</v>
      </c>
      <c r="F65" s="187" t="s">
        <v>436</v>
      </c>
      <c r="G65" s="187" t="s">
        <v>427</v>
      </c>
      <c r="H65" s="187" t="s">
        <v>425</v>
      </c>
      <c r="I65" s="187" t="s">
        <v>92</v>
      </c>
      <c r="J65" s="188" t="s">
        <v>673</v>
      </c>
      <c r="K65" s="189">
        <v>33</v>
      </c>
      <c r="L65" s="189">
        <v>33</v>
      </c>
      <c r="M65" s="189">
        <v>33.32</v>
      </c>
      <c r="N65" s="189">
        <f t="shared" si="0"/>
        <v>100.96969696969697</v>
      </c>
    </row>
    <row r="66" spans="1:14" ht="15.75" x14ac:dyDescent="0.25">
      <c r="A66" s="186">
        <f t="shared" si="1"/>
        <v>57</v>
      </c>
      <c r="B66" s="187" t="s">
        <v>492</v>
      </c>
      <c r="C66" s="187" t="s">
        <v>84</v>
      </c>
      <c r="D66" s="187" t="s">
        <v>422</v>
      </c>
      <c r="E66" s="187" t="s">
        <v>427</v>
      </c>
      <c r="F66" s="187" t="s">
        <v>438</v>
      </c>
      <c r="G66" s="187" t="s">
        <v>427</v>
      </c>
      <c r="H66" s="187" t="s">
        <v>425</v>
      </c>
      <c r="I66" s="187" t="s">
        <v>92</v>
      </c>
      <c r="J66" s="198" t="s">
        <v>494</v>
      </c>
      <c r="K66" s="189">
        <v>31999.999999999996</v>
      </c>
      <c r="L66" s="189">
        <v>31999.999999999996</v>
      </c>
      <c r="M66" s="191">
        <v>29764.560000000001</v>
      </c>
      <c r="N66" s="189">
        <f t="shared" si="0"/>
        <v>93.014250000000004</v>
      </c>
    </row>
    <row r="67" spans="1:14" ht="15.75" x14ac:dyDescent="0.25">
      <c r="A67" s="186">
        <f t="shared" si="1"/>
        <v>58</v>
      </c>
      <c r="B67" s="187" t="s">
        <v>492</v>
      </c>
      <c r="C67" s="187" t="s">
        <v>84</v>
      </c>
      <c r="D67" s="187" t="s">
        <v>422</v>
      </c>
      <c r="E67" s="187" t="s">
        <v>427</v>
      </c>
      <c r="F67" s="187" t="s">
        <v>495</v>
      </c>
      <c r="G67" s="187" t="s">
        <v>427</v>
      </c>
      <c r="H67" s="187" t="s">
        <v>425</v>
      </c>
      <c r="I67" s="187" t="s">
        <v>92</v>
      </c>
      <c r="J67" s="188" t="s">
        <v>496</v>
      </c>
      <c r="K67" s="191">
        <v>31999.999999999996</v>
      </c>
      <c r="L67" s="191">
        <v>31999.999999999996</v>
      </c>
      <c r="M67" s="191">
        <v>29764.560000000001</v>
      </c>
      <c r="N67" s="189">
        <f t="shared" si="0"/>
        <v>93.014250000000004</v>
      </c>
    </row>
    <row r="68" spans="1:14" ht="25.5" x14ac:dyDescent="0.25">
      <c r="A68" s="186">
        <f t="shared" si="1"/>
        <v>59</v>
      </c>
      <c r="B68" s="187" t="s">
        <v>423</v>
      </c>
      <c r="C68" s="187" t="s">
        <v>84</v>
      </c>
      <c r="D68" s="187" t="s">
        <v>497</v>
      </c>
      <c r="E68" s="187" t="s">
        <v>424</v>
      </c>
      <c r="F68" s="187" t="s">
        <v>423</v>
      </c>
      <c r="G68" s="187" t="s">
        <v>424</v>
      </c>
      <c r="H68" s="187" t="s">
        <v>425</v>
      </c>
      <c r="I68" s="187" t="s">
        <v>423</v>
      </c>
      <c r="J68" s="188" t="s">
        <v>498</v>
      </c>
      <c r="K68" s="189">
        <v>296569</v>
      </c>
      <c r="L68" s="189">
        <v>296569</v>
      </c>
      <c r="M68" s="189">
        <v>296505.18</v>
      </c>
      <c r="N68" s="189">
        <f t="shared" si="0"/>
        <v>99.978480555958313</v>
      </c>
    </row>
    <row r="69" spans="1:14" ht="15.75" x14ac:dyDescent="0.25">
      <c r="A69" s="186">
        <f t="shared" si="1"/>
        <v>60</v>
      </c>
      <c r="B69" s="187" t="s">
        <v>423</v>
      </c>
      <c r="C69" s="187" t="s">
        <v>84</v>
      </c>
      <c r="D69" s="187" t="s">
        <v>497</v>
      </c>
      <c r="E69" s="187" t="s">
        <v>433</v>
      </c>
      <c r="F69" s="187" t="s">
        <v>423</v>
      </c>
      <c r="G69" s="187" t="s">
        <v>424</v>
      </c>
      <c r="H69" s="187" t="s">
        <v>425</v>
      </c>
      <c r="I69" s="187" t="s">
        <v>499</v>
      </c>
      <c r="J69" s="188" t="s">
        <v>500</v>
      </c>
      <c r="K69" s="189">
        <v>296569</v>
      </c>
      <c r="L69" s="189">
        <v>296569</v>
      </c>
      <c r="M69" s="189">
        <v>296505.18</v>
      </c>
      <c r="N69" s="189">
        <f t="shared" si="0"/>
        <v>99.978480555958313</v>
      </c>
    </row>
    <row r="70" spans="1:14" ht="25.5" x14ac:dyDescent="0.25">
      <c r="A70" s="186">
        <f t="shared" si="1"/>
        <v>61</v>
      </c>
      <c r="B70" s="187" t="s">
        <v>83</v>
      </c>
      <c r="C70" s="187" t="s">
        <v>84</v>
      </c>
      <c r="D70" s="187" t="s">
        <v>497</v>
      </c>
      <c r="E70" s="187" t="s">
        <v>433</v>
      </c>
      <c r="F70" s="187" t="s">
        <v>501</v>
      </c>
      <c r="G70" s="187" t="s">
        <v>424</v>
      </c>
      <c r="H70" s="187" t="s">
        <v>425</v>
      </c>
      <c r="I70" s="187" t="s">
        <v>499</v>
      </c>
      <c r="J70" s="188" t="s">
        <v>502</v>
      </c>
      <c r="K70" s="189">
        <v>248800</v>
      </c>
      <c r="L70" s="189">
        <v>248800</v>
      </c>
      <c r="M70" s="189">
        <v>248736.18</v>
      </c>
      <c r="N70" s="189">
        <f t="shared" si="0"/>
        <v>99.974348874598064</v>
      </c>
    </row>
    <row r="71" spans="1:14" ht="25.5" x14ac:dyDescent="0.25">
      <c r="A71" s="186">
        <f t="shared" si="1"/>
        <v>62</v>
      </c>
      <c r="B71" s="187" t="s">
        <v>83</v>
      </c>
      <c r="C71" s="187" t="s">
        <v>84</v>
      </c>
      <c r="D71" s="187" t="s">
        <v>497</v>
      </c>
      <c r="E71" s="187" t="s">
        <v>433</v>
      </c>
      <c r="F71" s="187" t="s">
        <v>503</v>
      </c>
      <c r="G71" s="187" t="s">
        <v>457</v>
      </c>
      <c r="H71" s="187" t="s">
        <v>425</v>
      </c>
      <c r="I71" s="187" t="s">
        <v>499</v>
      </c>
      <c r="J71" s="188" t="s">
        <v>504</v>
      </c>
      <c r="K71" s="189">
        <v>248800</v>
      </c>
      <c r="L71" s="189">
        <v>248800</v>
      </c>
      <c r="M71" s="189">
        <v>248736.18</v>
      </c>
      <c r="N71" s="189">
        <f t="shared" si="0"/>
        <v>99.974348874598064</v>
      </c>
    </row>
    <row r="72" spans="1:14" ht="25.5" x14ac:dyDescent="0.25">
      <c r="A72" s="186">
        <f t="shared" si="1"/>
        <v>63</v>
      </c>
      <c r="B72" s="187" t="s">
        <v>423</v>
      </c>
      <c r="C72" s="187" t="s">
        <v>84</v>
      </c>
      <c r="D72" s="187" t="s">
        <v>497</v>
      </c>
      <c r="E72" s="187" t="s">
        <v>433</v>
      </c>
      <c r="F72" s="187" t="s">
        <v>674</v>
      </c>
      <c r="G72" s="187" t="s">
        <v>424</v>
      </c>
      <c r="H72" s="187" t="s">
        <v>425</v>
      </c>
      <c r="I72" s="187" t="s">
        <v>499</v>
      </c>
      <c r="J72" s="188" t="s">
        <v>752</v>
      </c>
      <c r="K72" s="189">
        <v>47769</v>
      </c>
      <c r="L72" s="189">
        <v>47769</v>
      </c>
      <c r="M72" s="189">
        <v>47769</v>
      </c>
      <c r="N72" s="189">
        <f t="shared" ref="N72:N130" si="2">M72*100/L72</f>
        <v>100</v>
      </c>
    </row>
    <row r="73" spans="1:14" ht="38.25" x14ac:dyDescent="0.25">
      <c r="A73" s="186">
        <f t="shared" si="1"/>
        <v>64</v>
      </c>
      <c r="B73" s="187" t="s">
        <v>82</v>
      </c>
      <c r="C73" s="187" t="s">
        <v>84</v>
      </c>
      <c r="D73" s="187" t="s">
        <v>497</v>
      </c>
      <c r="E73" s="187" t="s">
        <v>433</v>
      </c>
      <c r="F73" s="187" t="s">
        <v>675</v>
      </c>
      <c r="G73" s="187" t="s">
        <v>457</v>
      </c>
      <c r="H73" s="187" t="s">
        <v>425</v>
      </c>
      <c r="I73" s="187" t="s">
        <v>499</v>
      </c>
      <c r="J73" s="188" t="s">
        <v>753</v>
      </c>
      <c r="K73" s="189">
        <v>47769</v>
      </c>
      <c r="L73" s="189">
        <v>47769</v>
      </c>
      <c r="M73" s="189">
        <v>47769</v>
      </c>
      <c r="N73" s="189">
        <f t="shared" si="2"/>
        <v>100</v>
      </c>
    </row>
    <row r="74" spans="1:14" ht="25.5" x14ac:dyDescent="0.25">
      <c r="A74" s="186">
        <f t="shared" si="1"/>
        <v>65</v>
      </c>
      <c r="B74" s="187" t="s">
        <v>82</v>
      </c>
      <c r="C74" s="187" t="s">
        <v>84</v>
      </c>
      <c r="D74" s="187" t="s">
        <v>497</v>
      </c>
      <c r="E74" s="187" t="s">
        <v>433</v>
      </c>
      <c r="F74" s="187" t="s">
        <v>675</v>
      </c>
      <c r="G74" s="187" t="s">
        <v>457</v>
      </c>
      <c r="H74" s="187" t="s">
        <v>754</v>
      </c>
      <c r="I74" s="187" t="s">
        <v>499</v>
      </c>
      <c r="J74" s="188" t="s">
        <v>755</v>
      </c>
      <c r="K74" s="189">
        <v>42769</v>
      </c>
      <c r="L74" s="189">
        <v>42769</v>
      </c>
      <c r="M74" s="189">
        <v>42769</v>
      </c>
      <c r="N74" s="189">
        <f t="shared" si="2"/>
        <v>100</v>
      </c>
    </row>
    <row r="75" spans="1:14" ht="25.5" x14ac:dyDescent="0.25">
      <c r="A75" s="186">
        <f t="shared" si="1"/>
        <v>66</v>
      </c>
      <c r="B75" s="187" t="s">
        <v>80</v>
      </c>
      <c r="C75" s="187" t="s">
        <v>84</v>
      </c>
      <c r="D75" s="187" t="s">
        <v>497</v>
      </c>
      <c r="E75" s="187" t="s">
        <v>433</v>
      </c>
      <c r="F75" s="187" t="s">
        <v>675</v>
      </c>
      <c r="G75" s="187" t="s">
        <v>457</v>
      </c>
      <c r="H75" s="187" t="s">
        <v>908</v>
      </c>
      <c r="I75" s="187" t="s">
        <v>499</v>
      </c>
      <c r="J75" s="188" t="s">
        <v>909</v>
      </c>
      <c r="K75" s="189">
        <v>5000</v>
      </c>
      <c r="L75" s="189">
        <v>5000</v>
      </c>
      <c r="M75" s="189">
        <v>5000</v>
      </c>
      <c r="N75" s="189">
        <f t="shared" si="2"/>
        <v>100</v>
      </c>
    </row>
    <row r="76" spans="1:14" ht="25.5" x14ac:dyDescent="0.25">
      <c r="A76" s="186">
        <f t="shared" ref="A76:A139" si="3">A75+1</f>
        <v>67</v>
      </c>
      <c r="B76" s="187" t="s">
        <v>80</v>
      </c>
      <c r="C76" s="187" t="s">
        <v>84</v>
      </c>
      <c r="D76" s="187" t="s">
        <v>505</v>
      </c>
      <c r="E76" s="187" t="s">
        <v>424</v>
      </c>
      <c r="F76" s="187" t="s">
        <v>423</v>
      </c>
      <c r="G76" s="187" t="s">
        <v>424</v>
      </c>
      <c r="H76" s="187" t="s">
        <v>425</v>
      </c>
      <c r="I76" s="187" t="s">
        <v>423</v>
      </c>
      <c r="J76" s="188" t="s">
        <v>506</v>
      </c>
      <c r="K76" s="189">
        <v>863000</v>
      </c>
      <c r="L76" s="189">
        <v>863000</v>
      </c>
      <c r="M76" s="189">
        <v>867289.14</v>
      </c>
      <c r="N76" s="189">
        <f t="shared" si="2"/>
        <v>100.49700347624565</v>
      </c>
    </row>
    <row r="77" spans="1:14" ht="25.5" x14ac:dyDescent="0.25">
      <c r="A77" s="186">
        <f t="shared" si="3"/>
        <v>68</v>
      </c>
      <c r="B77" s="187" t="s">
        <v>80</v>
      </c>
      <c r="C77" s="187" t="s">
        <v>84</v>
      </c>
      <c r="D77" s="187" t="s">
        <v>505</v>
      </c>
      <c r="E77" s="187" t="s">
        <v>507</v>
      </c>
      <c r="F77" s="187" t="s">
        <v>423</v>
      </c>
      <c r="G77" s="187" t="s">
        <v>424</v>
      </c>
      <c r="H77" s="187" t="s">
        <v>425</v>
      </c>
      <c r="I77" s="187" t="s">
        <v>508</v>
      </c>
      <c r="J77" s="188" t="s">
        <v>509</v>
      </c>
      <c r="K77" s="189">
        <v>742000</v>
      </c>
      <c r="L77" s="189">
        <v>742000</v>
      </c>
      <c r="M77" s="189">
        <v>746040.28</v>
      </c>
      <c r="N77" s="189">
        <f t="shared" si="2"/>
        <v>100.54451212938005</v>
      </c>
    </row>
    <row r="78" spans="1:14" ht="25.5" x14ac:dyDescent="0.25">
      <c r="A78" s="186">
        <f t="shared" si="3"/>
        <v>69</v>
      </c>
      <c r="B78" s="187" t="s">
        <v>80</v>
      </c>
      <c r="C78" s="187" t="s">
        <v>84</v>
      </c>
      <c r="D78" s="187" t="s">
        <v>505</v>
      </c>
      <c r="E78" s="187" t="s">
        <v>507</v>
      </c>
      <c r="F78" s="187" t="s">
        <v>431</v>
      </c>
      <c r="G78" s="187" t="s">
        <v>424</v>
      </c>
      <c r="H78" s="187" t="s">
        <v>425</v>
      </c>
      <c r="I78" s="187" t="s">
        <v>508</v>
      </c>
      <c r="J78" s="188" t="s">
        <v>510</v>
      </c>
      <c r="K78" s="189">
        <v>742000</v>
      </c>
      <c r="L78" s="189">
        <v>742000</v>
      </c>
      <c r="M78" s="189">
        <v>746040.28</v>
      </c>
      <c r="N78" s="189">
        <f t="shared" si="2"/>
        <v>100.54451212938005</v>
      </c>
    </row>
    <row r="79" spans="1:14" ht="51" x14ac:dyDescent="0.25">
      <c r="A79" s="186">
        <f t="shared" si="3"/>
        <v>70</v>
      </c>
      <c r="B79" s="187" t="s">
        <v>80</v>
      </c>
      <c r="C79" s="187" t="s">
        <v>84</v>
      </c>
      <c r="D79" s="187" t="s">
        <v>505</v>
      </c>
      <c r="E79" s="187" t="s">
        <v>507</v>
      </c>
      <c r="F79" s="187" t="s">
        <v>80</v>
      </c>
      <c r="G79" s="187" t="s">
        <v>457</v>
      </c>
      <c r="H79" s="187" t="s">
        <v>425</v>
      </c>
      <c r="I79" s="187" t="s">
        <v>508</v>
      </c>
      <c r="J79" s="188" t="s">
        <v>511</v>
      </c>
      <c r="K79" s="189">
        <v>742000</v>
      </c>
      <c r="L79" s="189">
        <v>742000</v>
      </c>
      <c r="M79" s="189">
        <v>746040.28</v>
      </c>
      <c r="N79" s="189">
        <f t="shared" si="2"/>
        <v>100.54451212938005</v>
      </c>
    </row>
    <row r="80" spans="1:14" ht="51" x14ac:dyDescent="0.25">
      <c r="A80" s="186">
        <f t="shared" si="3"/>
        <v>71</v>
      </c>
      <c r="B80" s="187" t="s">
        <v>80</v>
      </c>
      <c r="C80" s="187" t="s">
        <v>84</v>
      </c>
      <c r="D80" s="187" t="s">
        <v>505</v>
      </c>
      <c r="E80" s="187" t="s">
        <v>507</v>
      </c>
      <c r="F80" s="187" t="s">
        <v>265</v>
      </c>
      <c r="G80" s="187" t="s">
        <v>424</v>
      </c>
      <c r="H80" s="187" t="s">
        <v>425</v>
      </c>
      <c r="I80" s="187" t="s">
        <v>508</v>
      </c>
      <c r="J80" s="199" t="s">
        <v>512</v>
      </c>
      <c r="K80" s="189">
        <v>121000</v>
      </c>
      <c r="L80" s="189">
        <v>121000</v>
      </c>
      <c r="M80" s="189">
        <v>121248.86</v>
      </c>
      <c r="N80" s="189">
        <f t="shared" si="2"/>
        <v>100.2056694214876</v>
      </c>
    </row>
    <row r="81" spans="1:14" ht="51" x14ac:dyDescent="0.25">
      <c r="A81" s="186">
        <f t="shared" si="3"/>
        <v>72</v>
      </c>
      <c r="B81" s="187" t="s">
        <v>80</v>
      </c>
      <c r="C81" s="187" t="s">
        <v>84</v>
      </c>
      <c r="D81" s="187" t="s">
        <v>505</v>
      </c>
      <c r="E81" s="187" t="s">
        <v>507</v>
      </c>
      <c r="F81" s="187" t="s">
        <v>371</v>
      </c>
      <c r="G81" s="187" t="s">
        <v>424</v>
      </c>
      <c r="H81" s="187" t="s">
        <v>425</v>
      </c>
      <c r="I81" s="187" t="s">
        <v>508</v>
      </c>
      <c r="J81" s="199" t="s">
        <v>513</v>
      </c>
      <c r="K81" s="189">
        <v>121000</v>
      </c>
      <c r="L81" s="189">
        <v>121000</v>
      </c>
      <c r="M81" s="189">
        <v>121248.86</v>
      </c>
      <c r="N81" s="189">
        <f t="shared" si="2"/>
        <v>100.2056694214876</v>
      </c>
    </row>
    <row r="82" spans="1:14" ht="76.5" x14ac:dyDescent="0.25">
      <c r="A82" s="186">
        <f t="shared" si="3"/>
        <v>73</v>
      </c>
      <c r="B82" s="187" t="s">
        <v>80</v>
      </c>
      <c r="C82" s="187" t="s">
        <v>84</v>
      </c>
      <c r="D82" s="187" t="s">
        <v>505</v>
      </c>
      <c r="E82" s="187" t="s">
        <v>507</v>
      </c>
      <c r="F82" s="187" t="s">
        <v>514</v>
      </c>
      <c r="G82" s="187" t="s">
        <v>457</v>
      </c>
      <c r="H82" s="187" t="s">
        <v>425</v>
      </c>
      <c r="I82" s="187" t="s">
        <v>508</v>
      </c>
      <c r="J82" s="200" t="s">
        <v>515</v>
      </c>
      <c r="K82" s="189">
        <v>121000</v>
      </c>
      <c r="L82" s="189">
        <v>121000</v>
      </c>
      <c r="M82" s="189">
        <v>121248.86</v>
      </c>
      <c r="N82" s="189">
        <f t="shared" si="2"/>
        <v>100.2056694214876</v>
      </c>
    </row>
    <row r="83" spans="1:14" ht="15.75" x14ac:dyDescent="0.25">
      <c r="A83" s="186">
        <f t="shared" si="3"/>
        <v>74</v>
      </c>
      <c r="B83" s="187" t="s">
        <v>423</v>
      </c>
      <c r="C83" s="187" t="s">
        <v>84</v>
      </c>
      <c r="D83" s="187" t="s">
        <v>516</v>
      </c>
      <c r="E83" s="187" t="s">
        <v>424</v>
      </c>
      <c r="F83" s="187" t="s">
        <v>423</v>
      </c>
      <c r="G83" s="187" t="s">
        <v>424</v>
      </c>
      <c r="H83" s="187" t="s">
        <v>425</v>
      </c>
      <c r="I83" s="187" t="s">
        <v>423</v>
      </c>
      <c r="J83" s="188" t="s">
        <v>517</v>
      </c>
      <c r="K83" s="189">
        <v>6215868.54</v>
      </c>
      <c r="L83" s="189">
        <v>6215868.54</v>
      </c>
      <c r="M83" s="189">
        <v>6102621.1200000001</v>
      </c>
      <c r="N83" s="189">
        <f t="shared" si="2"/>
        <v>98.178091777983454</v>
      </c>
    </row>
    <row r="84" spans="1:14" ht="25.5" x14ac:dyDescent="0.25">
      <c r="A84" s="186">
        <f t="shared" si="3"/>
        <v>75</v>
      </c>
      <c r="B84" s="187" t="s">
        <v>423</v>
      </c>
      <c r="C84" s="187" t="s">
        <v>84</v>
      </c>
      <c r="D84" s="187" t="s">
        <v>516</v>
      </c>
      <c r="E84" s="187" t="s">
        <v>427</v>
      </c>
      <c r="F84" s="187" t="s">
        <v>423</v>
      </c>
      <c r="G84" s="187" t="s">
        <v>427</v>
      </c>
      <c r="H84" s="187" t="s">
        <v>425</v>
      </c>
      <c r="I84" s="187" t="s">
        <v>518</v>
      </c>
      <c r="J84" s="188" t="s">
        <v>519</v>
      </c>
      <c r="K84" s="189">
        <v>765490</v>
      </c>
      <c r="L84" s="189">
        <v>765490</v>
      </c>
      <c r="M84" s="189">
        <v>677094.41</v>
      </c>
      <c r="N84" s="189">
        <f t="shared" si="2"/>
        <v>88.452417405844628</v>
      </c>
    </row>
    <row r="85" spans="1:14" ht="38.25" x14ac:dyDescent="0.25">
      <c r="A85" s="186">
        <f t="shared" si="3"/>
        <v>76</v>
      </c>
      <c r="B85" s="187" t="s">
        <v>423</v>
      </c>
      <c r="C85" s="187" t="s">
        <v>84</v>
      </c>
      <c r="D85" s="187" t="s">
        <v>516</v>
      </c>
      <c r="E85" s="187" t="s">
        <v>427</v>
      </c>
      <c r="F85" s="187" t="s">
        <v>465</v>
      </c>
      <c r="G85" s="187" t="s">
        <v>427</v>
      </c>
      <c r="H85" s="187" t="s">
        <v>425</v>
      </c>
      <c r="I85" s="187" t="s">
        <v>518</v>
      </c>
      <c r="J85" s="188" t="s">
        <v>520</v>
      </c>
      <c r="K85" s="189">
        <v>9000</v>
      </c>
      <c r="L85" s="189">
        <v>9000</v>
      </c>
      <c r="M85" s="189">
        <v>8250.2900000000009</v>
      </c>
      <c r="N85" s="189">
        <f t="shared" si="2"/>
        <v>91.669888888888906</v>
      </c>
    </row>
    <row r="86" spans="1:14" ht="63.75" x14ac:dyDescent="0.25">
      <c r="A86" s="186">
        <f t="shared" si="3"/>
        <v>77</v>
      </c>
      <c r="B86" s="187" t="s">
        <v>423</v>
      </c>
      <c r="C86" s="187" t="s">
        <v>84</v>
      </c>
      <c r="D86" s="187" t="s">
        <v>516</v>
      </c>
      <c r="E86" s="187" t="s">
        <v>427</v>
      </c>
      <c r="F86" s="187" t="s">
        <v>521</v>
      </c>
      <c r="G86" s="187" t="s">
        <v>427</v>
      </c>
      <c r="H86" s="187" t="s">
        <v>425</v>
      </c>
      <c r="I86" s="187" t="s">
        <v>518</v>
      </c>
      <c r="J86" s="188" t="s">
        <v>522</v>
      </c>
      <c r="K86" s="189">
        <v>9000</v>
      </c>
      <c r="L86" s="189">
        <v>9000</v>
      </c>
      <c r="M86" s="189">
        <v>8250.2900000000009</v>
      </c>
      <c r="N86" s="189">
        <f t="shared" si="2"/>
        <v>91.669888888888906</v>
      </c>
    </row>
    <row r="87" spans="1:14" ht="63.75" x14ac:dyDescent="0.25">
      <c r="A87" s="186">
        <f t="shared" si="3"/>
        <v>78</v>
      </c>
      <c r="B87" s="187" t="s">
        <v>523</v>
      </c>
      <c r="C87" s="187" t="s">
        <v>84</v>
      </c>
      <c r="D87" s="187" t="s">
        <v>516</v>
      </c>
      <c r="E87" s="187" t="s">
        <v>427</v>
      </c>
      <c r="F87" s="187" t="s">
        <v>521</v>
      </c>
      <c r="G87" s="187" t="s">
        <v>427</v>
      </c>
      <c r="H87" s="187" t="s">
        <v>425</v>
      </c>
      <c r="I87" s="187" t="s">
        <v>518</v>
      </c>
      <c r="J87" s="188" t="s">
        <v>522</v>
      </c>
      <c r="K87" s="189">
        <v>1000</v>
      </c>
      <c r="L87" s="189">
        <v>1000</v>
      </c>
      <c r="M87" s="189">
        <v>750.29</v>
      </c>
      <c r="N87" s="189">
        <f t="shared" si="2"/>
        <v>75.028999999999996</v>
      </c>
    </row>
    <row r="88" spans="1:14" ht="63.75" x14ac:dyDescent="0.25">
      <c r="A88" s="186">
        <f t="shared" si="3"/>
        <v>79</v>
      </c>
      <c r="B88" s="187" t="s">
        <v>524</v>
      </c>
      <c r="C88" s="187" t="s">
        <v>84</v>
      </c>
      <c r="D88" s="187" t="s">
        <v>516</v>
      </c>
      <c r="E88" s="187" t="s">
        <v>427</v>
      </c>
      <c r="F88" s="187" t="s">
        <v>521</v>
      </c>
      <c r="G88" s="187" t="s">
        <v>427</v>
      </c>
      <c r="H88" s="187" t="s">
        <v>425</v>
      </c>
      <c r="I88" s="187" t="s">
        <v>518</v>
      </c>
      <c r="J88" s="188" t="s">
        <v>522</v>
      </c>
      <c r="K88" s="189">
        <v>8000</v>
      </c>
      <c r="L88" s="189">
        <v>8000</v>
      </c>
      <c r="M88" s="189">
        <v>7500</v>
      </c>
      <c r="N88" s="189">
        <f t="shared" si="2"/>
        <v>93.75</v>
      </c>
    </row>
    <row r="89" spans="1:14" ht="63.75" x14ac:dyDescent="0.25">
      <c r="A89" s="186">
        <f t="shared" si="3"/>
        <v>80</v>
      </c>
      <c r="B89" s="187" t="s">
        <v>423</v>
      </c>
      <c r="C89" s="187" t="s">
        <v>84</v>
      </c>
      <c r="D89" s="187" t="s">
        <v>516</v>
      </c>
      <c r="E89" s="187" t="s">
        <v>427</v>
      </c>
      <c r="F89" s="187" t="s">
        <v>501</v>
      </c>
      <c r="G89" s="187" t="s">
        <v>427</v>
      </c>
      <c r="H89" s="187" t="s">
        <v>425</v>
      </c>
      <c r="I89" s="187" t="s">
        <v>518</v>
      </c>
      <c r="J89" s="188" t="s">
        <v>525</v>
      </c>
      <c r="K89" s="189">
        <v>102000</v>
      </c>
      <c r="L89" s="189">
        <v>102000</v>
      </c>
      <c r="M89" s="189">
        <v>97723.28</v>
      </c>
      <c r="N89" s="189">
        <f t="shared" si="2"/>
        <v>95.80713725490196</v>
      </c>
    </row>
    <row r="90" spans="1:14" ht="76.5" x14ac:dyDescent="0.25">
      <c r="A90" s="186">
        <f t="shared" si="3"/>
        <v>81</v>
      </c>
      <c r="B90" s="187" t="s">
        <v>423</v>
      </c>
      <c r="C90" s="187" t="s">
        <v>84</v>
      </c>
      <c r="D90" s="187" t="s">
        <v>516</v>
      </c>
      <c r="E90" s="187" t="s">
        <v>427</v>
      </c>
      <c r="F90" s="187" t="s">
        <v>526</v>
      </c>
      <c r="G90" s="187" t="s">
        <v>427</v>
      </c>
      <c r="H90" s="187" t="s">
        <v>425</v>
      </c>
      <c r="I90" s="187" t="s">
        <v>518</v>
      </c>
      <c r="J90" s="188" t="s">
        <v>527</v>
      </c>
      <c r="K90" s="189">
        <v>102000</v>
      </c>
      <c r="L90" s="189">
        <v>102000</v>
      </c>
      <c r="M90" s="189">
        <v>97723.28</v>
      </c>
      <c r="N90" s="189">
        <f t="shared" si="2"/>
        <v>95.80713725490196</v>
      </c>
    </row>
    <row r="91" spans="1:14" ht="76.5" x14ac:dyDescent="0.25">
      <c r="A91" s="186">
        <f t="shared" si="3"/>
        <v>82</v>
      </c>
      <c r="B91" s="187" t="s">
        <v>523</v>
      </c>
      <c r="C91" s="187" t="s">
        <v>84</v>
      </c>
      <c r="D91" s="187" t="s">
        <v>516</v>
      </c>
      <c r="E91" s="187" t="s">
        <v>427</v>
      </c>
      <c r="F91" s="187" t="s">
        <v>526</v>
      </c>
      <c r="G91" s="187" t="s">
        <v>427</v>
      </c>
      <c r="H91" s="187" t="s">
        <v>425</v>
      </c>
      <c r="I91" s="187" t="s">
        <v>518</v>
      </c>
      <c r="J91" s="188" t="s">
        <v>527</v>
      </c>
      <c r="K91" s="189">
        <v>2500</v>
      </c>
      <c r="L91" s="189">
        <v>2500</v>
      </c>
      <c r="M91" s="189">
        <v>2500</v>
      </c>
      <c r="N91" s="189">
        <f t="shared" si="2"/>
        <v>100</v>
      </c>
    </row>
    <row r="92" spans="1:14" ht="76.5" x14ac:dyDescent="0.25">
      <c r="A92" s="186">
        <f t="shared" si="3"/>
        <v>83</v>
      </c>
      <c r="B92" s="187" t="s">
        <v>524</v>
      </c>
      <c r="C92" s="187" t="s">
        <v>84</v>
      </c>
      <c r="D92" s="187" t="s">
        <v>516</v>
      </c>
      <c r="E92" s="187" t="s">
        <v>427</v>
      </c>
      <c r="F92" s="187" t="s">
        <v>526</v>
      </c>
      <c r="G92" s="187" t="s">
        <v>427</v>
      </c>
      <c r="H92" s="187" t="s">
        <v>425</v>
      </c>
      <c r="I92" s="187" t="s">
        <v>518</v>
      </c>
      <c r="J92" s="188" t="s">
        <v>527</v>
      </c>
      <c r="K92" s="189">
        <v>99500</v>
      </c>
      <c r="L92" s="189">
        <v>99500</v>
      </c>
      <c r="M92" s="189">
        <v>95223.28</v>
      </c>
      <c r="N92" s="189">
        <f t="shared" si="2"/>
        <v>95.701788944723617</v>
      </c>
    </row>
    <row r="93" spans="1:14" ht="38.25" x14ac:dyDescent="0.25">
      <c r="A93" s="186">
        <f t="shared" si="3"/>
        <v>84</v>
      </c>
      <c r="B93" s="187" t="s">
        <v>423</v>
      </c>
      <c r="C93" s="187" t="s">
        <v>84</v>
      </c>
      <c r="D93" s="187" t="s">
        <v>516</v>
      </c>
      <c r="E93" s="187" t="s">
        <v>427</v>
      </c>
      <c r="F93" s="187" t="s">
        <v>481</v>
      </c>
      <c r="G93" s="187" t="s">
        <v>427</v>
      </c>
      <c r="H93" s="187" t="s">
        <v>425</v>
      </c>
      <c r="I93" s="187" t="s">
        <v>518</v>
      </c>
      <c r="J93" s="188" t="s">
        <v>528</v>
      </c>
      <c r="K93" s="189">
        <v>23200</v>
      </c>
      <c r="L93" s="189">
        <v>23200</v>
      </c>
      <c r="M93" s="189">
        <v>21642.85</v>
      </c>
      <c r="N93" s="189">
        <f t="shared" si="2"/>
        <v>93.288146551724139</v>
      </c>
    </row>
    <row r="94" spans="1:14" ht="63.75" x14ac:dyDescent="0.25">
      <c r="A94" s="186">
        <f t="shared" si="3"/>
        <v>85</v>
      </c>
      <c r="B94" s="187" t="s">
        <v>423</v>
      </c>
      <c r="C94" s="187" t="s">
        <v>84</v>
      </c>
      <c r="D94" s="187" t="s">
        <v>516</v>
      </c>
      <c r="E94" s="187" t="s">
        <v>427</v>
      </c>
      <c r="F94" s="187" t="s">
        <v>529</v>
      </c>
      <c r="G94" s="187" t="s">
        <v>427</v>
      </c>
      <c r="H94" s="187" t="s">
        <v>425</v>
      </c>
      <c r="I94" s="187" t="s">
        <v>518</v>
      </c>
      <c r="J94" s="188" t="s">
        <v>530</v>
      </c>
      <c r="K94" s="189">
        <v>23200</v>
      </c>
      <c r="L94" s="189">
        <v>23200</v>
      </c>
      <c r="M94" s="189">
        <v>21642.85</v>
      </c>
      <c r="N94" s="189">
        <f t="shared" si="2"/>
        <v>93.288146551724139</v>
      </c>
    </row>
    <row r="95" spans="1:14" ht="63.75" x14ac:dyDescent="0.25">
      <c r="A95" s="186">
        <f t="shared" si="3"/>
        <v>86</v>
      </c>
      <c r="B95" s="187" t="s">
        <v>524</v>
      </c>
      <c r="C95" s="187" t="s">
        <v>84</v>
      </c>
      <c r="D95" s="187" t="s">
        <v>516</v>
      </c>
      <c r="E95" s="187" t="s">
        <v>427</v>
      </c>
      <c r="F95" s="187" t="s">
        <v>529</v>
      </c>
      <c r="G95" s="187" t="s">
        <v>427</v>
      </c>
      <c r="H95" s="187" t="s">
        <v>425</v>
      </c>
      <c r="I95" s="187" t="s">
        <v>518</v>
      </c>
      <c r="J95" s="188" t="s">
        <v>530</v>
      </c>
      <c r="K95" s="189">
        <v>23200</v>
      </c>
      <c r="L95" s="189">
        <v>23200</v>
      </c>
      <c r="M95" s="189">
        <v>21642.85</v>
      </c>
      <c r="N95" s="189">
        <f t="shared" si="2"/>
        <v>93.288146551724139</v>
      </c>
    </row>
    <row r="96" spans="1:14" ht="51" x14ac:dyDescent="0.25">
      <c r="A96" s="186">
        <f t="shared" si="3"/>
        <v>87</v>
      </c>
      <c r="B96" s="187" t="s">
        <v>423</v>
      </c>
      <c r="C96" s="187" t="s">
        <v>84</v>
      </c>
      <c r="D96" s="187" t="s">
        <v>516</v>
      </c>
      <c r="E96" s="187" t="s">
        <v>427</v>
      </c>
      <c r="F96" s="187" t="s">
        <v>676</v>
      </c>
      <c r="G96" s="187" t="s">
        <v>427</v>
      </c>
      <c r="H96" s="187" t="s">
        <v>425</v>
      </c>
      <c r="I96" s="187" t="s">
        <v>518</v>
      </c>
      <c r="J96" s="188" t="s">
        <v>677</v>
      </c>
      <c r="K96" s="189">
        <v>62300</v>
      </c>
      <c r="L96" s="189">
        <v>62300</v>
      </c>
      <c r="M96" s="189">
        <v>61500</v>
      </c>
      <c r="N96" s="189">
        <f t="shared" si="2"/>
        <v>98.715890850722317</v>
      </c>
    </row>
    <row r="97" spans="1:14" ht="63.75" x14ac:dyDescent="0.25">
      <c r="A97" s="186">
        <f t="shared" si="3"/>
        <v>88</v>
      </c>
      <c r="B97" s="187" t="s">
        <v>423</v>
      </c>
      <c r="C97" s="187" t="s">
        <v>84</v>
      </c>
      <c r="D97" s="187" t="s">
        <v>516</v>
      </c>
      <c r="E97" s="187" t="s">
        <v>427</v>
      </c>
      <c r="F97" s="187" t="s">
        <v>678</v>
      </c>
      <c r="G97" s="187" t="s">
        <v>427</v>
      </c>
      <c r="H97" s="187" t="s">
        <v>425</v>
      </c>
      <c r="I97" s="187" t="s">
        <v>518</v>
      </c>
      <c r="J97" s="188" t="s">
        <v>679</v>
      </c>
      <c r="K97" s="189">
        <v>62300</v>
      </c>
      <c r="L97" s="189">
        <v>62300</v>
      </c>
      <c r="M97" s="189">
        <v>61500</v>
      </c>
      <c r="N97" s="189">
        <f t="shared" si="2"/>
        <v>98.715890850722317</v>
      </c>
    </row>
    <row r="98" spans="1:14" ht="63.75" x14ac:dyDescent="0.25">
      <c r="A98" s="186">
        <f t="shared" si="3"/>
        <v>89</v>
      </c>
      <c r="B98" s="187" t="s">
        <v>524</v>
      </c>
      <c r="C98" s="187" t="s">
        <v>84</v>
      </c>
      <c r="D98" s="187" t="s">
        <v>516</v>
      </c>
      <c r="E98" s="187" t="s">
        <v>427</v>
      </c>
      <c r="F98" s="187" t="s">
        <v>678</v>
      </c>
      <c r="G98" s="187" t="s">
        <v>427</v>
      </c>
      <c r="H98" s="187" t="s">
        <v>425</v>
      </c>
      <c r="I98" s="187" t="s">
        <v>518</v>
      </c>
      <c r="J98" s="188" t="s">
        <v>679</v>
      </c>
      <c r="K98" s="189">
        <v>62300</v>
      </c>
      <c r="L98" s="189">
        <v>62300</v>
      </c>
      <c r="M98" s="189">
        <v>61500</v>
      </c>
      <c r="N98" s="189">
        <f t="shared" si="2"/>
        <v>98.715890850722317</v>
      </c>
    </row>
    <row r="99" spans="1:14" ht="51" x14ac:dyDescent="0.25">
      <c r="A99" s="186">
        <f t="shared" si="3"/>
        <v>90</v>
      </c>
      <c r="B99" s="187" t="s">
        <v>423</v>
      </c>
      <c r="C99" s="187" t="s">
        <v>84</v>
      </c>
      <c r="D99" s="187" t="s">
        <v>516</v>
      </c>
      <c r="E99" s="187" t="s">
        <v>427</v>
      </c>
      <c r="F99" s="187" t="s">
        <v>89</v>
      </c>
      <c r="G99" s="187" t="s">
        <v>427</v>
      </c>
      <c r="H99" s="187" t="s">
        <v>425</v>
      </c>
      <c r="I99" s="187" t="s">
        <v>518</v>
      </c>
      <c r="J99" s="188" t="s">
        <v>910</v>
      </c>
      <c r="K99" s="189">
        <v>100</v>
      </c>
      <c r="L99" s="189">
        <v>100</v>
      </c>
      <c r="M99" s="189">
        <v>100</v>
      </c>
      <c r="N99" s="189">
        <f t="shared" si="2"/>
        <v>100</v>
      </c>
    </row>
    <row r="100" spans="1:14" ht="76.5" x14ac:dyDescent="0.25">
      <c r="A100" s="186">
        <f t="shared" si="3"/>
        <v>91</v>
      </c>
      <c r="B100" s="187" t="s">
        <v>523</v>
      </c>
      <c r="C100" s="187" t="s">
        <v>84</v>
      </c>
      <c r="D100" s="187" t="s">
        <v>516</v>
      </c>
      <c r="E100" s="187" t="s">
        <v>427</v>
      </c>
      <c r="F100" s="187" t="s">
        <v>911</v>
      </c>
      <c r="G100" s="187" t="s">
        <v>427</v>
      </c>
      <c r="H100" s="187" t="s">
        <v>425</v>
      </c>
      <c r="I100" s="187" t="s">
        <v>518</v>
      </c>
      <c r="J100" s="188" t="s">
        <v>912</v>
      </c>
      <c r="K100" s="189">
        <v>100</v>
      </c>
      <c r="L100" s="189">
        <v>100</v>
      </c>
      <c r="M100" s="189">
        <v>100</v>
      </c>
      <c r="N100" s="189">
        <f t="shared" si="2"/>
        <v>100</v>
      </c>
    </row>
    <row r="101" spans="1:14" ht="51" x14ac:dyDescent="0.25">
      <c r="A101" s="186">
        <f t="shared" si="3"/>
        <v>92</v>
      </c>
      <c r="B101" s="187" t="s">
        <v>423</v>
      </c>
      <c r="C101" s="187" t="s">
        <v>84</v>
      </c>
      <c r="D101" s="187" t="s">
        <v>516</v>
      </c>
      <c r="E101" s="187" t="s">
        <v>427</v>
      </c>
      <c r="F101" s="187" t="s">
        <v>499</v>
      </c>
      <c r="G101" s="187" t="s">
        <v>427</v>
      </c>
      <c r="H101" s="187" t="s">
        <v>425</v>
      </c>
      <c r="I101" s="187" t="s">
        <v>518</v>
      </c>
      <c r="J101" s="188" t="s">
        <v>913</v>
      </c>
      <c r="K101" s="189">
        <v>1500</v>
      </c>
      <c r="L101" s="189">
        <v>1500</v>
      </c>
      <c r="M101" s="189">
        <v>1500</v>
      </c>
      <c r="N101" s="189">
        <f t="shared" si="2"/>
        <v>100</v>
      </c>
    </row>
    <row r="102" spans="1:14" ht="76.5" x14ac:dyDescent="0.25">
      <c r="A102" s="186">
        <f t="shared" si="3"/>
        <v>93</v>
      </c>
      <c r="B102" s="187" t="s">
        <v>524</v>
      </c>
      <c r="C102" s="187" t="s">
        <v>84</v>
      </c>
      <c r="D102" s="187" t="s">
        <v>516</v>
      </c>
      <c r="E102" s="187" t="s">
        <v>427</v>
      </c>
      <c r="F102" s="187" t="s">
        <v>914</v>
      </c>
      <c r="G102" s="187" t="s">
        <v>427</v>
      </c>
      <c r="H102" s="187" t="s">
        <v>425</v>
      </c>
      <c r="I102" s="187" t="s">
        <v>518</v>
      </c>
      <c r="J102" s="188" t="s">
        <v>915</v>
      </c>
      <c r="K102" s="189">
        <v>1500</v>
      </c>
      <c r="L102" s="189">
        <v>1500</v>
      </c>
      <c r="M102" s="189">
        <v>1500</v>
      </c>
      <c r="N102" s="189">
        <f t="shared" si="2"/>
        <v>100</v>
      </c>
    </row>
    <row r="103" spans="1:14" ht="51" x14ac:dyDescent="0.25">
      <c r="A103" s="186">
        <f t="shared" si="3"/>
        <v>94</v>
      </c>
      <c r="B103" s="187" t="s">
        <v>423</v>
      </c>
      <c r="C103" s="187" t="s">
        <v>84</v>
      </c>
      <c r="D103" s="187" t="s">
        <v>516</v>
      </c>
      <c r="E103" s="187" t="s">
        <v>427</v>
      </c>
      <c r="F103" s="187" t="s">
        <v>518</v>
      </c>
      <c r="G103" s="187" t="s">
        <v>427</v>
      </c>
      <c r="H103" s="187" t="s">
        <v>425</v>
      </c>
      <c r="I103" s="187" t="s">
        <v>518</v>
      </c>
      <c r="J103" s="188" t="s">
        <v>531</v>
      </c>
      <c r="K103" s="189">
        <v>52500</v>
      </c>
      <c r="L103" s="189">
        <v>52500</v>
      </c>
      <c r="M103" s="189">
        <v>50250</v>
      </c>
      <c r="N103" s="189">
        <f t="shared" si="2"/>
        <v>95.714285714285708</v>
      </c>
    </row>
    <row r="104" spans="1:14" ht="76.5" x14ac:dyDescent="0.25">
      <c r="A104" s="186">
        <f t="shared" si="3"/>
        <v>95</v>
      </c>
      <c r="B104" s="187" t="s">
        <v>423</v>
      </c>
      <c r="C104" s="187" t="s">
        <v>84</v>
      </c>
      <c r="D104" s="187" t="s">
        <v>516</v>
      </c>
      <c r="E104" s="187" t="s">
        <v>427</v>
      </c>
      <c r="F104" s="187" t="s">
        <v>532</v>
      </c>
      <c r="G104" s="187" t="s">
        <v>427</v>
      </c>
      <c r="H104" s="187" t="s">
        <v>425</v>
      </c>
      <c r="I104" s="187" t="s">
        <v>518</v>
      </c>
      <c r="J104" s="188" t="s">
        <v>533</v>
      </c>
      <c r="K104" s="189">
        <v>52500</v>
      </c>
      <c r="L104" s="189">
        <v>52500</v>
      </c>
      <c r="M104" s="189">
        <v>50250</v>
      </c>
      <c r="N104" s="189">
        <f t="shared" si="2"/>
        <v>95.714285714285708</v>
      </c>
    </row>
    <row r="105" spans="1:14" ht="76.5" x14ac:dyDescent="0.25">
      <c r="A105" s="186">
        <f t="shared" si="3"/>
        <v>96</v>
      </c>
      <c r="B105" s="187" t="s">
        <v>524</v>
      </c>
      <c r="C105" s="187" t="s">
        <v>84</v>
      </c>
      <c r="D105" s="187" t="s">
        <v>516</v>
      </c>
      <c r="E105" s="187" t="s">
        <v>427</v>
      </c>
      <c r="F105" s="187" t="s">
        <v>532</v>
      </c>
      <c r="G105" s="187" t="s">
        <v>427</v>
      </c>
      <c r="H105" s="187" t="s">
        <v>425</v>
      </c>
      <c r="I105" s="187" t="s">
        <v>518</v>
      </c>
      <c r="J105" s="188" t="s">
        <v>533</v>
      </c>
      <c r="K105" s="189">
        <v>52500</v>
      </c>
      <c r="L105" s="189">
        <v>52500</v>
      </c>
      <c r="M105" s="189">
        <v>50250</v>
      </c>
      <c r="N105" s="189">
        <f t="shared" si="2"/>
        <v>95.714285714285708</v>
      </c>
    </row>
    <row r="106" spans="1:14" ht="63.75" x14ac:dyDescent="0.25">
      <c r="A106" s="186">
        <f t="shared" si="3"/>
        <v>97</v>
      </c>
      <c r="B106" s="187" t="s">
        <v>524</v>
      </c>
      <c r="C106" s="187" t="s">
        <v>84</v>
      </c>
      <c r="D106" s="187" t="s">
        <v>516</v>
      </c>
      <c r="E106" s="187" t="s">
        <v>427</v>
      </c>
      <c r="F106" s="187" t="s">
        <v>534</v>
      </c>
      <c r="G106" s="187" t="s">
        <v>427</v>
      </c>
      <c r="H106" s="187" t="s">
        <v>425</v>
      </c>
      <c r="I106" s="187" t="s">
        <v>518</v>
      </c>
      <c r="J106" s="188" t="s">
        <v>916</v>
      </c>
      <c r="K106" s="189">
        <v>1350</v>
      </c>
      <c r="L106" s="189">
        <v>1350</v>
      </c>
      <c r="M106" s="189">
        <v>1350</v>
      </c>
      <c r="N106" s="189">
        <f t="shared" si="2"/>
        <v>100</v>
      </c>
    </row>
    <row r="107" spans="1:14" ht="102" x14ac:dyDescent="0.25">
      <c r="A107" s="186">
        <f t="shared" si="3"/>
        <v>98</v>
      </c>
      <c r="B107" s="187" t="s">
        <v>524</v>
      </c>
      <c r="C107" s="187" t="s">
        <v>84</v>
      </c>
      <c r="D107" s="187" t="s">
        <v>516</v>
      </c>
      <c r="E107" s="187" t="s">
        <v>427</v>
      </c>
      <c r="F107" s="187" t="s">
        <v>917</v>
      </c>
      <c r="G107" s="187" t="s">
        <v>427</v>
      </c>
      <c r="H107" s="187" t="s">
        <v>425</v>
      </c>
      <c r="I107" s="187" t="s">
        <v>518</v>
      </c>
      <c r="J107" s="188" t="s">
        <v>918</v>
      </c>
      <c r="K107" s="189">
        <v>1350</v>
      </c>
      <c r="L107" s="189">
        <v>1350</v>
      </c>
      <c r="M107" s="189">
        <v>1350</v>
      </c>
      <c r="N107" s="189">
        <f t="shared" si="2"/>
        <v>100</v>
      </c>
    </row>
    <row r="108" spans="1:14" ht="63.75" x14ac:dyDescent="0.25">
      <c r="A108" s="186">
        <f t="shared" si="3"/>
        <v>99</v>
      </c>
      <c r="B108" s="187" t="s">
        <v>423</v>
      </c>
      <c r="C108" s="187" t="s">
        <v>84</v>
      </c>
      <c r="D108" s="187" t="s">
        <v>516</v>
      </c>
      <c r="E108" s="187" t="s">
        <v>427</v>
      </c>
      <c r="F108" s="187" t="s">
        <v>535</v>
      </c>
      <c r="G108" s="187" t="s">
        <v>427</v>
      </c>
      <c r="H108" s="187" t="s">
        <v>425</v>
      </c>
      <c r="I108" s="187" t="s">
        <v>518</v>
      </c>
      <c r="J108" s="188" t="s">
        <v>536</v>
      </c>
      <c r="K108" s="189">
        <v>6000</v>
      </c>
      <c r="L108" s="189">
        <v>6000</v>
      </c>
      <c r="M108" s="189">
        <v>5755.36</v>
      </c>
      <c r="N108" s="189">
        <f t="shared" si="2"/>
        <v>95.922666666666672</v>
      </c>
    </row>
    <row r="109" spans="1:14" ht="76.5" x14ac:dyDescent="0.25">
      <c r="A109" s="186">
        <f t="shared" si="3"/>
        <v>100</v>
      </c>
      <c r="B109" s="187" t="s">
        <v>423</v>
      </c>
      <c r="C109" s="187" t="s">
        <v>84</v>
      </c>
      <c r="D109" s="187" t="s">
        <v>516</v>
      </c>
      <c r="E109" s="187" t="s">
        <v>427</v>
      </c>
      <c r="F109" s="187" t="s">
        <v>537</v>
      </c>
      <c r="G109" s="187" t="s">
        <v>427</v>
      </c>
      <c r="H109" s="187" t="s">
        <v>425</v>
      </c>
      <c r="I109" s="187" t="s">
        <v>518</v>
      </c>
      <c r="J109" s="188" t="s">
        <v>538</v>
      </c>
      <c r="K109" s="189">
        <v>6000</v>
      </c>
      <c r="L109" s="189">
        <v>6000</v>
      </c>
      <c r="M109" s="189">
        <v>5755.36</v>
      </c>
      <c r="N109" s="189">
        <f t="shared" si="2"/>
        <v>95.922666666666672</v>
      </c>
    </row>
    <row r="110" spans="1:14" ht="76.5" x14ac:dyDescent="0.25">
      <c r="A110" s="186">
        <f t="shared" si="3"/>
        <v>101</v>
      </c>
      <c r="B110" s="187" t="s">
        <v>524</v>
      </c>
      <c r="C110" s="187" t="s">
        <v>84</v>
      </c>
      <c r="D110" s="187" t="s">
        <v>516</v>
      </c>
      <c r="E110" s="187" t="s">
        <v>427</v>
      </c>
      <c r="F110" s="187" t="s">
        <v>537</v>
      </c>
      <c r="G110" s="187" t="s">
        <v>427</v>
      </c>
      <c r="H110" s="187" t="s">
        <v>425</v>
      </c>
      <c r="I110" s="187" t="s">
        <v>518</v>
      </c>
      <c r="J110" s="188" t="s">
        <v>538</v>
      </c>
      <c r="K110" s="189">
        <v>6000</v>
      </c>
      <c r="L110" s="189">
        <v>6000</v>
      </c>
      <c r="M110" s="189">
        <v>5755.36</v>
      </c>
      <c r="N110" s="189">
        <f t="shared" si="2"/>
        <v>95.922666666666672</v>
      </c>
    </row>
    <row r="111" spans="1:14" ht="38.25" x14ac:dyDescent="0.25">
      <c r="A111" s="186">
        <f t="shared" si="3"/>
        <v>102</v>
      </c>
      <c r="B111" s="187" t="s">
        <v>423</v>
      </c>
      <c r="C111" s="187" t="s">
        <v>84</v>
      </c>
      <c r="D111" s="187" t="s">
        <v>516</v>
      </c>
      <c r="E111" s="187" t="s">
        <v>427</v>
      </c>
      <c r="F111" s="187" t="s">
        <v>539</v>
      </c>
      <c r="G111" s="187" t="s">
        <v>427</v>
      </c>
      <c r="H111" s="187" t="s">
        <v>425</v>
      </c>
      <c r="I111" s="187" t="s">
        <v>518</v>
      </c>
      <c r="J111" s="188" t="s">
        <v>540</v>
      </c>
      <c r="K111" s="189">
        <v>7540</v>
      </c>
      <c r="L111" s="189">
        <v>7540</v>
      </c>
      <c r="M111" s="189">
        <v>4725.72</v>
      </c>
      <c r="N111" s="189">
        <f t="shared" si="2"/>
        <v>62.675331564986735</v>
      </c>
    </row>
    <row r="112" spans="1:14" ht="63.75" x14ac:dyDescent="0.25">
      <c r="A112" s="186">
        <f t="shared" si="3"/>
        <v>103</v>
      </c>
      <c r="B112" s="187" t="s">
        <v>423</v>
      </c>
      <c r="C112" s="187" t="s">
        <v>84</v>
      </c>
      <c r="D112" s="187" t="s">
        <v>516</v>
      </c>
      <c r="E112" s="187" t="s">
        <v>427</v>
      </c>
      <c r="F112" s="187" t="s">
        <v>541</v>
      </c>
      <c r="G112" s="187" t="s">
        <v>427</v>
      </c>
      <c r="H112" s="187" t="s">
        <v>425</v>
      </c>
      <c r="I112" s="187" t="s">
        <v>518</v>
      </c>
      <c r="J112" s="199" t="s">
        <v>542</v>
      </c>
      <c r="K112" s="189">
        <v>7540</v>
      </c>
      <c r="L112" s="189">
        <v>7540</v>
      </c>
      <c r="M112" s="189">
        <v>4725.72</v>
      </c>
      <c r="N112" s="189">
        <f t="shared" si="2"/>
        <v>62.675331564986735</v>
      </c>
    </row>
    <row r="113" spans="1:14" ht="63.75" x14ac:dyDescent="0.25">
      <c r="A113" s="186">
        <f t="shared" si="3"/>
        <v>104</v>
      </c>
      <c r="B113" s="187" t="s">
        <v>524</v>
      </c>
      <c r="C113" s="187" t="s">
        <v>84</v>
      </c>
      <c r="D113" s="187" t="s">
        <v>516</v>
      </c>
      <c r="E113" s="187" t="s">
        <v>427</v>
      </c>
      <c r="F113" s="187" t="s">
        <v>541</v>
      </c>
      <c r="G113" s="187" t="s">
        <v>427</v>
      </c>
      <c r="H113" s="187" t="s">
        <v>425</v>
      </c>
      <c r="I113" s="187" t="s">
        <v>518</v>
      </c>
      <c r="J113" s="199" t="s">
        <v>542</v>
      </c>
      <c r="K113" s="189">
        <v>7540</v>
      </c>
      <c r="L113" s="189">
        <v>7540</v>
      </c>
      <c r="M113" s="189">
        <v>4725.72</v>
      </c>
      <c r="N113" s="189">
        <f t="shared" si="2"/>
        <v>62.675331564986735</v>
      </c>
    </row>
    <row r="114" spans="1:14" ht="51" x14ac:dyDescent="0.25">
      <c r="A114" s="186">
        <f t="shared" si="3"/>
        <v>105</v>
      </c>
      <c r="B114" s="187" t="s">
        <v>423</v>
      </c>
      <c r="C114" s="187" t="s">
        <v>84</v>
      </c>
      <c r="D114" s="187" t="s">
        <v>516</v>
      </c>
      <c r="E114" s="187" t="s">
        <v>427</v>
      </c>
      <c r="F114" s="187" t="s">
        <v>193</v>
      </c>
      <c r="G114" s="187" t="s">
        <v>427</v>
      </c>
      <c r="H114" s="187" t="s">
        <v>425</v>
      </c>
      <c r="I114" s="187" t="s">
        <v>518</v>
      </c>
      <c r="J114" s="201" t="s">
        <v>543</v>
      </c>
      <c r="K114" s="202">
        <v>500000</v>
      </c>
      <c r="L114" s="202">
        <v>500000</v>
      </c>
      <c r="M114" s="202">
        <v>424296.91</v>
      </c>
      <c r="N114" s="189">
        <f t="shared" si="2"/>
        <v>84.859381999999997</v>
      </c>
    </row>
    <row r="115" spans="1:14" ht="63.75" x14ac:dyDescent="0.25">
      <c r="A115" s="186">
        <f t="shared" si="3"/>
        <v>106</v>
      </c>
      <c r="B115" s="187" t="s">
        <v>423</v>
      </c>
      <c r="C115" s="187" t="s">
        <v>84</v>
      </c>
      <c r="D115" s="187" t="s">
        <v>516</v>
      </c>
      <c r="E115" s="187" t="s">
        <v>427</v>
      </c>
      <c r="F115" s="187" t="s">
        <v>544</v>
      </c>
      <c r="G115" s="187" t="s">
        <v>427</v>
      </c>
      <c r="H115" s="187" t="s">
        <v>425</v>
      </c>
      <c r="I115" s="187" t="s">
        <v>518</v>
      </c>
      <c r="J115" s="203" t="s">
        <v>545</v>
      </c>
      <c r="K115" s="202">
        <v>500000</v>
      </c>
      <c r="L115" s="202">
        <v>500000</v>
      </c>
      <c r="M115" s="202">
        <v>424296.91</v>
      </c>
      <c r="N115" s="189">
        <f t="shared" si="2"/>
        <v>84.859381999999997</v>
      </c>
    </row>
    <row r="116" spans="1:14" ht="63.75" x14ac:dyDescent="0.25">
      <c r="A116" s="186">
        <f t="shared" si="3"/>
        <v>107</v>
      </c>
      <c r="B116" s="187" t="s">
        <v>523</v>
      </c>
      <c r="C116" s="187" t="s">
        <v>84</v>
      </c>
      <c r="D116" s="187" t="s">
        <v>516</v>
      </c>
      <c r="E116" s="187" t="s">
        <v>427</v>
      </c>
      <c r="F116" s="187" t="s">
        <v>544</v>
      </c>
      <c r="G116" s="187" t="s">
        <v>427</v>
      </c>
      <c r="H116" s="187" t="s">
        <v>425</v>
      </c>
      <c r="I116" s="187" t="s">
        <v>518</v>
      </c>
      <c r="J116" s="203" t="s">
        <v>545</v>
      </c>
      <c r="K116" s="202">
        <v>0</v>
      </c>
      <c r="L116" s="202">
        <v>0</v>
      </c>
      <c r="M116" s="202">
        <v>250</v>
      </c>
      <c r="N116" s="189"/>
    </row>
    <row r="117" spans="1:14" ht="63.75" x14ac:dyDescent="0.25">
      <c r="A117" s="186">
        <f t="shared" si="3"/>
        <v>108</v>
      </c>
      <c r="B117" s="187" t="s">
        <v>524</v>
      </c>
      <c r="C117" s="187" t="s">
        <v>84</v>
      </c>
      <c r="D117" s="187" t="s">
        <v>516</v>
      </c>
      <c r="E117" s="187" t="s">
        <v>427</v>
      </c>
      <c r="F117" s="187" t="s">
        <v>544</v>
      </c>
      <c r="G117" s="187" t="s">
        <v>427</v>
      </c>
      <c r="H117" s="187" t="s">
        <v>425</v>
      </c>
      <c r="I117" s="187" t="s">
        <v>518</v>
      </c>
      <c r="J117" s="188" t="s">
        <v>545</v>
      </c>
      <c r="K117" s="189">
        <v>500000</v>
      </c>
      <c r="L117" s="189">
        <v>500000</v>
      </c>
      <c r="M117" s="189">
        <v>424046.91</v>
      </c>
      <c r="N117" s="189">
        <f t="shared" si="2"/>
        <v>84.809381999999999</v>
      </c>
    </row>
    <row r="118" spans="1:14" ht="76.5" x14ac:dyDescent="0.25">
      <c r="A118" s="186">
        <f t="shared" si="3"/>
        <v>109</v>
      </c>
      <c r="B118" s="187" t="s">
        <v>423</v>
      </c>
      <c r="C118" s="187" t="s">
        <v>84</v>
      </c>
      <c r="D118" s="187" t="s">
        <v>516</v>
      </c>
      <c r="E118" s="187" t="s">
        <v>546</v>
      </c>
      <c r="F118" s="187" t="s">
        <v>423</v>
      </c>
      <c r="G118" s="187" t="s">
        <v>424</v>
      </c>
      <c r="H118" s="187" t="s">
        <v>425</v>
      </c>
      <c r="I118" s="187" t="s">
        <v>518</v>
      </c>
      <c r="J118" s="188" t="s">
        <v>547</v>
      </c>
      <c r="K118" s="189">
        <v>294000</v>
      </c>
      <c r="L118" s="189">
        <v>294000</v>
      </c>
      <c r="M118" s="189">
        <v>288916.33</v>
      </c>
      <c r="N118" s="189">
        <f t="shared" si="2"/>
        <v>98.270860544217683</v>
      </c>
    </row>
    <row r="119" spans="1:14" ht="38.25" x14ac:dyDescent="0.25">
      <c r="A119" s="186">
        <f t="shared" si="3"/>
        <v>110</v>
      </c>
      <c r="B119" s="187" t="s">
        <v>423</v>
      </c>
      <c r="C119" s="187" t="s">
        <v>84</v>
      </c>
      <c r="D119" s="187" t="s">
        <v>516</v>
      </c>
      <c r="E119" s="187" t="s">
        <v>546</v>
      </c>
      <c r="F119" s="187" t="s">
        <v>431</v>
      </c>
      <c r="G119" s="187" t="s">
        <v>424</v>
      </c>
      <c r="H119" s="187" t="s">
        <v>425</v>
      </c>
      <c r="I119" s="187" t="s">
        <v>518</v>
      </c>
      <c r="J119" s="188" t="s">
        <v>548</v>
      </c>
      <c r="K119" s="189">
        <v>63000</v>
      </c>
      <c r="L119" s="189">
        <v>63000</v>
      </c>
      <c r="M119" s="189">
        <v>50059.519999999997</v>
      </c>
      <c r="N119" s="189">
        <f t="shared" si="2"/>
        <v>79.459555555555553</v>
      </c>
    </row>
    <row r="120" spans="1:14" ht="63.75" x14ac:dyDescent="0.25">
      <c r="A120" s="186">
        <f t="shared" si="3"/>
        <v>111</v>
      </c>
      <c r="B120" s="187" t="s">
        <v>423</v>
      </c>
      <c r="C120" s="187" t="s">
        <v>84</v>
      </c>
      <c r="D120" s="187" t="s">
        <v>516</v>
      </c>
      <c r="E120" s="187" t="s">
        <v>546</v>
      </c>
      <c r="F120" s="187" t="s">
        <v>431</v>
      </c>
      <c r="G120" s="187" t="s">
        <v>457</v>
      </c>
      <c r="H120" s="187" t="s">
        <v>425</v>
      </c>
      <c r="I120" s="187" t="s">
        <v>518</v>
      </c>
      <c r="J120" s="188" t="s">
        <v>549</v>
      </c>
      <c r="K120" s="189">
        <v>63000</v>
      </c>
      <c r="L120" s="189">
        <v>63000</v>
      </c>
      <c r="M120" s="189">
        <v>50059.519999999997</v>
      </c>
      <c r="N120" s="189">
        <f t="shared" si="2"/>
        <v>79.459555555555553</v>
      </c>
    </row>
    <row r="121" spans="1:14" ht="76.5" x14ac:dyDescent="0.25">
      <c r="A121" s="186">
        <f t="shared" si="3"/>
        <v>112</v>
      </c>
      <c r="B121" s="187" t="s">
        <v>82</v>
      </c>
      <c r="C121" s="187" t="s">
        <v>84</v>
      </c>
      <c r="D121" s="187" t="s">
        <v>516</v>
      </c>
      <c r="E121" s="187" t="s">
        <v>546</v>
      </c>
      <c r="F121" s="187" t="s">
        <v>431</v>
      </c>
      <c r="G121" s="187" t="s">
        <v>457</v>
      </c>
      <c r="H121" s="187" t="s">
        <v>425</v>
      </c>
      <c r="I121" s="187" t="s">
        <v>518</v>
      </c>
      <c r="J121" s="188" t="s">
        <v>550</v>
      </c>
      <c r="K121" s="189">
        <v>50000</v>
      </c>
      <c r="L121" s="189">
        <v>50000</v>
      </c>
      <c r="M121" s="189">
        <v>37302.519999999997</v>
      </c>
      <c r="N121" s="189">
        <f t="shared" si="2"/>
        <v>74.605039999999988</v>
      </c>
    </row>
    <row r="122" spans="1:14" ht="76.5" x14ac:dyDescent="0.25">
      <c r="A122" s="186">
        <f t="shared" si="3"/>
        <v>113</v>
      </c>
      <c r="B122" s="187" t="s">
        <v>83</v>
      </c>
      <c r="C122" s="187" t="s">
        <v>84</v>
      </c>
      <c r="D122" s="187" t="s">
        <v>516</v>
      </c>
      <c r="E122" s="187" t="s">
        <v>546</v>
      </c>
      <c r="F122" s="187" t="s">
        <v>431</v>
      </c>
      <c r="G122" s="187" t="s">
        <v>457</v>
      </c>
      <c r="H122" s="187" t="s">
        <v>425</v>
      </c>
      <c r="I122" s="187" t="s">
        <v>518</v>
      </c>
      <c r="J122" s="188" t="s">
        <v>550</v>
      </c>
      <c r="K122" s="189">
        <v>13000</v>
      </c>
      <c r="L122" s="189">
        <v>13000</v>
      </c>
      <c r="M122" s="189">
        <v>12757</v>
      </c>
      <c r="N122" s="189">
        <f t="shared" si="2"/>
        <v>98.130769230769232</v>
      </c>
    </row>
    <row r="123" spans="1:14" ht="63.75" x14ac:dyDescent="0.25">
      <c r="A123" s="186">
        <f t="shared" si="3"/>
        <v>114</v>
      </c>
      <c r="B123" s="187" t="s">
        <v>423</v>
      </c>
      <c r="C123" s="187" t="s">
        <v>84</v>
      </c>
      <c r="D123" s="187" t="s">
        <v>516</v>
      </c>
      <c r="E123" s="187" t="s">
        <v>546</v>
      </c>
      <c r="F123" s="187" t="s">
        <v>551</v>
      </c>
      <c r="G123" s="187" t="s">
        <v>424</v>
      </c>
      <c r="H123" s="187" t="s">
        <v>425</v>
      </c>
      <c r="I123" s="187" t="s">
        <v>518</v>
      </c>
      <c r="J123" s="188" t="s">
        <v>552</v>
      </c>
      <c r="K123" s="189">
        <v>231000</v>
      </c>
      <c r="L123" s="189">
        <v>231000</v>
      </c>
      <c r="M123" s="189">
        <v>238856.81</v>
      </c>
      <c r="N123" s="189">
        <f t="shared" si="2"/>
        <v>103.40121645021645</v>
      </c>
    </row>
    <row r="124" spans="1:14" ht="51" x14ac:dyDescent="0.25">
      <c r="A124" s="186">
        <f t="shared" si="3"/>
        <v>115</v>
      </c>
      <c r="B124" s="187" t="s">
        <v>423</v>
      </c>
      <c r="C124" s="187" t="s">
        <v>84</v>
      </c>
      <c r="D124" s="187" t="s">
        <v>516</v>
      </c>
      <c r="E124" s="187" t="s">
        <v>546</v>
      </c>
      <c r="F124" s="187" t="s">
        <v>551</v>
      </c>
      <c r="G124" s="187" t="s">
        <v>457</v>
      </c>
      <c r="H124" s="187" t="s">
        <v>425</v>
      </c>
      <c r="I124" s="187" t="s">
        <v>518</v>
      </c>
      <c r="J124" s="188" t="s">
        <v>553</v>
      </c>
      <c r="K124" s="189">
        <v>231000</v>
      </c>
      <c r="L124" s="189">
        <v>231000</v>
      </c>
      <c r="M124" s="189">
        <v>238856.81</v>
      </c>
      <c r="N124" s="189">
        <f t="shared" si="2"/>
        <v>103.40121645021645</v>
      </c>
    </row>
    <row r="125" spans="1:14" ht="51" x14ac:dyDescent="0.25">
      <c r="A125" s="186">
        <f t="shared" si="3"/>
        <v>116</v>
      </c>
      <c r="B125" s="187" t="s">
        <v>80</v>
      </c>
      <c r="C125" s="187" t="s">
        <v>84</v>
      </c>
      <c r="D125" s="187" t="s">
        <v>516</v>
      </c>
      <c r="E125" s="187" t="s">
        <v>546</v>
      </c>
      <c r="F125" s="187" t="s">
        <v>551</v>
      </c>
      <c r="G125" s="187" t="s">
        <v>457</v>
      </c>
      <c r="H125" s="187" t="s">
        <v>425</v>
      </c>
      <c r="I125" s="187" t="s">
        <v>518</v>
      </c>
      <c r="J125" s="188" t="s">
        <v>553</v>
      </c>
      <c r="K125" s="189">
        <v>231000</v>
      </c>
      <c r="L125" s="189">
        <v>231000</v>
      </c>
      <c r="M125" s="189">
        <v>238856.81</v>
      </c>
      <c r="N125" s="189">
        <f t="shared" si="2"/>
        <v>103.40121645021645</v>
      </c>
    </row>
    <row r="126" spans="1:14" ht="25.5" x14ac:dyDescent="0.25">
      <c r="A126" s="186">
        <f t="shared" si="3"/>
        <v>117</v>
      </c>
      <c r="B126" s="187" t="s">
        <v>423</v>
      </c>
      <c r="C126" s="187" t="s">
        <v>84</v>
      </c>
      <c r="D126" s="187" t="s">
        <v>516</v>
      </c>
      <c r="E126" s="187" t="s">
        <v>420</v>
      </c>
      <c r="F126" s="187" t="s">
        <v>423</v>
      </c>
      <c r="G126" s="187" t="s">
        <v>424</v>
      </c>
      <c r="H126" s="187" t="s">
        <v>425</v>
      </c>
      <c r="I126" s="187" t="s">
        <v>518</v>
      </c>
      <c r="J126" s="204" t="s">
        <v>554</v>
      </c>
      <c r="K126" s="189">
        <v>198428.53999999998</v>
      </c>
      <c r="L126" s="189">
        <v>198428.53999999998</v>
      </c>
      <c r="M126" s="189">
        <v>155298.76</v>
      </c>
      <c r="N126" s="189">
        <f t="shared" si="2"/>
        <v>78.264326290966011</v>
      </c>
    </row>
    <row r="127" spans="1:14" ht="51" x14ac:dyDescent="0.25">
      <c r="A127" s="186">
        <f t="shared" si="3"/>
        <v>118</v>
      </c>
      <c r="B127" s="187" t="s">
        <v>423</v>
      </c>
      <c r="C127" s="187" t="s">
        <v>84</v>
      </c>
      <c r="D127" s="187" t="s">
        <v>516</v>
      </c>
      <c r="E127" s="187" t="s">
        <v>420</v>
      </c>
      <c r="F127" s="187" t="s">
        <v>92</v>
      </c>
      <c r="G127" s="187" t="s">
        <v>424</v>
      </c>
      <c r="H127" s="187" t="s">
        <v>425</v>
      </c>
      <c r="I127" s="187" t="s">
        <v>518</v>
      </c>
      <c r="J127" s="204" t="s">
        <v>556</v>
      </c>
      <c r="K127" s="189">
        <v>198428.53999999998</v>
      </c>
      <c r="L127" s="189">
        <v>198428.53999999998</v>
      </c>
      <c r="M127" s="189">
        <v>155298.76</v>
      </c>
      <c r="N127" s="189">
        <f t="shared" si="2"/>
        <v>78.264326290966011</v>
      </c>
    </row>
    <row r="128" spans="1:14" ht="51" x14ac:dyDescent="0.25">
      <c r="A128" s="186">
        <f t="shared" si="3"/>
        <v>119</v>
      </c>
      <c r="B128" s="187" t="s">
        <v>423</v>
      </c>
      <c r="C128" s="187" t="s">
        <v>84</v>
      </c>
      <c r="D128" s="187" t="s">
        <v>516</v>
      </c>
      <c r="E128" s="187" t="s">
        <v>420</v>
      </c>
      <c r="F128" s="187" t="s">
        <v>557</v>
      </c>
      <c r="G128" s="187" t="s">
        <v>427</v>
      </c>
      <c r="H128" s="187" t="s">
        <v>425</v>
      </c>
      <c r="I128" s="187" t="s">
        <v>518</v>
      </c>
      <c r="J128" s="204" t="s">
        <v>558</v>
      </c>
      <c r="K128" s="189">
        <v>198428.53999999998</v>
      </c>
      <c r="L128" s="189">
        <v>198428.53999999998</v>
      </c>
      <c r="M128" s="189">
        <v>155298.76</v>
      </c>
      <c r="N128" s="189">
        <f t="shared" si="2"/>
        <v>78.264326290966011</v>
      </c>
    </row>
    <row r="129" spans="1:20" ht="102" x14ac:dyDescent="0.25">
      <c r="A129" s="186">
        <f t="shared" si="3"/>
        <v>120</v>
      </c>
      <c r="B129" s="187" t="s">
        <v>423</v>
      </c>
      <c r="C129" s="187" t="s">
        <v>84</v>
      </c>
      <c r="D129" s="187" t="s">
        <v>516</v>
      </c>
      <c r="E129" s="187" t="s">
        <v>420</v>
      </c>
      <c r="F129" s="187" t="s">
        <v>557</v>
      </c>
      <c r="G129" s="187" t="s">
        <v>427</v>
      </c>
      <c r="H129" s="187" t="s">
        <v>559</v>
      </c>
      <c r="I129" s="187" t="s">
        <v>518</v>
      </c>
      <c r="J129" s="204" t="s">
        <v>560</v>
      </c>
      <c r="K129" s="189">
        <v>198428.53999999998</v>
      </c>
      <c r="L129" s="189">
        <v>198428.53999999998</v>
      </c>
      <c r="M129" s="189">
        <v>155298.76</v>
      </c>
      <c r="N129" s="189">
        <f t="shared" si="2"/>
        <v>78.264326290966011</v>
      </c>
    </row>
    <row r="130" spans="1:20" ht="102" x14ac:dyDescent="0.25">
      <c r="A130" s="186">
        <f t="shared" si="3"/>
        <v>121</v>
      </c>
      <c r="B130" s="187" t="s">
        <v>83</v>
      </c>
      <c r="C130" s="187" t="s">
        <v>84</v>
      </c>
      <c r="D130" s="187" t="s">
        <v>516</v>
      </c>
      <c r="E130" s="187" t="s">
        <v>420</v>
      </c>
      <c r="F130" s="187" t="s">
        <v>557</v>
      </c>
      <c r="G130" s="187" t="s">
        <v>427</v>
      </c>
      <c r="H130" s="187" t="s">
        <v>559</v>
      </c>
      <c r="I130" s="187" t="s">
        <v>518</v>
      </c>
      <c r="J130" s="204" t="s">
        <v>560</v>
      </c>
      <c r="K130" s="189">
        <v>198428.53999999998</v>
      </c>
      <c r="L130" s="189">
        <v>198428.54</v>
      </c>
      <c r="M130" s="189">
        <v>160137.88</v>
      </c>
      <c r="N130" s="189">
        <f t="shared" si="2"/>
        <v>80.703048059518053</v>
      </c>
    </row>
    <row r="131" spans="1:20" ht="102" x14ac:dyDescent="0.25">
      <c r="A131" s="186">
        <f t="shared" si="3"/>
        <v>122</v>
      </c>
      <c r="B131" s="187" t="s">
        <v>561</v>
      </c>
      <c r="C131" s="187" t="s">
        <v>84</v>
      </c>
      <c r="D131" s="187" t="s">
        <v>516</v>
      </c>
      <c r="E131" s="187" t="s">
        <v>420</v>
      </c>
      <c r="F131" s="187" t="s">
        <v>557</v>
      </c>
      <c r="G131" s="187" t="s">
        <v>427</v>
      </c>
      <c r="H131" s="187" t="s">
        <v>559</v>
      </c>
      <c r="I131" s="187" t="s">
        <v>518</v>
      </c>
      <c r="J131" s="205" t="s">
        <v>560</v>
      </c>
      <c r="K131" s="189">
        <v>0</v>
      </c>
      <c r="L131" s="189">
        <v>0</v>
      </c>
      <c r="M131" s="189">
        <v>-4839.12</v>
      </c>
      <c r="N131" s="189"/>
    </row>
    <row r="132" spans="1:20" ht="15.75" x14ac:dyDescent="0.25">
      <c r="A132" s="186">
        <f t="shared" si="3"/>
        <v>123</v>
      </c>
      <c r="B132" s="187" t="s">
        <v>423</v>
      </c>
      <c r="C132" s="187" t="s">
        <v>84</v>
      </c>
      <c r="D132" s="187" t="s">
        <v>516</v>
      </c>
      <c r="E132" s="187" t="s">
        <v>421</v>
      </c>
      <c r="F132" s="187" t="s">
        <v>423</v>
      </c>
      <c r="G132" s="187" t="s">
        <v>427</v>
      </c>
      <c r="H132" s="187" t="s">
        <v>425</v>
      </c>
      <c r="I132" s="187" t="s">
        <v>518</v>
      </c>
      <c r="J132" s="206" t="s">
        <v>756</v>
      </c>
      <c r="K132" s="189">
        <v>4957950</v>
      </c>
      <c r="L132" s="189">
        <v>4957950</v>
      </c>
      <c r="M132" s="189">
        <v>4981311.62</v>
      </c>
      <c r="N132" s="189">
        <f t="shared" ref="N132:N195" si="4">M132*100/L132</f>
        <v>100.47119515122178</v>
      </c>
    </row>
    <row r="133" spans="1:20" ht="89.25" x14ac:dyDescent="0.25">
      <c r="A133" s="186">
        <f t="shared" si="3"/>
        <v>124</v>
      </c>
      <c r="B133" s="187" t="s">
        <v>423</v>
      </c>
      <c r="C133" s="187" t="s">
        <v>84</v>
      </c>
      <c r="D133" s="187" t="s">
        <v>516</v>
      </c>
      <c r="E133" s="187" t="s">
        <v>421</v>
      </c>
      <c r="F133" s="187" t="s">
        <v>465</v>
      </c>
      <c r="G133" s="187" t="s">
        <v>427</v>
      </c>
      <c r="H133" s="187" t="s">
        <v>425</v>
      </c>
      <c r="I133" s="187" t="s">
        <v>518</v>
      </c>
      <c r="J133" s="206" t="s">
        <v>757</v>
      </c>
      <c r="K133" s="189">
        <v>4957950</v>
      </c>
      <c r="L133" s="189">
        <v>4957950</v>
      </c>
      <c r="M133" s="189">
        <v>4981311.62</v>
      </c>
      <c r="N133" s="189">
        <f t="shared" si="4"/>
        <v>100.47119515122178</v>
      </c>
    </row>
    <row r="134" spans="1:20" ht="89.25" x14ac:dyDescent="0.25">
      <c r="A134" s="186">
        <f t="shared" si="3"/>
        <v>125</v>
      </c>
      <c r="B134" s="187" t="s">
        <v>83</v>
      </c>
      <c r="C134" s="187" t="s">
        <v>84</v>
      </c>
      <c r="D134" s="187" t="s">
        <v>516</v>
      </c>
      <c r="E134" s="187" t="s">
        <v>421</v>
      </c>
      <c r="F134" s="187" t="s">
        <v>465</v>
      </c>
      <c r="G134" s="187" t="s">
        <v>427</v>
      </c>
      <c r="H134" s="187" t="s">
        <v>425</v>
      </c>
      <c r="I134" s="187" t="s">
        <v>518</v>
      </c>
      <c r="J134" s="206" t="s">
        <v>757</v>
      </c>
      <c r="K134" s="189">
        <v>4885250</v>
      </c>
      <c r="L134" s="189">
        <v>4885250</v>
      </c>
      <c r="M134" s="189">
        <v>4908611.62</v>
      </c>
      <c r="N134" s="189">
        <f t="shared" si="4"/>
        <v>100.47820725653753</v>
      </c>
    </row>
    <row r="135" spans="1:20" ht="89.25" x14ac:dyDescent="0.25">
      <c r="A135" s="186">
        <f t="shared" si="3"/>
        <v>126</v>
      </c>
      <c r="B135" s="187" t="s">
        <v>555</v>
      </c>
      <c r="C135" s="187" t="s">
        <v>84</v>
      </c>
      <c r="D135" s="187" t="s">
        <v>516</v>
      </c>
      <c r="E135" s="187" t="s">
        <v>421</v>
      </c>
      <c r="F135" s="187" t="s">
        <v>465</v>
      </c>
      <c r="G135" s="187" t="s">
        <v>427</v>
      </c>
      <c r="H135" s="187" t="s">
        <v>425</v>
      </c>
      <c r="I135" s="187" t="s">
        <v>518</v>
      </c>
      <c r="J135" s="206" t="s">
        <v>757</v>
      </c>
      <c r="K135" s="189">
        <v>72700</v>
      </c>
      <c r="L135" s="189">
        <v>72700</v>
      </c>
      <c r="M135" s="189">
        <v>72700</v>
      </c>
      <c r="N135" s="189">
        <f t="shared" si="4"/>
        <v>100</v>
      </c>
    </row>
    <row r="136" spans="1:20" ht="15.75" x14ac:dyDescent="0.25">
      <c r="A136" s="186">
        <f t="shared" si="3"/>
        <v>127</v>
      </c>
      <c r="B136" s="187" t="s">
        <v>423</v>
      </c>
      <c r="C136" s="187" t="s">
        <v>84</v>
      </c>
      <c r="D136" s="187" t="s">
        <v>950</v>
      </c>
      <c r="E136" s="187" t="s">
        <v>424</v>
      </c>
      <c r="F136" s="187" t="s">
        <v>423</v>
      </c>
      <c r="G136" s="187" t="s">
        <v>424</v>
      </c>
      <c r="H136" s="187" t="s">
        <v>425</v>
      </c>
      <c r="I136" s="187" t="s">
        <v>423</v>
      </c>
      <c r="J136" s="206" t="s">
        <v>947</v>
      </c>
      <c r="K136" s="161">
        <v>0</v>
      </c>
      <c r="L136" s="161">
        <v>0</v>
      </c>
      <c r="M136" s="161">
        <v>-18668.48</v>
      </c>
      <c r="N136" s="189"/>
    </row>
    <row r="137" spans="1:20" ht="15.75" x14ac:dyDescent="0.25">
      <c r="A137" s="186">
        <f t="shared" si="3"/>
        <v>128</v>
      </c>
      <c r="B137" s="187" t="s">
        <v>80</v>
      </c>
      <c r="C137" s="187" t="s">
        <v>84</v>
      </c>
      <c r="D137" s="187" t="s">
        <v>950</v>
      </c>
      <c r="E137" s="187" t="s">
        <v>427</v>
      </c>
      <c r="F137" s="187" t="s">
        <v>423</v>
      </c>
      <c r="G137" s="187" t="s">
        <v>424</v>
      </c>
      <c r="H137" s="187" t="s">
        <v>425</v>
      </c>
      <c r="I137" s="187" t="s">
        <v>951</v>
      </c>
      <c r="J137" s="206" t="s">
        <v>948</v>
      </c>
      <c r="K137" s="161">
        <v>0</v>
      </c>
      <c r="L137" s="161">
        <v>0</v>
      </c>
      <c r="M137" s="161">
        <v>-18668.48</v>
      </c>
      <c r="N137" s="189"/>
    </row>
    <row r="138" spans="1:20" ht="25.5" x14ac:dyDescent="0.25">
      <c r="A138" s="186">
        <f t="shared" si="3"/>
        <v>129</v>
      </c>
      <c r="B138" s="187" t="s">
        <v>80</v>
      </c>
      <c r="C138" s="187" t="s">
        <v>84</v>
      </c>
      <c r="D138" s="187" t="s">
        <v>950</v>
      </c>
      <c r="E138" s="187" t="s">
        <v>427</v>
      </c>
      <c r="F138" s="187" t="s">
        <v>465</v>
      </c>
      <c r="G138" s="187" t="s">
        <v>457</v>
      </c>
      <c r="H138" s="187" t="s">
        <v>425</v>
      </c>
      <c r="I138" s="187" t="s">
        <v>951</v>
      </c>
      <c r="J138" s="206" t="s">
        <v>949</v>
      </c>
      <c r="K138" s="161">
        <v>0</v>
      </c>
      <c r="L138" s="161">
        <v>0</v>
      </c>
      <c r="M138" s="161">
        <v>-18668.48</v>
      </c>
      <c r="N138" s="189"/>
    </row>
    <row r="139" spans="1:20" ht="15.75" x14ac:dyDescent="0.25">
      <c r="A139" s="186">
        <f t="shared" si="3"/>
        <v>130</v>
      </c>
      <c r="B139" s="187" t="s">
        <v>79</v>
      </c>
      <c r="C139" s="187" t="s">
        <v>30</v>
      </c>
      <c r="D139" s="187" t="s">
        <v>424</v>
      </c>
      <c r="E139" s="187" t="s">
        <v>424</v>
      </c>
      <c r="F139" s="187" t="s">
        <v>423</v>
      </c>
      <c r="G139" s="187" t="s">
        <v>424</v>
      </c>
      <c r="H139" s="187" t="s">
        <v>425</v>
      </c>
      <c r="I139" s="187" t="s">
        <v>423</v>
      </c>
      <c r="J139" s="188" t="s">
        <v>562</v>
      </c>
      <c r="K139" s="189">
        <v>1022127012.75</v>
      </c>
      <c r="L139" s="189">
        <v>1021414012.75</v>
      </c>
      <c r="M139" s="189">
        <v>1009043158.65</v>
      </c>
      <c r="N139" s="189">
        <f t="shared" si="4"/>
        <v>98.788850167945768</v>
      </c>
      <c r="O139" s="207"/>
      <c r="P139" s="207"/>
      <c r="Q139" s="207"/>
      <c r="R139" s="208"/>
      <c r="S139" s="208"/>
      <c r="T139" s="208"/>
    </row>
    <row r="140" spans="1:20" ht="25.5" x14ac:dyDescent="0.25">
      <c r="A140" s="186">
        <f t="shared" ref="A140:A203" si="5">A139+1</f>
        <v>131</v>
      </c>
      <c r="B140" s="187" t="s">
        <v>79</v>
      </c>
      <c r="C140" s="187" t="s">
        <v>30</v>
      </c>
      <c r="D140" s="187" t="s">
        <v>433</v>
      </c>
      <c r="E140" s="187" t="s">
        <v>424</v>
      </c>
      <c r="F140" s="187" t="s">
        <v>423</v>
      </c>
      <c r="G140" s="187" t="s">
        <v>424</v>
      </c>
      <c r="H140" s="187" t="s">
        <v>425</v>
      </c>
      <c r="I140" s="187" t="s">
        <v>423</v>
      </c>
      <c r="J140" s="188" t="s">
        <v>563</v>
      </c>
      <c r="K140" s="189">
        <v>1022515486.21</v>
      </c>
      <c r="L140" s="189">
        <v>1021802486.21</v>
      </c>
      <c r="M140" s="189">
        <v>1009431632.11</v>
      </c>
      <c r="N140" s="189">
        <f t="shared" si="4"/>
        <v>98.789310628330412</v>
      </c>
      <c r="O140" s="207"/>
      <c r="P140" s="207"/>
      <c r="Q140" s="207"/>
      <c r="R140" s="208"/>
      <c r="S140" s="208"/>
      <c r="T140" s="208"/>
    </row>
    <row r="141" spans="1:20" ht="15.75" x14ac:dyDescent="0.25">
      <c r="A141" s="186">
        <f t="shared" si="5"/>
        <v>132</v>
      </c>
      <c r="B141" s="187" t="s">
        <v>79</v>
      </c>
      <c r="C141" s="187" t="s">
        <v>30</v>
      </c>
      <c r="D141" s="187" t="s">
        <v>433</v>
      </c>
      <c r="E141" s="187" t="s">
        <v>420</v>
      </c>
      <c r="F141" s="187" t="s">
        <v>423</v>
      </c>
      <c r="G141" s="187" t="s">
        <v>424</v>
      </c>
      <c r="H141" s="187" t="s">
        <v>425</v>
      </c>
      <c r="I141" s="187" t="s">
        <v>534</v>
      </c>
      <c r="J141" s="188" t="s">
        <v>564</v>
      </c>
      <c r="K141" s="189">
        <v>420671500</v>
      </c>
      <c r="L141" s="189">
        <v>420671500</v>
      </c>
      <c r="M141" s="189">
        <v>420671500</v>
      </c>
      <c r="N141" s="189">
        <f t="shared" si="4"/>
        <v>100</v>
      </c>
      <c r="R141" s="208"/>
      <c r="S141" s="208"/>
      <c r="T141" s="208"/>
    </row>
    <row r="142" spans="1:20" ht="15.75" x14ac:dyDescent="0.25">
      <c r="A142" s="186">
        <f t="shared" si="5"/>
        <v>133</v>
      </c>
      <c r="B142" s="187" t="s">
        <v>79</v>
      </c>
      <c r="C142" s="187" t="s">
        <v>30</v>
      </c>
      <c r="D142" s="187" t="s">
        <v>433</v>
      </c>
      <c r="E142" s="187" t="s">
        <v>565</v>
      </c>
      <c r="F142" s="187" t="s">
        <v>566</v>
      </c>
      <c r="G142" s="187" t="s">
        <v>424</v>
      </c>
      <c r="H142" s="187" t="s">
        <v>425</v>
      </c>
      <c r="I142" s="187" t="s">
        <v>534</v>
      </c>
      <c r="J142" s="188" t="s">
        <v>567</v>
      </c>
      <c r="K142" s="189">
        <v>332405500</v>
      </c>
      <c r="L142" s="189">
        <v>332405500</v>
      </c>
      <c r="M142" s="189">
        <v>332405500</v>
      </c>
      <c r="N142" s="189">
        <f t="shared" si="4"/>
        <v>100</v>
      </c>
      <c r="R142" s="208"/>
      <c r="S142" s="208"/>
      <c r="T142" s="208"/>
    </row>
    <row r="143" spans="1:20" ht="38.25" x14ac:dyDescent="0.25">
      <c r="A143" s="186">
        <f t="shared" si="5"/>
        <v>134</v>
      </c>
      <c r="B143" s="187" t="s">
        <v>79</v>
      </c>
      <c r="C143" s="187" t="s">
        <v>30</v>
      </c>
      <c r="D143" s="187" t="s">
        <v>433</v>
      </c>
      <c r="E143" s="187" t="s">
        <v>565</v>
      </c>
      <c r="F143" s="187" t="s">
        <v>566</v>
      </c>
      <c r="G143" s="187" t="s">
        <v>457</v>
      </c>
      <c r="H143" s="187" t="s">
        <v>425</v>
      </c>
      <c r="I143" s="187" t="s">
        <v>534</v>
      </c>
      <c r="J143" s="209" t="s">
        <v>568</v>
      </c>
      <c r="K143" s="189">
        <v>332405500</v>
      </c>
      <c r="L143" s="189">
        <v>332405500</v>
      </c>
      <c r="M143" s="189">
        <v>332405500</v>
      </c>
      <c r="N143" s="189">
        <f t="shared" si="4"/>
        <v>100</v>
      </c>
      <c r="R143" s="208"/>
      <c r="S143" s="208"/>
      <c r="T143" s="208"/>
    </row>
    <row r="144" spans="1:20" ht="38.25" x14ac:dyDescent="0.25">
      <c r="A144" s="186">
        <f t="shared" si="5"/>
        <v>135</v>
      </c>
      <c r="B144" s="187" t="s">
        <v>79</v>
      </c>
      <c r="C144" s="187" t="s">
        <v>30</v>
      </c>
      <c r="D144" s="187" t="s">
        <v>433</v>
      </c>
      <c r="E144" s="187" t="s">
        <v>565</v>
      </c>
      <c r="F144" s="187" t="s">
        <v>680</v>
      </c>
      <c r="G144" s="187" t="s">
        <v>424</v>
      </c>
      <c r="H144" s="187" t="s">
        <v>425</v>
      </c>
      <c r="I144" s="187" t="s">
        <v>534</v>
      </c>
      <c r="J144" s="209" t="s">
        <v>681</v>
      </c>
      <c r="K144" s="189">
        <v>69731600</v>
      </c>
      <c r="L144" s="189">
        <v>69731600</v>
      </c>
      <c r="M144" s="189">
        <v>69731600</v>
      </c>
      <c r="N144" s="189">
        <f t="shared" si="4"/>
        <v>100</v>
      </c>
      <c r="R144" s="208"/>
      <c r="S144" s="208"/>
      <c r="T144" s="208"/>
    </row>
    <row r="145" spans="1:20" ht="38.25" x14ac:dyDescent="0.25">
      <c r="A145" s="186">
        <f t="shared" si="5"/>
        <v>136</v>
      </c>
      <c r="B145" s="187" t="s">
        <v>79</v>
      </c>
      <c r="C145" s="187" t="s">
        <v>30</v>
      </c>
      <c r="D145" s="187" t="s">
        <v>433</v>
      </c>
      <c r="E145" s="187" t="s">
        <v>565</v>
      </c>
      <c r="F145" s="187" t="s">
        <v>680</v>
      </c>
      <c r="G145" s="187" t="s">
        <v>457</v>
      </c>
      <c r="H145" s="187" t="s">
        <v>425</v>
      </c>
      <c r="I145" s="187" t="s">
        <v>534</v>
      </c>
      <c r="J145" s="209" t="s">
        <v>682</v>
      </c>
      <c r="K145" s="189">
        <v>69731600</v>
      </c>
      <c r="L145" s="189">
        <v>69731600</v>
      </c>
      <c r="M145" s="189">
        <v>69731600</v>
      </c>
      <c r="N145" s="189">
        <f t="shared" si="4"/>
        <v>100</v>
      </c>
      <c r="R145" s="208"/>
      <c r="S145" s="208"/>
      <c r="T145" s="208"/>
    </row>
    <row r="146" spans="1:20" ht="25.5" x14ac:dyDescent="0.25">
      <c r="A146" s="186">
        <f t="shared" si="5"/>
        <v>137</v>
      </c>
      <c r="B146" s="187" t="s">
        <v>79</v>
      </c>
      <c r="C146" s="187" t="s">
        <v>30</v>
      </c>
      <c r="D146" s="187" t="s">
        <v>433</v>
      </c>
      <c r="E146" s="187" t="s">
        <v>758</v>
      </c>
      <c r="F146" s="187" t="s">
        <v>576</v>
      </c>
      <c r="G146" s="187" t="s">
        <v>424</v>
      </c>
      <c r="H146" s="187" t="s">
        <v>425</v>
      </c>
      <c r="I146" s="187" t="s">
        <v>534</v>
      </c>
      <c r="J146" s="210" t="s">
        <v>759</v>
      </c>
      <c r="K146" s="189">
        <v>18534400</v>
      </c>
      <c r="L146" s="189">
        <v>18534400</v>
      </c>
      <c r="M146" s="189">
        <v>18534400</v>
      </c>
      <c r="N146" s="189">
        <f t="shared" si="4"/>
        <v>100</v>
      </c>
      <c r="R146" s="208"/>
      <c r="S146" s="208"/>
      <c r="T146" s="208"/>
    </row>
    <row r="147" spans="1:20" ht="25.5" x14ac:dyDescent="0.25">
      <c r="A147" s="186">
        <f t="shared" si="5"/>
        <v>138</v>
      </c>
      <c r="B147" s="187" t="s">
        <v>79</v>
      </c>
      <c r="C147" s="187" t="s">
        <v>30</v>
      </c>
      <c r="D147" s="187" t="s">
        <v>433</v>
      </c>
      <c r="E147" s="187" t="s">
        <v>758</v>
      </c>
      <c r="F147" s="187" t="s">
        <v>576</v>
      </c>
      <c r="G147" s="187" t="s">
        <v>457</v>
      </c>
      <c r="H147" s="187" t="s">
        <v>425</v>
      </c>
      <c r="I147" s="187" t="s">
        <v>534</v>
      </c>
      <c r="J147" s="210" t="s">
        <v>760</v>
      </c>
      <c r="K147" s="189">
        <v>18534400</v>
      </c>
      <c r="L147" s="189">
        <v>18534400</v>
      </c>
      <c r="M147" s="189">
        <v>18534400</v>
      </c>
      <c r="N147" s="189">
        <f t="shared" si="4"/>
        <v>100</v>
      </c>
      <c r="R147" s="208"/>
      <c r="S147" s="208"/>
      <c r="T147" s="208"/>
    </row>
    <row r="148" spans="1:20" ht="51" x14ac:dyDescent="0.25">
      <c r="A148" s="186">
        <f t="shared" si="5"/>
        <v>139</v>
      </c>
      <c r="B148" s="187" t="s">
        <v>79</v>
      </c>
      <c r="C148" s="187" t="s">
        <v>30</v>
      </c>
      <c r="D148" s="187" t="s">
        <v>433</v>
      </c>
      <c r="E148" s="187" t="s">
        <v>758</v>
      </c>
      <c r="F148" s="187" t="s">
        <v>576</v>
      </c>
      <c r="G148" s="187" t="s">
        <v>457</v>
      </c>
      <c r="H148" s="187" t="s">
        <v>761</v>
      </c>
      <c r="I148" s="187" t="s">
        <v>534</v>
      </c>
      <c r="J148" s="210" t="s">
        <v>762</v>
      </c>
      <c r="K148" s="189">
        <v>18534400</v>
      </c>
      <c r="L148" s="189">
        <v>18534400</v>
      </c>
      <c r="M148" s="189">
        <v>18534400</v>
      </c>
      <c r="N148" s="189">
        <f t="shared" si="4"/>
        <v>100</v>
      </c>
      <c r="R148" s="208"/>
      <c r="S148" s="208"/>
      <c r="T148" s="208"/>
    </row>
    <row r="149" spans="1:20" ht="25.5" x14ac:dyDescent="0.25">
      <c r="A149" s="186">
        <f t="shared" si="5"/>
        <v>140</v>
      </c>
      <c r="B149" s="187" t="s">
        <v>79</v>
      </c>
      <c r="C149" s="187" t="s">
        <v>30</v>
      </c>
      <c r="D149" s="187" t="s">
        <v>433</v>
      </c>
      <c r="E149" s="187" t="s">
        <v>569</v>
      </c>
      <c r="F149" s="187" t="s">
        <v>423</v>
      </c>
      <c r="G149" s="187" t="s">
        <v>424</v>
      </c>
      <c r="H149" s="187" t="s">
        <v>425</v>
      </c>
      <c r="I149" s="187" t="s">
        <v>534</v>
      </c>
      <c r="J149" s="188" t="s">
        <v>570</v>
      </c>
      <c r="K149" s="189">
        <v>34638558.140000001</v>
      </c>
      <c r="L149" s="189">
        <v>34638558.140000001</v>
      </c>
      <c r="M149" s="189">
        <v>33674578.560000002</v>
      </c>
      <c r="N149" s="189">
        <f t="shared" si="4"/>
        <v>97.217033179892056</v>
      </c>
      <c r="R149" s="208"/>
      <c r="S149" s="208"/>
      <c r="T149" s="208"/>
    </row>
    <row r="150" spans="1:20" ht="76.5" x14ac:dyDescent="0.25">
      <c r="A150" s="186">
        <f t="shared" si="5"/>
        <v>141</v>
      </c>
      <c r="B150" s="187" t="s">
        <v>79</v>
      </c>
      <c r="C150" s="187" t="s">
        <v>30</v>
      </c>
      <c r="D150" s="187" t="s">
        <v>433</v>
      </c>
      <c r="E150" s="187" t="s">
        <v>571</v>
      </c>
      <c r="F150" s="187" t="s">
        <v>763</v>
      </c>
      <c r="G150" s="187" t="s">
        <v>424</v>
      </c>
      <c r="H150" s="187" t="s">
        <v>425</v>
      </c>
      <c r="I150" s="187" t="s">
        <v>534</v>
      </c>
      <c r="J150" s="188" t="s">
        <v>764</v>
      </c>
      <c r="K150" s="189">
        <v>2100000</v>
      </c>
      <c r="L150" s="189">
        <v>2100000</v>
      </c>
      <c r="M150" s="189">
        <v>2100000</v>
      </c>
      <c r="N150" s="189">
        <f t="shared" si="4"/>
        <v>100</v>
      </c>
    </row>
    <row r="151" spans="1:20" ht="76.5" x14ac:dyDescent="0.25">
      <c r="A151" s="186">
        <f t="shared" si="5"/>
        <v>142</v>
      </c>
      <c r="B151" s="187" t="s">
        <v>79</v>
      </c>
      <c r="C151" s="187" t="s">
        <v>30</v>
      </c>
      <c r="D151" s="187" t="s">
        <v>433</v>
      </c>
      <c r="E151" s="187" t="s">
        <v>571</v>
      </c>
      <c r="F151" s="187" t="s">
        <v>763</v>
      </c>
      <c r="G151" s="187" t="s">
        <v>457</v>
      </c>
      <c r="H151" s="187" t="s">
        <v>425</v>
      </c>
      <c r="I151" s="187" t="s">
        <v>534</v>
      </c>
      <c r="J151" s="188" t="s">
        <v>765</v>
      </c>
      <c r="K151" s="189">
        <v>2100000</v>
      </c>
      <c r="L151" s="189">
        <v>2100000</v>
      </c>
      <c r="M151" s="189">
        <v>2100000</v>
      </c>
      <c r="N151" s="189">
        <f t="shared" si="4"/>
        <v>100</v>
      </c>
    </row>
    <row r="152" spans="1:20" ht="38.25" x14ac:dyDescent="0.25">
      <c r="A152" s="186">
        <f t="shared" si="5"/>
        <v>143</v>
      </c>
      <c r="B152" s="187" t="s">
        <v>79</v>
      </c>
      <c r="C152" s="187" t="s">
        <v>30</v>
      </c>
      <c r="D152" s="187" t="s">
        <v>433</v>
      </c>
      <c r="E152" s="187" t="s">
        <v>571</v>
      </c>
      <c r="F152" s="187" t="s">
        <v>572</v>
      </c>
      <c r="G152" s="187" t="s">
        <v>424</v>
      </c>
      <c r="H152" s="187" t="s">
        <v>425</v>
      </c>
      <c r="I152" s="187" t="s">
        <v>534</v>
      </c>
      <c r="J152" s="188" t="s">
        <v>573</v>
      </c>
      <c r="K152" s="189">
        <v>9291463.4900000002</v>
      </c>
      <c r="L152" s="189">
        <v>9291463.4900000002</v>
      </c>
      <c r="M152" s="189">
        <v>8918486.9299999997</v>
      </c>
      <c r="N152" s="189">
        <f t="shared" si="4"/>
        <v>95.985814716902041</v>
      </c>
    </row>
    <row r="153" spans="1:20" ht="51" x14ac:dyDescent="0.25">
      <c r="A153" s="186">
        <f t="shared" si="5"/>
        <v>144</v>
      </c>
      <c r="B153" s="187" t="s">
        <v>79</v>
      </c>
      <c r="C153" s="187" t="s">
        <v>30</v>
      </c>
      <c r="D153" s="187" t="s">
        <v>433</v>
      </c>
      <c r="E153" s="187" t="s">
        <v>571</v>
      </c>
      <c r="F153" s="187" t="s">
        <v>572</v>
      </c>
      <c r="G153" s="187" t="s">
        <v>457</v>
      </c>
      <c r="H153" s="187" t="s">
        <v>425</v>
      </c>
      <c r="I153" s="187" t="s">
        <v>534</v>
      </c>
      <c r="J153" s="188" t="s">
        <v>574</v>
      </c>
      <c r="K153" s="189">
        <v>9291463.4900000002</v>
      </c>
      <c r="L153" s="189">
        <v>9291463.4900000002</v>
      </c>
      <c r="M153" s="189">
        <v>8918486.9299999997</v>
      </c>
      <c r="N153" s="189">
        <f t="shared" si="4"/>
        <v>95.985814716902041</v>
      </c>
    </row>
    <row r="154" spans="1:20" ht="38.25" x14ac:dyDescent="0.25">
      <c r="A154" s="186">
        <f t="shared" si="5"/>
        <v>145</v>
      </c>
      <c r="B154" s="187" t="s">
        <v>79</v>
      </c>
      <c r="C154" s="187" t="s">
        <v>30</v>
      </c>
      <c r="D154" s="187" t="s">
        <v>433</v>
      </c>
      <c r="E154" s="187" t="s">
        <v>571</v>
      </c>
      <c r="F154" s="187" t="s">
        <v>766</v>
      </c>
      <c r="G154" s="187" t="s">
        <v>424</v>
      </c>
      <c r="H154" s="187" t="s">
        <v>425</v>
      </c>
      <c r="I154" s="187" t="s">
        <v>534</v>
      </c>
      <c r="J154" s="188" t="s">
        <v>767</v>
      </c>
      <c r="K154" s="189">
        <v>2211840</v>
      </c>
      <c r="L154" s="189">
        <v>2211840</v>
      </c>
      <c r="M154" s="189">
        <v>2211840</v>
      </c>
      <c r="N154" s="189">
        <f t="shared" si="4"/>
        <v>100</v>
      </c>
    </row>
    <row r="155" spans="1:20" ht="38.25" x14ac:dyDescent="0.25">
      <c r="A155" s="186">
        <f t="shared" si="5"/>
        <v>146</v>
      </c>
      <c r="B155" s="187" t="s">
        <v>79</v>
      </c>
      <c r="C155" s="187" t="s">
        <v>30</v>
      </c>
      <c r="D155" s="187" t="s">
        <v>433</v>
      </c>
      <c r="E155" s="187" t="s">
        <v>571</v>
      </c>
      <c r="F155" s="187" t="s">
        <v>766</v>
      </c>
      <c r="G155" s="187" t="s">
        <v>457</v>
      </c>
      <c r="H155" s="187" t="s">
        <v>425</v>
      </c>
      <c r="I155" s="187" t="s">
        <v>534</v>
      </c>
      <c r="J155" s="188" t="s">
        <v>768</v>
      </c>
      <c r="K155" s="189">
        <v>2211840</v>
      </c>
      <c r="L155" s="189">
        <v>2211840</v>
      </c>
      <c r="M155" s="189">
        <v>2211840</v>
      </c>
      <c r="N155" s="189">
        <f t="shared" si="4"/>
        <v>100</v>
      </c>
    </row>
    <row r="156" spans="1:20" ht="25.5" x14ac:dyDescent="0.25">
      <c r="A156" s="186">
        <f t="shared" si="5"/>
        <v>147</v>
      </c>
      <c r="B156" s="187" t="s">
        <v>79</v>
      </c>
      <c r="C156" s="187" t="s">
        <v>30</v>
      </c>
      <c r="D156" s="187" t="s">
        <v>433</v>
      </c>
      <c r="E156" s="187" t="s">
        <v>571</v>
      </c>
      <c r="F156" s="187" t="s">
        <v>683</v>
      </c>
      <c r="G156" s="187" t="s">
        <v>424</v>
      </c>
      <c r="H156" s="187" t="s">
        <v>425</v>
      </c>
      <c r="I156" s="187" t="s">
        <v>534</v>
      </c>
      <c r="J156" s="210" t="s">
        <v>684</v>
      </c>
      <c r="K156" s="189">
        <v>269400</v>
      </c>
      <c r="L156" s="189">
        <v>269400</v>
      </c>
      <c r="M156" s="189">
        <v>269400</v>
      </c>
      <c r="N156" s="189">
        <f t="shared" si="4"/>
        <v>100</v>
      </c>
    </row>
    <row r="157" spans="1:20" ht="38.25" x14ac:dyDescent="0.25">
      <c r="A157" s="186">
        <f t="shared" si="5"/>
        <v>148</v>
      </c>
      <c r="B157" s="187" t="s">
        <v>79</v>
      </c>
      <c r="C157" s="187" t="s">
        <v>30</v>
      </c>
      <c r="D157" s="187" t="s">
        <v>433</v>
      </c>
      <c r="E157" s="187" t="s">
        <v>571</v>
      </c>
      <c r="F157" s="187" t="s">
        <v>683</v>
      </c>
      <c r="G157" s="187" t="s">
        <v>457</v>
      </c>
      <c r="H157" s="187" t="s">
        <v>425</v>
      </c>
      <c r="I157" s="187" t="s">
        <v>534</v>
      </c>
      <c r="J157" s="210" t="s">
        <v>685</v>
      </c>
      <c r="K157" s="189">
        <v>269400</v>
      </c>
      <c r="L157" s="189">
        <v>269400</v>
      </c>
      <c r="M157" s="189">
        <v>269400</v>
      </c>
      <c r="N157" s="189">
        <f t="shared" si="4"/>
        <v>100</v>
      </c>
    </row>
    <row r="158" spans="1:20" ht="15.75" x14ac:dyDescent="0.25">
      <c r="A158" s="186">
        <f t="shared" si="5"/>
        <v>149</v>
      </c>
      <c r="B158" s="187" t="s">
        <v>79</v>
      </c>
      <c r="C158" s="187" t="s">
        <v>30</v>
      </c>
      <c r="D158" s="187" t="s">
        <v>433</v>
      </c>
      <c r="E158" s="187" t="s">
        <v>575</v>
      </c>
      <c r="F158" s="187" t="s">
        <v>576</v>
      </c>
      <c r="G158" s="187" t="s">
        <v>424</v>
      </c>
      <c r="H158" s="187" t="s">
        <v>425</v>
      </c>
      <c r="I158" s="187" t="s">
        <v>534</v>
      </c>
      <c r="J158" s="188" t="s">
        <v>577</v>
      </c>
      <c r="K158" s="189">
        <v>20765854.649999999</v>
      </c>
      <c r="L158" s="189">
        <v>20765854.649999999</v>
      </c>
      <c r="M158" s="189">
        <v>20174851.629999999</v>
      </c>
      <c r="N158" s="189">
        <f t="shared" si="4"/>
        <v>97.153967270015542</v>
      </c>
      <c r="R158" s="208"/>
      <c r="S158" s="208"/>
      <c r="T158" s="208"/>
    </row>
    <row r="159" spans="1:20" ht="15.75" x14ac:dyDescent="0.25">
      <c r="A159" s="186">
        <f t="shared" si="5"/>
        <v>150</v>
      </c>
      <c r="B159" s="187" t="s">
        <v>79</v>
      </c>
      <c r="C159" s="187" t="s">
        <v>30</v>
      </c>
      <c r="D159" s="187" t="s">
        <v>433</v>
      </c>
      <c r="E159" s="187" t="s">
        <v>575</v>
      </c>
      <c r="F159" s="187" t="s">
        <v>576</v>
      </c>
      <c r="G159" s="187" t="s">
        <v>457</v>
      </c>
      <c r="H159" s="187" t="s">
        <v>425</v>
      </c>
      <c r="I159" s="187" t="s">
        <v>534</v>
      </c>
      <c r="J159" s="188" t="s">
        <v>578</v>
      </c>
      <c r="K159" s="189">
        <v>20765854.649999999</v>
      </c>
      <c r="L159" s="189">
        <v>20765854.649999999</v>
      </c>
      <c r="M159" s="189">
        <v>20174851.629999999</v>
      </c>
      <c r="N159" s="189">
        <f t="shared" si="4"/>
        <v>97.153967270015542</v>
      </c>
      <c r="R159" s="208"/>
      <c r="S159" s="208"/>
      <c r="T159" s="208"/>
    </row>
    <row r="160" spans="1:20" ht="76.5" x14ac:dyDescent="0.25">
      <c r="A160" s="186">
        <f t="shared" si="5"/>
        <v>151</v>
      </c>
      <c r="B160" s="187" t="s">
        <v>79</v>
      </c>
      <c r="C160" s="187" t="s">
        <v>30</v>
      </c>
      <c r="D160" s="187" t="s">
        <v>433</v>
      </c>
      <c r="E160" s="187" t="s">
        <v>575</v>
      </c>
      <c r="F160" s="187" t="s">
        <v>576</v>
      </c>
      <c r="G160" s="187" t="s">
        <v>457</v>
      </c>
      <c r="H160" s="187" t="s">
        <v>769</v>
      </c>
      <c r="I160" s="187" t="s">
        <v>534</v>
      </c>
      <c r="J160" s="188" t="s">
        <v>770</v>
      </c>
      <c r="K160" s="189">
        <v>743600</v>
      </c>
      <c r="L160" s="189">
        <v>743600</v>
      </c>
      <c r="M160" s="189">
        <v>743600</v>
      </c>
      <c r="N160" s="189">
        <f t="shared" si="4"/>
        <v>100</v>
      </c>
      <c r="R160" s="208"/>
      <c r="S160" s="208"/>
      <c r="T160" s="208"/>
    </row>
    <row r="161" spans="1:20" ht="51" x14ac:dyDescent="0.25">
      <c r="A161" s="186">
        <f t="shared" si="5"/>
        <v>152</v>
      </c>
      <c r="B161" s="187" t="s">
        <v>79</v>
      </c>
      <c r="C161" s="187" t="s">
        <v>30</v>
      </c>
      <c r="D161" s="187" t="s">
        <v>433</v>
      </c>
      <c r="E161" s="187" t="s">
        <v>575</v>
      </c>
      <c r="F161" s="187" t="s">
        <v>576</v>
      </c>
      <c r="G161" s="187" t="s">
        <v>457</v>
      </c>
      <c r="H161" s="187" t="s">
        <v>579</v>
      </c>
      <c r="I161" s="187" t="s">
        <v>534</v>
      </c>
      <c r="J161" s="209" t="s">
        <v>621</v>
      </c>
      <c r="K161" s="189">
        <v>100000</v>
      </c>
      <c r="L161" s="189">
        <v>100000</v>
      </c>
      <c r="M161" s="189">
        <v>100000</v>
      </c>
      <c r="N161" s="189">
        <f t="shared" si="4"/>
        <v>100</v>
      </c>
      <c r="R161" s="208"/>
      <c r="S161" s="208"/>
      <c r="T161" s="208"/>
    </row>
    <row r="162" spans="1:20" ht="63.75" x14ac:dyDescent="0.25">
      <c r="A162" s="186">
        <f t="shared" si="5"/>
        <v>153</v>
      </c>
      <c r="B162" s="187" t="s">
        <v>79</v>
      </c>
      <c r="C162" s="187" t="s">
        <v>30</v>
      </c>
      <c r="D162" s="187" t="s">
        <v>433</v>
      </c>
      <c r="E162" s="187" t="s">
        <v>575</v>
      </c>
      <c r="F162" s="187" t="s">
        <v>576</v>
      </c>
      <c r="G162" s="187" t="s">
        <v>457</v>
      </c>
      <c r="H162" s="187" t="s">
        <v>855</v>
      </c>
      <c r="I162" s="187" t="s">
        <v>534</v>
      </c>
      <c r="J162" s="209" t="s">
        <v>856</v>
      </c>
      <c r="K162" s="189">
        <v>4950000</v>
      </c>
      <c r="L162" s="189">
        <v>4950000</v>
      </c>
      <c r="M162" s="189">
        <v>4950000</v>
      </c>
      <c r="N162" s="189">
        <f t="shared" si="4"/>
        <v>100</v>
      </c>
      <c r="R162" s="208"/>
      <c r="S162" s="208"/>
      <c r="T162" s="208"/>
    </row>
    <row r="163" spans="1:20" ht="25.5" x14ac:dyDescent="0.25">
      <c r="A163" s="186">
        <f t="shared" si="5"/>
        <v>154</v>
      </c>
      <c r="B163" s="187" t="s">
        <v>79</v>
      </c>
      <c r="C163" s="187" t="s">
        <v>30</v>
      </c>
      <c r="D163" s="187" t="s">
        <v>433</v>
      </c>
      <c r="E163" s="187" t="s">
        <v>575</v>
      </c>
      <c r="F163" s="187" t="s">
        <v>576</v>
      </c>
      <c r="G163" s="187" t="s">
        <v>457</v>
      </c>
      <c r="H163" s="187" t="s">
        <v>580</v>
      </c>
      <c r="I163" s="187" t="s">
        <v>534</v>
      </c>
      <c r="J163" s="209" t="s">
        <v>622</v>
      </c>
      <c r="K163" s="189">
        <v>417800</v>
      </c>
      <c r="L163" s="189">
        <v>417800</v>
      </c>
      <c r="M163" s="189">
        <v>396796.98</v>
      </c>
      <c r="N163" s="189">
        <f t="shared" si="4"/>
        <v>94.972948779320248</v>
      </c>
      <c r="R163" s="208"/>
      <c r="S163" s="208"/>
      <c r="T163" s="208"/>
    </row>
    <row r="164" spans="1:20" ht="38.25" x14ac:dyDescent="0.25">
      <c r="A164" s="186">
        <f t="shared" si="5"/>
        <v>155</v>
      </c>
      <c r="B164" s="187" t="s">
        <v>79</v>
      </c>
      <c r="C164" s="187" t="s">
        <v>30</v>
      </c>
      <c r="D164" s="187" t="s">
        <v>433</v>
      </c>
      <c r="E164" s="187" t="s">
        <v>575</v>
      </c>
      <c r="F164" s="187" t="s">
        <v>576</v>
      </c>
      <c r="G164" s="187" t="s">
        <v>457</v>
      </c>
      <c r="H164" s="187" t="s">
        <v>857</v>
      </c>
      <c r="I164" s="187" t="s">
        <v>534</v>
      </c>
      <c r="J164" s="209" t="s">
        <v>858</v>
      </c>
      <c r="K164" s="189">
        <v>2686200</v>
      </c>
      <c r="L164" s="189">
        <v>2686200</v>
      </c>
      <c r="M164" s="189">
        <v>2686200</v>
      </c>
      <c r="N164" s="189">
        <f t="shared" si="4"/>
        <v>100</v>
      </c>
      <c r="R164" s="208"/>
      <c r="S164" s="208"/>
      <c r="T164" s="208"/>
    </row>
    <row r="165" spans="1:20" ht="38.25" x14ac:dyDescent="0.25">
      <c r="A165" s="186">
        <f t="shared" si="5"/>
        <v>156</v>
      </c>
      <c r="B165" s="187" t="s">
        <v>79</v>
      </c>
      <c r="C165" s="187" t="s">
        <v>30</v>
      </c>
      <c r="D165" s="187" t="s">
        <v>433</v>
      </c>
      <c r="E165" s="187" t="s">
        <v>575</v>
      </c>
      <c r="F165" s="187" t="s">
        <v>576</v>
      </c>
      <c r="G165" s="187" t="s">
        <v>457</v>
      </c>
      <c r="H165" s="187" t="s">
        <v>581</v>
      </c>
      <c r="I165" s="187" t="s">
        <v>534</v>
      </c>
      <c r="J165" s="209" t="s">
        <v>623</v>
      </c>
      <c r="K165" s="189">
        <v>309500</v>
      </c>
      <c r="L165" s="189">
        <v>309500</v>
      </c>
      <c r="M165" s="189">
        <v>309500</v>
      </c>
      <c r="N165" s="189">
        <f t="shared" si="4"/>
        <v>100</v>
      </c>
      <c r="R165" s="208"/>
      <c r="S165" s="208"/>
      <c r="T165" s="208"/>
    </row>
    <row r="166" spans="1:20" ht="38.25" x14ac:dyDescent="0.25">
      <c r="A166" s="186">
        <f t="shared" si="5"/>
        <v>157</v>
      </c>
      <c r="B166" s="187" t="s">
        <v>79</v>
      </c>
      <c r="C166" s="187" t="s">
        <v>30</v>
      </c>
      <c r="D166" s="187" t="s">
        <v>433</v>
      </c>
      <c r="E166" s="187" t="s">
        <v>575</v>
      </c>
      <c r="F166" s="187" t="s">
        <v>576</v>
      </c>
      <c r="G166" s="187" t="s">
        <v>457</v>
      </c>
      <c r="H166" s="187" t="s">
        <v>919</v>
      </c>
      <c r="I166" s="187" t="s">
        <v>534</v>
      </c>
      <c r="J166" s="209" t="s">
        <v>920</v>
      </c>
      <c r="K166" s="189">
        <v>181860</v>
      </c>
      <c r="L166" s="189">
        <v>181860</v>
      </c>
      <c r="M166" s="189">
        <v>181860</v>
      </c>
      <c r="N166" s="189">
        <f t="shared" si="4"/>
        <v>100</v>
      </c>
      <c r="R166" s="208"/>
      <c r="S166" s="208"/>
      <c r="T166" s="208"/>
    </row>
    <row r="167" spans="1:20" ht="38.25" x14ac:dyDescent="0.25">
      <c r="A167" s="186">
        <f t="shared" si="5"/>
        <v>158</v>
      </c>
      <c r="B167" s="187" t="s">
        <v>79</v>
      </c>
      <c r="C167" s="187" t="s">
        <v>30</v>
      </c>
      <c r="D167" s="187" t="s">
        <v>433</v>
      </c>
      <c r="E167" s="187" t="s">
        <v>575</v>
      </c>
      <c r="F167" s="187" t="s">
        <v>576</v>
      </c>
      <c r="G167" s="187" t="s">
        <v>457</v>
      </c>
      <c r="H167" s="187" t="s">
        <v>859</v>
      </c>
      <c r="I167" s="187" t="s">
        <v>534</v>
      </c>
      <c r="J167" s="211" t="s">
        <v>860</v>
      </c>
      <c r="K167" s="189">
        <v>952894.65</v>
      </c>
      <c r="L167" s="189">
        <v>952894.65</v>
      </c>
      <c r="M167" s="189">
        <v>952894.65</v>
      </c>
      <c r="N167" s="189">
        <f t="shared" si="4"/>
        <v>100</v>
      </c>
      <c r="R167" s="208"/>
      <c r="S167" s="208"/>
      <c r="T167" s="208"/>
    </row>
    <row r="168" spans="1:20" ht="38.25" x14ac:dyDescent="0.25">
      <c r="A168" s="186">
        <f t="shared" si="5"/>
        <v>159</v>
      </c>
      <c r="B168" s="187" t="s">
        <v>79</v>
      </c>
      <c r="C168" s="187" t="s">
        <v>30</v>
      </c>
      <c r="D168" s="187" t="s">
        <v>433</v>
      </c>
      <c r="E168" s="187" t="s">
        <v>575</v>
      </c>
      <c r="F168" s="187" t="s">
        <v>576</v>
      </c>
      <c r="G168" s="187" t="s">
        <v>457</v>
      </c>
      <c r="H168" s="187" t="s">
        <v>582</v>
      </c>
      <c r="I168" s="187" t="s">
        <v>534</v>
      </c>
      <c r="J168" s="209" t="s">
        <v>624</v>
      </c>
      <c r="K168" s="189">
        <v>3207500</v>
      </c>
      <c r="L168" s="189">
        <v>3207500</v>
      </c>
      <c r="M168" s="189">
        <v>3207500</v>
      </c>
      <c r="N168" s="189">
        <f t="shared" si="4"/>
        <v>100</v>
      </c>
      <c r="R168" s="208"/>
      <c r="S168" s="208"/>
      <c r="T168" s="208"/>
    </row>
    <row r="169" spans="1:20" ht="38.25" x14ac:dyDescent="0.25">
      <c r="A169" s="186">
        <f t="shared" si="5"/>
        <v>160</v>
      </c>
      <c r="B169" s="187" t="s">
        <v>79</v>
      </c>
      <c r="C169" s="187" t="s">
        <v>30</v>
      </c>
      <c r="D169" s="187" t="s">
        <v>433</v>
      </c>
      <c r="E169" s="187" t="s">
        <v>575</v>
      </c>
      <c r="F169" s="187" t="s">
        <v>576</v>
      </c>
      <c r="G169" s="187" t="s">
        <v>457</v>
      </c>
      <c r="H169" s="187" t="s">
        <v>583</v>
      </c>
      <c r="I169" s="187" t="s">
        <v>534</v>
      </c>
      <c r="J169" s="209" t="s">
        <v>625</v>
      </c>
      <c r="K169" s="189">
        <v>869400</v>
      </c>
      <c r="L169" s="189">
        <v>869400</v>
      </c>
      <c r="M169" s="189">
        <v>869400</v>
      </c>
      <c r="N169" s="189">
        <f t="shared" si="4"/>
        <v>100</v>
      </c>
      <c r="R169" s="208"/>
      <c r="S169" s="208"/>
      <c r="T169" s="208"/>
    </row>
    <row r="170" spans="1:20" ht="51" x14ac:dyDescent="0.25">
      <c r="A170" s="186">
        <f t="shared" si="5"/>
        <v>161</v>
      </c>
      <c r="B170" s="187" t="s">
        <v>79</v>
      </c>
      <c r="C170" s="187" t="s">
        <v>30</v>
      </c>
      <c r="D170" s="187" t="s">
        <v>433</v>
      </c>
      <c r="E170" s="187" t="s">
        <v>575</v>
      </c>
      <c r="F170" s="187" t="s">
        <v>576</v>
      </c>
      <c r="G170" s="187" t="s">
        <v>457</v>
      </c>
      <c r="H170" s="187" t="s">
        <v>861</v>
      </c>
      <c r="I170" s="187" t="s">
        <v>534</v>
      </c>
      <c r="J170" s="210" t="s">
        <v>862</v>
      </c>
      <c r="K170" s="189">
        <v>855000</v>
      </c>
      <c r="L170" s="189">
        <v>855000</v>
      </c>
      <c r="M170" s="189">
        <v>285000</v>
      </c>
      <c r="N170" s="189">
        <f t="shared" si="4"/>
        <v>33.333333333333336</v>
      </c>
      <c r="R170" s="208"/>
      <c r="S170" s="208"/>
      <c r="T170" s="208"/>
    </row>
    <row r="171" spans="1:20" ht="51" x14ac:dyDescent="0.25">
      <c r="A171" s="186">
        <f t="shared" si="5"/>
        <v>162</v>
      </c>
      <c r="B171" s="187" t="s">
        <v>79</v>
      </c>
      <c r="C171" s="187" t="s">
        <v>30</v>
      </c>
      <c r="D171" s="187" t="s">
        <v>433</v>
      </c>
      <c r="E171" s="187" t="s">
        <v>575</v>
      </c>
      <c r="F171" s="187" t="s">
        <v>576</v>
      </c>
      <c r="G171" s="187" t="s">
        <v>457</v>
      </c>
      <c r="H171" s="187" t="s">
        <v>863</v>
      </c>
      <c r="I171" s="187" t="s">
        <v>534</v>
      </c>
      <c r="J171" s="210" t="s">
        <v>864</v>
      </c>
      <c r="K171" s="189">
        <v>5492100</v>
      </c>
      <c r="L171" s="189">
        <v>5492100</v>
      </c>
      <c r="M171" s="189">
        <v>5492100</v>
      </c>
      <c r="N171" s="189">
        <f t="shared" si="4"/>
        <v>100</v>
      </c>
      <c r="R171" s="208"/>
      <c r="S171" s="208"/>
      <c r="T171" s="208"/>
    </row>
    <row r="172" spans="1:20" ht="15.75" x14ac:dyDescent="0.25">
      <c r="A172" s="186">
        <f t="shared" si="5"/>
        <v>163</v>
      </c>
      <c r="B172" s="212" t="s">
        <v>79</v>
      </c>
      <c r="C172" s="212" t="s">
        <v>30</v>
      </c>
      <c r="D172" s="212" t="s">
        <v>433</v>
      </c>
      <c r="E172" s="212" t="s">
        <v>584</v>
      </c>
      <c r="F172" s="212" t="s">
        <v>423</v>
      </c>
      <c r="G172" s="212" t="s">
        <v>424</v>
      </c>
      <c r="H172" s="212" t="s">
        <v>425</v>
      </c>
      <c r="I172" s="212" t="s">
        <v>534</v>
      </c>
      <c r="J172" s="213" t="s">
        <v>585</v>
      </c>
      <c r="K172" s="214">
        <v>417301678.18000007</v>
      </c>
      <c r="L172" s="214">
        <v>417301678.18000007</v>
      </c>
      <c r="M172" s="214">
        <v>407842769.16000003</v>
      </c>
      <c r="N172" s="189">
        <f t="shared" si="4"/>
        <v>97.733316323755588</v>
      </c>
      <c r="R172" s="208"/>
      <c r="S172" s="208"/>
      <c r="T172" s="208"/>
    </row>
    <row r="173" spans="1:20" ht="25.5" x14ac:dyDescent="0.25">
      <c r="A173" s="186">
        <f t="shared" si="5"/>
        <v>164</v>
      </c>
      <c r="B173" s="187" t="s">
        <v>79</v>
      </c>
      <c r="C173" s="187" t="s">
        <v>30</v>
      </c>
      <c r="D173" s="187" t="s">
        <v>433</v>
      </c>
      <c r="E173" s="187" t="s">
        <v>584</v>
      </c>
      <c r="F173" s="187" t="s">
        <v>586</v>
      </c>
      <c r="G173" s="187" t="s">
        <v>424</v>
      </c>
      <c r="H173" s="187" t="s">
        <v>425</v>
      </c>
      <c r="I173" s="187" t="s">
        <v>534</v>
      </c>
      <c r="J173" s="188" t="s">
        <v>587</v>
      </c>
      <c r="K173" s="214">
        <v>412755978.18000007</v>
      </c>
      <c r="L173" s="214">
        <v>412755978.18000007</v>
      </c>
      <c r="M173" s="214">
        <v>404265369.16000003</v>
      </c>
      <c r="N173" s="189">
        <f t="shared" si="4"/>
        <v>97.942947051321113</v>
      </c>
      <c r="R173" s="208"/>
      <c r="S173" s="208"/>
      <c r="T173" s="208"/>
    </row>
    <row r="174" spans="1:20" ht="25.5" x14ac:dyDescent="0.25">
      <c r="A174" s="186">
        <f t="shared" si="5"/>
        <v>165</v>
      </c>
      <c r="B174" s="187" t="s">
        <v>79</v>
      </c>
      <c r="C174" s="187" t="s">
        <v>30</v>
      </c>
      <c r="D174" s="187" t="s">
        <v>433</v>
      </c>
      <c r="E174" s="187" t="s">
        <v>584</v>
      </c>
      <c r="F174" s="187" t="s">
        <v>586</v>
      </c>
      <c r="G174" s="187" t="s">
        <v>457</v>
      </c>
      <c r="H174" s="187" t="s">
        <v>425</v>
      </c>
      <c r="I174" s="187" t="s">
        <v>534</v>
      </c>
      <c r="J174" s="188" t="s">
        <v>588</v>
      </c>
      <c r="K174" s="214">
        <v>412755978.18000007</v>
      </c>
      <c r="L174" s="214">
        <v>412755978.18000007</v>
      </c>
      <c r="M174" s="214">
        <v>404265369.16000003</v>
      </c>
      <c r="N174" s="189">
        <f t="shared" si="4"/>
        <v>97.942947051321113</v>
      </c>
      <c r="R174" s="208"/>
      <c r="S174" s="208"/>
      <c r="T174" s="208"/>
    </row>
    <row r="175" spans="1:20" ht="63.75" x14ac:dyDescent="0.25">
      <c r="A175" s="186">
        <f t="shared" si="5"/>
        <v>166</v>
      </c>
      <c r="B175" s="187" t="s">
        <v>79</v>
      </c>
      <c r="C175" s="187" t="s">
        <v>30</v>
      </c>
      <c r="D175" s="187" t="s">
        <v>433</v>
      </c>
      <c r="E175" s="187" t="s">
        <v>584</v>
      </c>
      <c r="F175" s="187" t="s">
        <v>586</v>
      </c>
      <c r="G175" s="187" t="s">
        <v>457</v>
      </c>
      <c r="H175" s="187" t="s">
        <v>589</v>
      </c>
      <c r="I175" s="187" t="s">
        <v>534</v>
      </c>
      <c r="J175" s="188" t="s">
        <v>626</v>
      </c>
      <c r="K175" s="189">
        <v>896544</v>
      </c>
      <c r="L175" s="189">
        <v>896544</v>
      </c>
      <c r="M175" s="189">
        <v>896544</v>
      </c>
      <c r="N175" s="189">
        <f t="shared" si="4"/>
        <v>100</v>
      </c>
      <c r="R175" s="208"/>
      <c r="S175" s="208"/>
      <c r="T175" s="208"/>
    </row>
    <row r="176" spans="1:20" ht="165.75" x14ac:dyDescent="0.25">
      <c r="A176" s="186">
        <f t="shared" si="5"/>
        <v>167</v>
      </c>
      <c r="B176" s="187" t="s">
        <v>79</v>
      </c>
      <c r="C176" s="187" t="s">
        <v>30</v>
      </c>
      <c r="D176" s="187" t="s">
        <v>433</v>
      </c>
      <c r="E176" s="187" t="s">
        <v>584</v>
      </c>
      <c r="F176" s="187" t="s">
        <v>586</v>
      </c>
      <c r="G176" s="187" t="s">
        <v>457</v>
      </c>
      <c r="H176" s="187" t="s">
        <v>590</v>
      </c>
      <c r="I176" s="187" t="s">
        <v>534</v>
      </c>
      <c r="J176" s="209" t="s">
        <v>627</v>
      </c>
      <c r="K176" s="189">
        <v>23958501.140000001</v>
      </c>
      <c r="L176" s="189">
        <v>23958501.140000001</v>
      </c>
      <c r="M176" s="189">
        <v>23958501.140000001</v>
      </c>
      <c r="N176" s="189">
        <f t="shared" si="4"/>
        <v>100</v>
      </c>
      <c r="R176" s="208"/>
      <c r="S176" s="208"/>
      <c r="T176" s="208"/>
    </row>
    <row r="177" spans="1:20" ht="165.75" x14ac:dyDescent="0.25">
      <c r="A177" s="186">
        <f t="shared" si="5"/>
        <v>168</v>
      </c>
      <c r="B177" s="187" t="s">
        <v>79</v>
      </c>
      <c r="C177" s="187" t="s">
        <v>30</v>
      </c>
      <c r="D177" s="187" t="s">
        <v>433</v>
      </c>
      <c r="E177" s="187" t="s">
        <v>584</v>
      </c>
      <c r="F177" s="187" t="s">
        <v>586</v>
      </c>
      <c r="G177" s="187" t="s">
        <v>457</v>
      </c>
      <c r="H177" s="187" t="s">
        <v>591</v>
      </c>
      <c r="I177" s="187" t="s">
        <v>534</v>
      </c>
      <c r="J177" s="209" t="s">
        <v>628</v>
      </c>
      <c r="K177" s="189">
        <v>45653700</v>
      </c>
      <c r="L177" s="189">
        <v>45653700</v>
      </c>
      <c r="M177" s="189">
        <v>45653700</v>
      </c>
      <c r="N177" s="189">
        <f t="shared" si="4"/>
        <v>100</v>
      </c>
      <c r="R177" s="208"/>
      <c r="S177" s="208"/>
      <c r="T177" s="208"/>
    </row>
    <row r="178" spans="1:20" ht="63.75" x14ac:dyDescent="0.25">
      <c r="A178" s="186">
        <f t="shared" si="5"/>
        <v>169</v>
      </c>
      <c r="B178" s="187" t="s">
        <v>79</v>
      </c>
      <c r="C178" s="187" t="s">
        <v>30</v>
      </c>
      <c r="D178" s="187" t="s">
        <v>433</v>
      </c>
      <c r="E178" s="187" t="s">
        <v>584</v>
      </c>
      <c r="F178" s="187" t="s">
        <v>586</v>
      </c>
      <c r="G178" s="187" t="s">
        <v>457</v>
      </c>
      <c r="H178" s="187" t="s">
        <v>592</v>
      </c>
      <c r="I178" s="187" t="s">
        <v>534</v>
      </c>
      <c r="J178" s="209" t="s">
        <v>629</v>
      </c>
      <c r="K178" s="189">
        <v>52000</v>
      </c>
      <c r="L178" s="189">
        <v>52000</v>
      </c>
      <c r="M178" s="189">
        <v>52000</v>
      </c>
      <c r="N178" s="189">
        <f t="shared" si="4"/>
        <v>100</v>
      </c>
      <c r="R178" s="208"/>
      <c r="S178" s="208"/>
      <c r="T178" s="208"/>
    </row>
    <row r="179" spans="1:20" ht="51" x14ac:dyDescent="0.25">
      <c r="A179" s="186">
        <f t="shared" si="5"/>
        <v>170</v>
      </c>
      <c r="B179" s="187" t="s">
        <v>79</v>
      </c>
      <c r="C179" s="187" t="s">
        <v>30</v>
      </c>
      <c r="D179" s="187" t="s">
        <v>433</v>
      </c>
      <c r="E179" s="187" t="s">
        <v>584</v>
      </c>
      <c r="F179" s="187" t="s">
        <v>586</v>
      </c>
      <c r="G179" s="187" t="s">
        <v>457</v>
      </c>
      <c r="H179" s="187" t="s">
        <v>593</v>
      </c>
      <c r="I179" s="187" t="s">
        <v>534</v>
      </c>
      <c r="J179" s="209" t="s">
        <v>630</v>
      </c>
      <c r="K179" s="189">
        <v>91700</v>
      </c>
      <c r="L179" s="189">
        <v>91700</v>
      </c>
      <c r="M179" s="189">
        <v>91700</v>
      </c>
      <c r="N179" s="189">
        <f t="shared" si="4"/>
        <v>100</v>
      </c>
      <c r="R179" s="208"/>
      <c r="S179" s="208"/>
      <c r="T179" s="208"/>
    </row>
    <row r="180" spans="1:20" ht="51" x14ac:dyDescent="0.25">
      <c r="A180" s="186">
        <f t="shared" si="5"/>
        <v>171</v>
      </c>
      <c r="B180" s="187" t="s">
        <v>79</v>
      </c>
      <c r="C180" s="187" t="s">
        <v>30</v>
      </c>
      <c r="D180" s="187" t="s">
        <v>433</v>
      </c>
      <c r="E180" s="187" t="s">
        <v>584</v>
      </c>
      <c r="F180" s="187" t="s">
        <v>586</v>
      </c>
      <c r="G180" s="187" t="s">
        <v>457</v>
      </c>
      <c r="H180" s="187" t="s">
        <v>594</v>
      </c>
      <c r="I180" s="187" t="s">
        <v>534</v>
      </c>
      <c r="J180" s="209" t="s">
        <v>631</v>
      </c>
      <c r="K180" s="189">
        <v>4765221</v>
      </c>
      <c r="L180" s="189">
        <v>4765221</v>
      </c>
      <c r="M180" s="189">
        <v>4765221</v>
      </c>
      <c r="N180" s="189">
        <f t="shared" si="4"/>
        <v>100</v>
      </c>
      <c r="R180" s="208"/>
      <c r="S180" s="208"/>
      <c r="T180" s="208"/>
    </row>
    <row r="181" spans="1:20" ht="63.75" x14ac:dyDescent="0.25">
      <c r="A181" s="186">
        <f t="shared" si="5"/>
        <v>172</v>
      </c>
      <c r="B181" s="187" t="s">
        <v>79</v>
      </c>
      <c r="C181" s="187" t="s">
        <v>30</v>
      </c>
      <c r="D181" s="187" t="s">
        <v>433</v>
      </c>
      <c r="E181" s="187" t="s">
        <v>584</v>
      </c>
      <c r="F181" s="187" t="s">
        <v>586</v>
      </c>
      <c r="G181" s="187" t="s">
        <v>457</v>
      </c>
      <c r="H181" s="187" t="s">
        <v>595</v>
      </c>
      <c r="I181" s="187" t="s">
        <v>534</v>
      </c>
      <c r="J181" s="188" t="s">
        <v>632</v>
      </c>
      <c r="K181" s="189">
        <v>688625</v>
      </c>
      <c r="L181" s="189">
        <v>688625</v>
      </c>
      <c r="M181" s="189">
        <v>688625</v>
      </c>
      <c r="N181" s="189">
        <f t="shared" si="4"/>
        <v>100</v>
      </c>
      <c r="R181" s="208"/>
      <c r="S181" s="208"/>
      <c r="T181" s="208"/>
    </row>
    <row r="182" spans="1:20" ht="63.75" x14ac:dyDescent="0.25">
      <c r="A182" s="186">
        <f t="shared" si="5"/>
        <v>173</v>
      </c>
      <c r="B182" s="187" t="s">
        <v>79</v>
      </c>
      <c r="C182" s="187" t="s">
        <v>30</v>
      </c>
      <c r="D182" s="187" t="s">
        <v>433</v>
      </c>
      <c r="E182" s="187" t="s">
        <v>584</v>
      </c>
      <c r="F182" s="187" t="s">
        <v>586</v>
      </c>
      <c r="G182" s="187" t="s">
        <v>457</v>
      </c>
      <c r="H182" s="187" t="s">
        <v>596</v>
      </c>
      <c r="I182" s="187" t="s">
        <v>534</v>
      </c>
      <c r="J182" s="209" t="s">
        <v>633</v>
      </c>
      <c r="K182" s="189">
        <v>314200</v>
      </c>
      <c r="L182" s="189">
        <v>314200</v>
      </c>
      <c r="M182" s="189">
        <v>314200</v>
      </c>
      <c r="N182" s="189">
        <f t="shared" si="4"/>
        <v>100</v>
      </c>
      <c r="R182" s="208"/>
      <c r="S182" s="208"/>
      <c r="T182" s="208"/>
    </row>
    <row r="183" spans="1:20" ht="51" x14ac:dyDescent="0.25">
      <c r="A183" s="186">
        <f t="shared" si="5"/>
        <v>174</v>
      </c>
      <c r="B183" s="187" t="s">
        <v>79</v>
      </c>
      <c r="C183" s="187" t="s">
        <v>30</v>
      </c>
      <c r="D183" s="187" t="s">
        <v>433</v>
      </c>
      <c r="E183" s="187" t="s">
        <v>584</v>
      </c>
      <c r="F183" s="187" t="s">
        <v>586</v>
      </c>
      <c r="G183" s="187" t="s">
        <v>457</v>
      </c>
      <c r="H183" s="187" t="s">
        <v>597</v>
      </c>
      <c r="I183" s="187" t="s">
        <v>534</v>
      </c>
      <c r="J183" s="209" t="s">
        <v>771</v>
      </c>
      <c r="K183" s="189">
        <v>2789130</v>
      </c>
      <c r="L183" s="189">
        <v>2789130</v>
      </c>
      <c r="M183" s="189">
        <v>2789130</v>
      </c>
      <c r="N183" s="189">
        <f t="shared" si="4"/>
        <v>100</v>
      </c>
      <c r="R183" s="208"/>
      <c r="S183" s="208"/>
      <c r="T183" s="208"/>
    </row>
    <row r="184" spans="1:20" ht="114.75" x14ac:dyDescent="0.25">
      <c r="A184" s="186">
        <f t="shared" si="5"/>
        <v>175</v>
      </c>
      <c r="B184" s="187" t="s">
        <v>79</v>
      </c>
      <c r="C184" s="187" t="s">
        <v>30</v>
      </c>
      <c r="D184" s="187" t="s">
        <v>433</v>
      </c>
      <c r="E184" s="187" t="s">
        <v>584</v>
      </c>
      <c r="F184" s="187" t="s">
        <v>586</v>
      </c>
      <c r="G184" s="187" t="s">
        <v>457</v>
      </c>
      <c r="H184" s="187" t="s">
        <v>598</v>
      </c>
      <c r="I184" s="187" t="s">
        <v>534</v>
      </c>
      <c r="J184" s="209" t="s">
        <v>634</v>
      </c>
      <c r="K184" s="189">
        <v>366300</v>
      </c>
      <c r="L184" s="189">
        <v>366300</v>
      </c>
      <c r="M184" s="189">
        <v>219406.65</v>
      </c>
      <c r="N184" s="189">
        <f t="shared" si="4"/>
        <v>59.898075348075345</v>
      </c>
      <c r="R184" s="208"/>
      <c r="S184" s="208"/>
      <c r="T184" s="208"/>
    </row>
    <row r="185" spans="1:20" ht="165.75" x14ac:dyDescent="0.25">
      <c r="A185" s="186">
        <f t="shared" si="5"/>
        <v>176</v>
      </c>
      <c r="B185" s="187" t="s">
        <v>79</v>
      </c>
      <c r="C185" s="187" t="s">
        <v>30</v>
      </c>
      <c r="D185" s="187" t="s">
        <v>433</v>
      </c>
      <c r="E185" s="187" t="s">
        <v>584</v>
      </c>
      <c r="F185" s="187" t="s">
        <v>586</v>
      </c>
      <c r="G185" s="187" t="s">
        <v>457</v>
      </c>
      <c r="H185" s="187" t="s">
        <v>599</v>
      </c>
      <c r="I185" s="187" t="s">
        <v>534</v>
      </c>
      <c r="J185" s="209" t="s">
        <v>635</v>
      </c>
      <c r="K185" s="189">
        <v>205675418.15000001</v>
      </c>
      <c r="L185" s="189">
        <v>205675418.15000001</v>
      </c>
      <c r="M185" s="189">
        <v>205675418.15000001</v>
      </c>
      <c r="N185" s="189">
        <f t="shared" si="4"/>
        <v>100</v>
      </c>
      <c r="R185" s="208"/>
      <c r="S185" s="208"/>
      <c r="T185" s="208"/>
    </row>
    <row r="186" spans="1:20" ht="89.25" x14ac:dyDescent="0.25">
      <c r="A186" s="186">
        <f t="shared" si="5"/>
        <v>177</v>
      </c>
      <c r="B186" s="187" t="s">
        <v>79</v>
      </c>
      <c r="C186" s="187" t="s">
        <v>30</v>
      </c>
      <c r="D186" s="187" t="s">
        <v>433</v>
      </c>
      <c r="E186" s="187" t="s">
        <v>584</v>
      </c>
      <c r="F186" s="187" t="s">
        <v>586</v>
      </c>
      <c r="G186" s="187" t="s">
        <v>457</v>
      </c>
      <c r="H186" s="187" t="s">
        <v>600</v>
      </c>
      <c r="I186" s="187" t="s">
        <v>534</v>
      </c>
      <c r="J186" s="209" t="s">
        <v>772</v>
      </c>
      <c r="K186" s="189">
        <v>20996270.539999999</v>
      </c>
      <c r="L186" s="189">
        <v>20996270.539999999</v>
      </c>
      <c r="M186" s="189">
        <v>14468752</v>
      </c>
      <c r="N186" s="189">
        <f t="shared" si="4"/>
        <v>68.911057191969292</v>
      </c>
      <c r="R186" s="208"/>
      <c r="S186" s="208"/>
      <c r="T186" s="208"/>
    </row>
    <row r="187" spans="1:20" ht="51" x14ac:dyDescent="0.25">
      <c r="A187" s="186">
        <f t="shared" si="5"/>
        <v>178</v>
      </c>
      <c r="B187" s="187" t="s">
        <v>79</v>
      </c>
      <c r="C187" s="187" t="s">
        <v>30</v>
      </c>
      <c r="D187" s="187" t="s">
        <v>433</v>
      </c>
      <c r="E187" s="187" t="s">
        <v>584</v>
      </c>
      <c r="F187" s="187" t="s">
        <v>586</v>
      </c>
      <c r="G187" s="187" t="s">
        <v>457</v>
      </c>
      <c r="H187" s="187" t="s">
        <v>601</v>
      </c>
      <c r="I187" s="187" t="s">
        <v>534</v>
      </c>
      <c r="J187" s="209" t="s">
        <v>636</v>
      </c>
      <c r="K187" s="189">
        <v>33184100</v>
      </c>
      <c r="L187" s="189">
        <v>33184100</v>
      </c>
      <c r="M187" s="189">
        <v>33184100</v>
      </c>
      <c r="N187" s="189">
        <f t="shared" si="4"/>
        <v>100</v>
      </c>
      <c r="R187" s="208"/>
      <c r="S187" s="208"/>
      <c r="T187" s="208"/>
    </row>
    <row r="188" spans="1:20" ht="114.75" x14ac:dyDescent="0.25">
      <c r="A188" s="186">
        <f t="shared" si="5"/>
        <v>179</v>
      </c>
      <c r="B188" s="187" t="s">
        <v>79</v>
      </c>
      <c r="C188" s="187" t="s">
        <v>30</v>
      </c>
      <c r="D188" s="187" t="s">
        <v>433</v>
      </c>
      <c r="E188" s="187" t="s">
        <v>584</v>
      </c>
      <c r="F188" s="187" t="s">
        <v>586</v>
      </c>
      <c r="G188" s="187" t="s">
        <v>457</v>
      </c>
      <c r="H188" s="187" t="s">
        <v>602</v>
      </c>
      <c r="I188" s="187" t="s">
        <v>534</v>
      </c>
      <c r="J188" s="209" t="s">
        <v>637</v>
      </c>
      <c r="K188" s="189">
        <v>18467874.350000001</v>
      </c>
      <c r="L188" s="189">
        <v>18467874.350000001</v>
      </c>
      <c r="M188" s="189">
        <v>16784609.010000002</v>
      </c>
      <c r="N188" s="189">
        <f t="shared" si="4"/>
        <v>90.885440803315845</v>
      </c>
      <c r="R188" s="208"/>
      <c r="S188" s="208"/>
      <c r="T188" s="208"/>
    </row>
    <row r="189" spans="1:20" ht="165.75" x14ac:dyDescent="0.25">
      <c r="A189" s="186">
        <f t="shared" si="5"/>
        <v>180</v>
      </c>
      <c r="B189" s="187" t="s">
        <v>79</v>
      </c>
      <c r="C189" s="187" t="s">
        <v>30</v>
      </c>
      <c r="D189" s="187" t="s">
        <v>433</v>
      </c>
      <c r="E189" s="187" t="s">
        <v>584</v>
      </c>
      <c r="F189" s="187" t="s">
        <v>586</v>
      </c>
      <c r="G189" s="187" t="s">
        <v>457</v>
      </c>
      <c r="H189" s="187" t="s">
        <v>603</v>
      </c>
      <c r="I189" s="187" t="s">
        <v>534</v>
      </c>
      <c r="J189" s="209" t="s">
        <v>638</v>
      </c>
      <c r="K189" s="189">
        <v>32401850</v>
      </c>
      <c r="L189" s="189">
        <v>32401850</v>
      </c>
      <c r="M189" s="189">
        <v>32401850</v>
      </c>
      <c r="N189" s="189">
        <f t="shared" si="4"/>
        <v>100</v>
      </c>
      <c r="R189" s="208"/>
      <c r="S189" s="208"/>
      <c r="T189" s="208"/>
    </row>
    <row r="190" spans="1:20" ht="63.75" x14ac:dyDescent="0.25">
      <c r="A190" s="186">
        <f t="shared" si="5"/>
        <v>181</v>
      </c>
      <c r="B190" s="187" t="s">
        <v>79</v>
      </c>
      <c r="C190" s="187" t="s">
        <v>30</v>
      </c>
      <c r="D190" s="187" t="s">
        <v>433</v>
      </c>
      <c r="E190" s="187" t="s">
        <v>584</v>
      </c>
      <c r="F190" s="187" t="s">
        <v>586</v>
      </c>
      <c r="G190" s="187" t="s">
        <v>457</v>
      </c>
      <c r="H190" s="187" t="s">
        <v>604</v>
      </c>
      <c r="I190" s="187" t="s">
        <v>534</v>
      </c>
      <c r="J190" s="209" t="s">
        <v>639</v>
      </c>
      <c r="K190" s="189">
        <v>18997500</v>
      </c>
      <c r="L190" s="189">
        <v>18997500</v>
      </c>
      <c r="M190" s="189">
        <v>18997500</v>
      </c>
      <c r="N190" s="189">
        <f t="shared" si="4"/>
        <v>100</v>
      </c>
      <c r="R190" s="208"/>
      <c r="S190" s="208"/>
      <c r="T190" s="208"/>
    </row>
    <row r="191" spans="1:20" ht="63.75" x14ac:dyDescent="0.25">
      <c r="A191" s="186">
        <f t="shared" si="5"/>
        <v>182</v>
      </c>
      <c r="B191" s="187" t="s">
        <v>79</v>
      </c>
      <c r="C191" s="187" t="s">
        <v>30</v>
      </c>
      <c r="D191" s="187" t="s">
        <v>433</v>
      </c>
      <c r="E191" s="187" t="s">
        <v>584</v>
      </c>
      <c r="F191" s="187" t="s">
        <v>586</v>
      </c>
      <c r="G191" s="187" t="s">
        <v>457</v>
      </c>
      <c r="H191" s="187" t="s">
        <v>605</v>
      </c>
      <c r="I191" s="187" t="s">
        <v>534</v>
      </c>
      <c r="J191" s="209" t="s">
        <v>640</v>
      </c>
      <c r="K191" s="189">
        <v>891244</v>
      </c>
      <c r="L191" s="189">
        <v>891244</v>
      </c>
      <c r="M191" s="189">
        <v>891244</v>
      </c>
      <c r="N191" s="189">
        <f t="shared" si="4"/>
        <v>100</v>
      </c>
      <c r="R191" s="208"/>
      <c r="S191" s="208"/>
      <c r="T191" s="208"/>
    </row>
    <row r="192" spans="1:20" ht="51" x14ac:dyDescent="0.25">
      <c r="A192" s="186">
        <f t="shared" si="5"/>
        <v>183</v>
      </c>
      <c r="B192" s="187" t="s">
        <v>79</v>
      </c>
      <c r="C192" s="187" t="s">
        <v>30</v>
      </c>
      <c r="D192" s="187" t="s">
        <v>433</v>
      </c>
      <c r="E192" s="187" t="s">
        <v>584</v>
      </c>
      <c r="F192" s="187" t="s">
        <v>586</v>
      </c>
      <c r="G192" s="187" t="s">
        <v>457</v>
      </c>
      <c r="H192" s="187" t="s">
        <v>606</v>
      </c>
      <c r="I192" s="187" t="s">
        <v>534</v>
      </c>
      <c r="J192" s="209" t="s">
        <v>641</v>
      </c>
      <c r="K192" s="189">
        <v>2489300</v>
      </c>
      <c r="L192" s="189">
        <v>2489300</v>
      </c>
      <c r="M192" s="189">
        <v>2356368.21</v>
      </c>
      <c r="N192" s="189">
        <f t="shared" si="4"/>
        <v>94.659872654963237</v>
      </c>
      <c r="R192" s="208"/>
      <c r="S192" s="208"/>
      <c r="T192" s="208"/>
    </row>
    <row r="193" spans="1:20" ht="102" x14ac:dyDescent="0.25">
      <c r="A193" s="186">
        <f t="shared" si="5"/>
        <v>184</v>
      </c>
      <c r="B193" s="187" t="s">
        <v>79</v>
      </c>
      <c r="C193" s="187" t="s">
        <v>30</v>
      </c>
      <c r="D193" s="187" t="s">
        <v>433</v>
      </c>
      <c r="E193" s="187" t="s">
        <v>584</v>
      </c>
      <c r="F193" s="187" t="s">
        <v>586</v>
      </c>
      <c r="G193" s="187" t="s">
        <v>457</v>
      </c>
      <c r="H193" s="187" t="s">
        <v>607</v>
      </c>
      <c r="I193" s="187" t="s">
        <v>534</v>
      </c>
      <c r="J193" s="210" t="s">
        <v>642</v>
      </c>
      <c r="K193" s="189">
        <v>76500</v>
      </c>
      <c r="L193" s="189">
        <v>76500</v>
      </c>
      <c r="M193" s="189">
        <v>76500</v>
      </c>
      <c r="N193" s="189">
        <f t="shared" si="4"/>
        <v>100</v>
      </c>
      <c r="R193" s="208"/>
      <c r="S193" s="208"/>
      <c r="T193" s="208"/>
    </row>
    <row r="194" spans="1:20" ht="63.75" x14ac:dyDescent="0.25">
      <c r="A194" s="186">
        <f t="shared" si="5"/>
        <v>185</v>
      </c>
      <c r="B194" s="187" t="s">
        <v>79</v>
      </c>
      <c r="C194" s="187" t="s">
        <v>30</v>
      </c>
      <c r="D194" s="187" t="s">
        <v>433</v>
      </c>
      <c r="E194" s="187" t="s">
        <v>584</v>
      </c>
      <c r="F194" s="187" t="s">
        <v>608</v>
      </c>
      <c r="G194" s="187" t="s">
        <v>424</v>
      </c>
      <c r="H194" s="187" t="s">
        <v>425</v>
      </c>
      <c r="I194" s="187" t="s">
        <v>534</v>
      </c>
      <c r="J194" s="188" t="s">
        <v>686</v>
      </c>
      <c r="K194" s="189">
        <v>2118300</v>
      </c>
      <c r="L194" s="189">
        <v>2118300</v>
      </c>
      <c r="M194" s="189">
        <v>1150000</v>
      </c>
      <c r="N194" s="189">
        <f t="shared" si="4"/>
        <v>54.28881650380022</v>
      </c>
      <c r="R194" s="208"/>
      <c r="S194" s="208"/>
      <c r="T194" s="208"/>
    </row>
    <row r="195" spans="1:20" ht="63.75" x14ac:dyDescent="0.25">
      <c r="A195" s="186">
        <f t="shared" si="5"/>
        <v>186</v>
      </c>
      <c r="B195" s="187" t="s">
        <v>79</v>
      </c>
      <c r="C195" s="187" t="s">
        <v>30</v>
      </c>
      <c r="D195" s="187" t="s">
        <v>433</v>
      </c>
      <c r="E195" s="187" t="s">
        <v>584</v>
      </c>
      <c r="F195" s="187" t="s">
        <v>608</v>
      </c>
      <c r="G195" s="187" t="s">
        <v>457</v>
      </c>
      <c r="H195" s="187" t="s">
        <v>425</v>
      </c>
      <c r="I195" s="187" t="s">
        <v>534</v>
      </c>
      <c r="J195" s="209" t="s">
        <v>687</v>
      </c>
      <c r="K195" s="189">
        <v>2118300</v>
      </c>
      <c r="L195" s="189">
        <v>2118300</v>
      </c>
      <c r="M195" s="189">
        <v>1150000</v>
      </c>
      <c r="N195" s="189">
        <f t="shared" si="4"/>
        <v>54.28881650380022</v>
      </c>
      <c r="R195" s="208"/>
      <c r="S195" s="208"/>
      <c r="T195" s="208"/>
    </row>
    <row r="196" spans="1:20" ht="51" x14ac:dyDescent="0.25">
      <c r="A196" s="186">
        <f t="shared" si="5"/>
        <v>187</v>
      </c>
      <c r="B196" s="187" t="s">
        <v>79</v>
      </c>
      <c r="C196" s="187" t="s">
        <v>30</v>
      </c>
      <c r="D196" s="187" t="s">
        <v>433</v>
      </c>
      <c r="E196" s="187" t="s">
        <v>609</v>
      </c>
      <c r="F196" s="187" t="s">
        <v>610</v>
      </c>
      <c r="G196" s="187" t="s">
        <v>424</v>
      </c>
      <c r="H196" s="187" t="s">
        <v>425</v>
      </c>
      <c r="I196" s="187" t="s">
        <v>534</v>
      </c>
      <c r="J196" s="188" t="s">
        <v>611</v>
      </c>
      <c r="K196" s="189">
        <v>2427400</v>
      </c>
      <c r="L196" s="189">
        <v>2427400</v>
      </c>
      <c r="M196" s="189">
        <v>2427400</v>
      </c>
      <c r="N196" s="189">
        <f t="shared" ref="N196:N223" si="6">M196*100/L196</f>
        <v>100</v>
      </c>
      <c r="R196" s="208"/>
      <c r="S196" s="208"/>
      <c r="T196" s="208"/>
    </row>
    <row r="197" spans="1:20" ht="51" x14ac:dyDescent="0.25">
      <c r="A197" s="186">
        <f t="shared" si="5"/>
        <v>188</v>
      </c>
      <c r="B197" s="187" t="s">
        <v>79</v>
      </c>
      <c r="C197" s="187" t="s">
        <v>30</v>
      </c>
      <c r="D197" s="187" t="s">
        <v>433</v>
      </c>
      <c r="E197" s="187" t="s">
        <v>609</v>
      </c>
      <c r="F197" s="187" t="s">
        <v>610</v>
      </c>
      <c r="G197" s="187" t="s">
        <v>457</v>
      </c>
      <c r="H197" s="187" t="s">
        <v>425</v>
      </c>
      <c r="I197" s="187" t="s">
        <v>534</v>
      </c>
      <c r="J197" s="209" t="s">
        <v>612</v>
      </c>
      <c r="K197" s="189">
        <v>2427400</v>
      </c>
      <c r="L197" s="189">
        <v>2427400</v>
      </c>
      <c r="M197" s="189">
        <v>2427400</v>
      </c>
      <c r="N197" s="189">
        <f t="shared" si="6"/>
        <v>100</v>
      </c>
      <c r="R197" s="208"/>
      <c r="S197" s="208"/>
      <c r="T197" s="208"/>
    </row>
    <row r="198" spans="1:20" ht="15.75" x14ac:dyDescent="0.25">
      <c r="A198" s="186">
        <f t="shared" si="5"/>
        <v>189</v>
      </c>
      <c r="B198" s="187" t="s">
        <v>79</v>
      </c>
      <c r="C198" s="187" t="s">
        <v>30</v>
      </c>
      <c r="D198" s="187" t="s">
        <v>433</v>
      </c>
      <c r="E198" s="187" t="s">
        <v>613</v>
      </c>
      <c r="F198" s="187" t="s">
        <v>423</v>
      </c>
      <c r="G198" s="187" t="s">
        <v>424</v>
      </c>
      <c r="H198" s="187" t="s">
        <v>425</v>
      </c>
      <c r="I198" s="187" t="s">
        <v>534</v>
      </c>
      <c r="J198" s="188" t="s">
        <v>94</v>
      </c>
      <c r="K198" s="214">
        <v>149903749.89000002</v>
      </c>
      <c r="L198" s="214">
        <v>149190749.88999999</v>
      </c>
      <c r="M198" s="214">
        <v>147242784.38999999</v>
      </c>
      <c r="N198" s="189">
        <f t="shared" si="6"/>
        <v>98.694312146405679</v>
      </c>
      <c r="R198" s="208"/>
      <c r="S198" s="208"/>
      <c r="T198" s="208"/>
    </row>
    <row r="199" spans="1:20" s="215" customFormat="1" ht="51" x14ac:dyDescent="0.25">
      <c r="A199" s="186">
        <f t="shared" si="5"/>
        <v>190</v>
      </c>
      <c r="B199" s="187" t="s">
        <v>79</v>
      </c>
      <c r="C199" s="187" t="s">
        <v>30</v>
      </c>
      <c r="D199" s="187" t="s">
        <v>433</v>
      </c>
      <c r="E199" s="187" t="s">
        <v>613</v>
      </c>
      <c r="F199" s="187" t="s">
        <v>81</v>
      </c>
      <c r="G199" s="187" t="s">
        <v>424</v>
      </c>
      <c r="H199" s="187" t="s">
        <v>425</v>
      </c>
      <c r="I199" s="187" t="s">
        <v>534</v>
      </c>
      <c r="J199" s="188" t="s">
        <v>614</v>
      </c>
      <c r="K199" s="214">
        <v>101037124.7</v>
      </c>
      <c r="L199" s="214">
        <v>101037124.7</v>
      </c>
      <c r="M199" s="214">
        <v>101037124.7</v>
      </c>
      <c r="N199" s="189">
        <f t="shared" si="6"/>
        <v>100</v>
      </c>
      <c r="R199" s="208"/>
      <c r="S199" s="208"/>
      <c r="T199" s="208"/>
    </row>
    <row r="200" spans="1:20" ht="51" x14ac:dyDescent="0.25">
      <c r="A200" s="186">
        <f t="shared" si="5"/>
        <v>191</v>
      </c>
      <c r="B200" s="187" t="s">
        <v>79</v>
      </c>
      <c r="C200" s="187" t="s">
        <v>30</v>
      </c>
      <c r="D200" s="187" t="s">
        <v>433</v>
      </c>
      <c r="E200" s="187" t="s">
        <v>613</v>
      </c>
      <c r="F200" s="187" t="s">
        <v>81</v>
      </c>
      <c r="G200" s="187" t="s">
        <v>457</v>
      </c>
      <c r="H200" s="187" t="s">
        <v>425</v>
      </c>
      <c r="I200" s="187" t="s">
        <v>534</v>
      </c>
      <c r="J200" s="188" t="s">
        <v>615</v>
      </c>
      <c r="K200" s="214">
        <v>101037124.7</v>
      </c>
      <c r="L200" s="214">
        <v>101037124.7</v>
      </c>
      <c r="M200" s="214">
        <v>101037124.7</v>
      </c>
      <c r="N200" s="189">
        <f t="shared" si="6"/>
        <v>100</v>
      </c>
      <c r="R200" s="208"/>
      <c r="S200" s="208"/>
      <c r="T200" s="208"/>
    </row>
    <row r="201" spans="1:20" ht="63.75" x14ac:dyDescent="0.25">
      <c r="A201" s="186">
        <f t="shared" si="5"/>
        <v>192</v>
      </c>
      <c r="B201" s="187" t="s">
        <v>79</v>
      </c>
      <c r="C201" s="187" t="s">
        <v>30</v>
      </c>
      <c r="D201" s="187" t="s">
        <v>433</v>
      </c>
      <c r="E201" s="187" t="s">
        <v>773</v>
      </c>
      <c r="F201" s="187" t="s">
        <v>774</v>
      </c>
      <c r="G201" s="187" t="s">
        <v>424</v>
      </c>
      <c r="H201" s="187" t="s">
        <v>425</v>
      </c>
      <c r="I201" s="187" t="s">
        <v>534</v>
      </c>
      <c r="J201" s="188" t="s">
        <v>775</v>
      </c>
      <c r="K201" s="214">
        <v>255570</v>
      </c>
      <c r="L201" s="214">
        <v>255570</v>
      </c>
      <c r="M201" s="214">
        <v>255570</v>
      </c>
      <c r="N201" s="189">
        <f t="shared" si="6"/>
        <v>100</v>
      </c>
      <c r="R201" s="208"/>
      <c r="S201" s="208"/>
      <c r="T201" s="208"/>
    </row>
    <row r="202" spans="1:20" ht="63.75" x14ac:dyDescent="0.25">
      <c r="A202" s="186">
        <f t="shared" si="5"/>
        <v>193</v>
      </c>
      <c r="B202" s="187" t="s">
        <v>79</v>
      </c>
      <c r="C202" s="187" t="s">
        <v>30</v>
      </c>
      <c r="D202" s="187" t="s">
        <v>433</v>
      </c>
      <c r="E202" s="187" t="s">
        <v>773</v>
      </c>
      <c r="F202" s="187" t="s">
        <v>774</v>
      </c>
      <c r="G202" s="187" t="s">
        <v>457</v>
      </c>
      <c r="H202" s="187" t="s">
        <v>425</v>
      </c>
      <c r="I202" s="187" t="s">
        <v>534</v>
      </c>
      <c r="J202" s="188" t="s">
        <v>776</v>
      </c>
      <c r="K202" s="214">
        <v>255570</v>
      </c>
      <c r="L202" s="214">
        <v>255570</v>
      </c>
      <c r="M202" s="214">
        <v>255570</v>
      </c>
      <c r="N202" s="189">
        <f t="shared" si="6"/>
        <v>100</v>
      </c>
      <c r="R202" s="208"/>
      <c r="S202" s="208"/>
      <c r="T202" s="208"/>
    </row>
    <row r="203" spans="1:20" ht="102" x14ac:dyDescent="0.25">
      <c r="A203" s="186">
        <f t="shared" si="5"/>
        <v>194</v>
      </c>
      <c r="B203" s="187" t="s">
        <v>79</v>
      </c>
      <c r="C203" s="187" t="s">
        <v>30</v>
      </c>
      <c r="D203" s="187" t="s">
        <v>433</v>
      </c>
      <c r="E203" s="187" t="s">
        <v>773</v>
      </c>
      <c r="F203" s="187" t="s">
        <v>777</v>
      </c>
      <c r="G203" s="187" t="s">
        <v>424</v>
      </c>
      <c r="H203" s="187" t="s">
        <v>425</v>
      </c>
      <c r="I203" s="187" t="s">
        <v>534</v>
      </c>
      <c r="J203" s="188" t="s">
        <v>778</v>
      </c>
      <c r="K203" s="214">
        <v>18162900</v>
      </c>
      <c r="L203" s="214">
        <v>17449900</v>
      </c>
      <c r="M203" s="189">
        <v>17449900</v>
      </c>
      <c r="N203" s="189">
        <f t="shared" si="6"/>
        <v>100</v>
      </c>
      <c r="R203" s="208"/>
      <c r="S203" s="208"/>
      <c r="T203" s="208"/>
    </row>
    <row r="204" spans="1:20" ht="102" x14ac:dyDescent="0.25">
      <c r="A204" s="186">
        <f t="shared" ref="A204:A222" si="7">A203+1</f>
        <v>195</v>
      </c>
      <c r="B204" s="187" t="s">
        <v>79</v>
      </c>
      <c r="C204" s="187" t="s">
        <v>30</v>
      </c>
      <c r="D204" s="187" t="s">
        <v>433</v>
      </c>
      <c r="E204" s="187" t="s">
        <v>773</v>
      </c>
      <c r="F204" s="187" t="s">
        <v>777</v>
      </c>
      <c r="G204" s="187" t="s">
        <v>457</v>
      </c>
      <c r="H204" s="187" t="s">
        <v>425</v>
      </c>
      <c r="I204" s="187" t="s">
        <v>534</v>
      </c>
      <c r="J204" s="188" t="s">
        <v>779</v>
      </c>
      <c r="K204" s="214">
        <v>18162900</v>
      </c>
      <c r="L204" s="214">
        <v>17449900</v>
      </c>
      <c r="M204" s="189">
        <v>17449900</v>
      </c>
      <c r="N204" s="189">
        <f t="shared" si="6"/>
        <v>100</v>
      </c>
      <c r="R204" s="208"/>
      <c r="S204" s="208"/>
      <c r="T204" s="208"/>
    </row>
    <row r="205" spans="1:20" ht="25.5" x14ac:dyDescent="0.25">
      <c r="A205" s="186">
        <f t="shared" si="7"/>
        <v>196</v>
      </c>
      <c r="B205" s="187" t="s">
        <v>79</v>
      </c>
      <c r="C205" s="187" t="s">
        <v>30</v>
      </c>
      <c r="D205" s="187" t="s">
        <v>433</v>
      </c>
      <c r="E205" s="187" t="s">
        <v>780</v>
      </c>
      <c r="F205" s="187" t="s">
        <v>576</v>
      </c>
      <c r="G205" s="187" t="s">
        <v>424</v>
      </c>
      <c r="H205" s="187" t="s">
        <v>425</v>
      </c>
      <c r="I205" s="187" t="s">
        <v>534</v>
      </c>
      <c r="J205" s="188" t="s">
        <v>781</v>
      </c>
      <c r="K205" s="214">
        <v>30448155.190000001</v>
      </c>
      <c r="L205" s="214">
        <v>30448155.190000001</v>
      </c>
      <c r="M205" s="214">
        <v>28500189.690000001</v>
      </c>
      <c r="N205" s="189">
        <f t="shared" si="6"/>
        <v>93.60235295752905</v>
      </c>
      <c r="R205" s="208"/>
      <c r="S205" s="208"/>
      <c r="T205" s="208"/>
    </row>
    <row r="206" spans="1:20" ht="38.25" x14ac:dyDescent="0.25">
      <c r="A206" s="186">
        <f t="shared" si="7"/>
        <v>197</v>
      </c>
      <c r="B206" s="187" t="s">
        <v>79</v>
      </c>
      <c r="C206" s="187" t="s">
        <v>30</v>
      </c>
      <c r="D206" s="187" t="s">
        <v>433</v>
      </c>
      <c r="E206" s="187" t="s">
        <v>780</v>
      </c>
      <c r="F206" s="187" t="s">
        <v>576</v>
      </c>
      <c r="G206" s="187" t="s">
        <v>457</v>
      </c>
      <c r="H206" s="187" t="s">
        <v>425</v>
      </c>
      <c r="I206" s="187" t="s">
        <v>534</v>
      </c>
      <c r="J206" s="188" t="s">
        <v>782</v>
      </c>
      <c r="K206" s="214">
        <v>30448155.190000001</v>
      </c>
      <c r="L206" s="214">
        <v>30448155.190000001</v>
      </c>
      <c r="M206" s="214">
        <v>28500189.690000001</v>
      </c>
      <c r="N206" s="189">
        <f t="shared" si="6"/>
        <v>93.60235295752905</v>
      </c>
      <c r="R206" s="208"/>
      <c r="S206" s="208"/>
      <c r="T206" s="208"/>
    </row>
    <row r="207" spans="1:20" ht="63.75" x14ac:dyDescent="0.25">
      <c r="A207" s="186">
        <f t="shared" si="7"/>
        <v>198</v>
      </c>
      <c r="B207" s="187" t="s">
        <v>79</v>
      </c>
      <c r="C207" s="187" t="s">
        <v>30</v>
      </c>
      <c r="D207" s="187" t="s">
        <v>433</v>
      </c>
      <c r="E207" s="187" t="s">
        <v>780</v>
      </c>
      <c r="F207" s="187" t="s">
        <v>576</v>
      </c>
      <c r="G207" s="187" t="s">
        <v>457</v>
      </c>
      <c r="H207" s="187" t="s">
        <v>865</v>
      </c>
      <c r="I207" s="187" t="s">
        <v>534</v>
      </c>
      <c r="J207" s="188" t="s">
        <v>866</v>
      </c>
      <c r="K207" s="214">
        <v>291900</v>
      </c>
      <c r="L207" s="214">
        <v>291900</v>
      </c>
      <c r="M207" s="214">
        <v>227776.1</v>
      </c>
      <c r="N207" s="189">
        <f t="shared" si="6"/>
        <v>78.032237067488865</v>
      </c>
      <c r="R207" s="208"/>
      <c r="S207" s="208"/>
      <c r="T207" s="208"/>
    </row>
    <row r="208" spans="1:20" ht="63.75" x14ac:dyDescent="0.25">
      <c r="A208" s="186">
        <f t="shared" si="7"/>
        <v>199</v>
      </c>
      <c r="B208" s="187" t="s">
        <v>79</v>
      </c>
      <c r="C208" s="187" t="s">
        <v>30</v>
      </c>
      <c r="D208" s="187" t="s">
        <v>433</v>
      </c>
      <c r="E208" s="187" t="s">
        <v>780</v>
      </c>
      <c r="F208" s="187" t="s">
        <v>576</v>
      </c>
      <c r="G208" s="187" t="s">
        <v>457</v>
      </c>
      <c r="H208" s="187" t="s">
        <v>921</v>
      </c>
      <c r="I208" s="187" t="s">
        <v>534</v>
      </c>
      <c r="J208" s="188" t="s">
        <v>922</v>
      </c>
      <c r="K208" s="214">
        <v>2135000</v>
      </c>
      <c r="L208" s="214">
        <v>2135000</v>
      </c>
      <c r="M208" s="214">
        <v>2135000</v>
      </c>
      <c r="N208" s="189">
        <f t="shared" si="6"/>
        <v>100</v>
      </c>
      <c r="R208" s="208"/>
      <c r="S208" s="208"/>
      <c r="T208" s="208"/>
    </row>
    <row r="209" spans="1:20" ht="38.25" x14ac:dyDescent="0.25">
      <c r="A209" s="186">
        <f t="shared" si="7"/>
        <v>200</v>
      </c>
      <c r="B209" s="187" t="s">
        <v>79</v>
      </c>
      <c r="C209" s="187" t="s">
        <v>30</v>
      </c>
      <c r="D209" s="187" t="s">
        <v>433</v>
      </c>
      <c r="E209" s="187" t="s">
        <v>780</v>
      </c>
      <c r="F209" s="187" t="s">
        <v>576</v>
      </c>
      <c r="G209" s="187" t="s">
        <v>457</v>
      </c>
      <c r="H209" s="187" t="s">
        <v>783</v>
      </c>
      <c r="I209" s="187" t="s">
        <v>534</v>
      </c>
      <c r="J209" s="188" t="s">
        <v>784</v>
      </c>
      <c r="K209" s="214">
        <v>158700</v>
      </c>
      <c r="L209" s="214">
        <v>158700</v>
      </c>
      <c r="M209" s="214">
        <v>158700</v>
      </c>
      <c r="N209" s="189">
        <f t="shared" si="6"/>
        <v>100</v>
      </c>
      <c r="R209" s="208"/>
      <c r="S209" s="208"/>
      <c r="T209" s="208"/>
    </row>
    <row r="210" spans="1:20" ht="38.25" x14ac:dyDescent="0.25">
      <c r="A210" s="186">
        <f t="shared" si="7"/>
        <v>201</v>
      </c>
      <c r="B210" s="187" t="s">
        <v>79</v>
      </c>
      <c r="C210" s="187" t="s">
        <v>30</v>
      </c>
      <c r="D210" s="187" t="s">
        <v>433</v>
      </c>
      <c r="E210" s="187" t="s">
        <v>780</v>
      </c>
      <c r="F210" s="187" t="s">
        <v>576</v>
      </c>
      <c r="G210" s="187" t="s">
        <v>457</v>
      </c>
      <c r="H210" s="187" t="s">
        <v>785</v>
      </c>
      <c r="I210" s="187" t="s">
        <v>534</v>
      </c>
      <c r="J210" s="188" t="s">
        <v>786</v>
      </c>
      <c r="K210" s="214">
        <v>2721300</v>
      </c>
      <c r="L210" s="214">
        <v>2721300</v>
      </c>
      <c r="M210" s="214">
        <v>2721300</v>
      </c>
      <c r="N210" s="189">
        <f t="shared" si="6"/>
        <v>100</v>
      </c>
      <c r="R210" s="208"/>
      <c r="S210" s="208"/>
      <c r="T210" s="208"/>
    </row>
    <row r="211" spans="1:20" ht="38.25" x14ac:dyDescent="0.25">
      <c r="A211" s="186">
        <f t="shared" si="7"/>
        <v>202</v>
      </c>
      <c r="B211" s="187" t="s">
        <v>79</v>
      </c>
      <c r="C211" s="187" t="s">
        <v>30</v>
      </c>
      <c r="D211" s="187" t="s">
        <v>433</v>
      </c>
      <c r="E211" s="187" t="s">
        <v>780</v>
      </c>
      <c r="F211" s="187" t="s">
        <v>576</v>
      </c>
      <c r="G211" s="187" t="s">
        <v>457</v>
      </c>
      <c r="H211" s="187" t="s">
        <v>787</v>
      </c>
      <c r="I211" s="187" t="s">
        <v>534</v>
      </c>
      <c r="J211" s="188" t="s">
        <v>788</v>
      </c>
      <c r="K211" s="214">
        <v>977300</v>
      </c>
      <c r="L211" s="214">
        <v>977300</v>
      </c>
      <c r="M211" s="214">
        <v>977300</v>
      </c>
      <c r="N211" s="189">
        <f t="shared" si="6"/>
        <v>100</v>
      </c>
      <c r="R211" s="208"/>
      <c r="S211" s="208"/>
      <c r="T211" s="208"/>
    </row>
    <row r="212" spans="1:20" ht="63.75" x14ac:dyDescent="0.25">
      <c r="A212" s="186">
        <f t="shared" si="7"/>
        <v>203</v>
      </c>
      <c r="B212" s="187" t="s">
        <v>79</v>
      </c>
      <c r="C212" s="187" t="s">
        <v>30</v>
      </c>
      <c r="D212" s="187" t="s">
        <v>433</v>
      </c>
      <c r="E212" s="187" t="s">
        <v>780</v>
      </c>
      <c r="F212" s="187" t="s">
        <v>576</v>
      </c>
      <c r="G212" s="187" t="s">
        <v>457</v>
      </c>
      <c r="H212" s="187" t="s">
        <v>867</v>
      </c>
      <c r="I212" s="187" t="s">
        <v>534</v>
      </c>
      <c r="J212" s="188" t="s">
        <v>868</v>
      </c>
      <c r="K212" s="214">
        <v>1995400</v>
      </c>
      <c r="L212" s="214">
        <v>1995400</v>
      </c>
      <c r="M212" s="189">
        <v>777514.47</v>
      </c>
      <c r="N212" s="189">
        <f t="shared" si="6"/>
        <v>38.965343790718656</v>
      </c>
      <c r="R212" s="208"/>
      <c r="S212" s="208"/>
      <c r="T212" s="208"/>
    </row>
    <row r="213" spans="1:20" ht="76.5" x14ac:dyDescent="0.25">
      <c r="A213" s="186">
        <f t="shared" si="7"/>
        <v>204</v>
      </c>
      <c r="B213" s="187" t="s">
        <v>79</v>
      </c>
      <c r="C213" s="187" t="s">
        <v>30</v>
      </c>
      <c r="D213" s="187" t="s">
        <v>433</v>
      </c>
      <c r="E213" s="187" t="s">
        <v>780</v>
      </c>
      <c r="F213" s="187" t="s">
        <v>576</v>
      </c>
      <c r="G213" s="187" t="s">
        <v>457</v>
      </c>
      <c r="H213" s="187" t="s">
        <v>789</v>
      </c>
      <c r="I213" s="187" t="s">
        <v>534</v>
      </c>
      <c r="J213" s="188" t="s">
        <v>790</v>
      </c>
      <c r="K213" s="214">
        <v>391759.19</v>
      </c>
      <c r="L213" s="214">
        <v>391759.19</v>
      </c>
      <c r="M213" s="214">
        <v>391759.19</v>
      </c>
      <c r="N213" s="189">
        <f t="shared" si="6"/>
        <v>100</v>
      </c>
      <c r="R213" s="208"/>
      <c r="S213" s="208"/>
      <c r="T213" s="208"/>
    </row>
    <row r="214" spans="1:20" ht="38.25" x14ac:dyDescent="0.25">
      <c r="A214" s="186">
        <f t="shared" si="7"/>
        <v>205</v>
      </c>
      <c r="B214" s="187" t="s">
        <v>79</v>
      </c>
      <c r="C214" s="187" t="s">
        <v>30</v>
      </c>
      <c r="D214" s="187" t="s">
        <v>433</v>
      </c>
      <c r="E214" s="187" t="s">
        <v>780</v>
      </c>
      <c r="F214" s="187" t="s">
        <v>576</v>
      </c>
      <c r="G214" s="187" t="s">
        <v>457</v>
      </c>
      <c r="H214" s="187" t="s">
        <v>869</v>
      </c>
      <c r="I214" s="187" t="s">
        <v>534</v>
      </c>
      <c r="J214" s="188" t="s">
        <v>870</v>
      </c>
      <c r="K214" s="214">
        <v>8391000</v>
      </c>
      <c r="L214" s="214">
        <v>8391000</v>
      </c>
      <c r="M214" s="189">
        <v>7725043.9299999997</v>
      </c>
      <c r="N214" s="189">
        <f t="shared" si="6"/>
        <v>92.06344809915386</v>
      </c>
      <c r="R214" s="208"/>
      <c r="S214" s="208"/>
      <c r="T214" s="208"/>
    </row>
    <row r="215" spans="1:20" ht="63.75" x14ac:dyDescent="0.25">
      <c r="A215" s="186">
        <f t="shared" si="7"/>
        <v>206</v>
      </c>
      <c r="B215" s="187" t="s">
        <v>79</v>
      </c>
      <c r="C215" s="187" t="s">
        <v>30</v>
      </c>
      <c r="D215" s="187" t="s">
        <v>433</v>
      </c>
      <c r="E215" s="187" t="s">
        <v>780</v>
      </c>
      <c r="F215" s="187" t="s">
        <v>576</v>
      </c>
      <c r="G215" s="187" t="s">
        <v>457</v>
      </c>
      <c r="H215" s="187" t="s">
        <v>791</v>
      </c>
      <c r="I215" s="187" t="s">
        <v>534</v>
      </c>
      <c r="J215" s="216" t="s">
        <v>792</v>
      </c>
      <c r="K215" s="214">
        <v>3328196</v>
      </c>
      <c r="L215" s="214">
        <v>3328196</v>
      </c>
      <c r="M215" s="214">
        <v>3328196</v>
      </c>
      <c r="N215" s="189">
        <f t="shared" si="6"/>
        <v>100</v>
      </c>
      <c r="R215" s="208"/>
      <c r="S215" s="208"/>
      <c r="T215" s="208"/>
    </row>
    <row r="216" spans="1:20" ht="38.25" x14ac:dyDescent="0.25">
      <c r="A216" s="186">
        <f t="shared" si="7"/>
        <v>207</v>
      </c>
      <c r="B216" s="187" t="s">
        <v>79</v>
      </c>
      <c r="C216" s="187" t="s">
        <v>30</v>
      </c>
      <c r="D216" s="187" t="s">
        <v>433</v>
      </c>
      <c r="E216" s="187" t="s">
        <v>780</v>
      </c>
      <c r="F216" s="187" t="s">
        <v>576</v>
      </c>
      <c r="G216" s="187" t="s">
        <v>457</v>
      </c>
      <c r="H216" s="187" t="s">
        <v>871</v>
      </c>
      <c r="I216" s="187" t="s">
        <v>534</v>
      </c>
      <c r="J216" s="216" t="s">
        <v>872</v>
      </c>
      <c r="K216" s="214">
        <v>557600</v>
      </c>
      <c r="L216" s="214">
        <v>557600</v>
      </c>
      <c r="M216" s="214">
        <v>557600</v>
      </c>
      <c r="N216" s="189">
        <f t="shared" si="6"/>
        <v>100</v>
      </c>
      <c r="R216" s="208"/>
      <c r="S216" s="208"/>
      <c r="T216" s="208"/>
    </row>
    <row r="217" spans="1:20" ht="51" x14ac:dyDescent="0.25">
      <c r="A217" s="186">
        <f t="shared" si="7"/>
        <v>208</v>
      </c>
      <c r="B217" s="187" t="s">
        <v>79</v>
      </c>
      <c r="C217" s="187" t="s">
        <v>30</v>
      </c>
      <c r="D217" s="187" t="s">
        <v>433</v>
      </c>
      <c r="E217" s="187" t="s">
        <v>780</v>
      </c>
      <c r="F217" s="187" t="s">
        <v>576</v>
      </c>
      <c r="G217" s="187" t="s">
        <v>457</v>
      </c>
      <c r="H217" s="187" t="s">
        <v>873</v>
      </c>
      <c r="I217" s="187" t="s">
        <v>534</v>
      </c>
      <c r="J217" s="216" t="s">
        <v>874</v>
      </c>
      <c r="K217" s="214">
        <v>1700000</v>
      </c>
      <c r="L217" s="214">
        <v>1700000</v>
      </c>
      <c r="M217" s="214">
        <v>1700000</v>
      </c>
      <c r="N217" s="189">
        <f t="shared" si="6"/>
        <v>100</v>
      </c>
      <c r="R217" s="208"/>
      <c r="S217" s="208"/>
      <c r="T217" s="208"/>
    </row>
    <row r="218" spans="1:20" ht="38.25" x14ac:dyDescent="0.25">
      <c r="A218" s="186">
        <f t="shared" si="7"/>
        <v>209</v>
      </c>
      <c r="B218" s="187" t="s">
        <v>79</v>
      </c>
      <c r="C218" s="187" t="s">
        <v>30</v>
      </c>
      <c r="D218" s="187" t="s">
        <v>433</v>
      </c>
      <c r="E218" s="187" t="s">
        <v>780</v>
      </c>
      <c r="F218" s="187" t="s">
        <v>576</v>
      </c>
      <c r="G218" s="187" t="s">
        <v>457</v>
      </c>
      <c r="H218" s="187" t="s">
        <v>793</v>
      </c>
      <c r="I218" s="187" t="s">
        <v>534</v>
      </c>
      <c r="J218" s="216" t="s">
        <v>794</v>
      </c>
      <c r="K218" s="214">
        <v>7800000</v>
      </c>
      <c r="L218" s="214">
        <v>7800000</v>
      </c>
      <c r="M218" s="214">
        <v>7800000</v>
      </c>
      <c r="N218" s="189">
        <f t="shared" si="6"/>
        <v>100</v>
      </c>
      <c r="R218" s="208"/>
      <c r="S218" s="208"/>
      <c r="T218" s="208"/>
    </row>
    <row r="219" spans="1:20" ht="51" x14ac:dyDescent="0.25">
      <c r="A219" s="186">
        <f t="shared" si="7"/>
        <v>210</v>
      </c>
      <c r="B219" s="187" t="s">
        <v>79</v>
      </c>
      <c r="C219" s="187" t="s">
        <v>30</v>
      </c>
      <c r="D219" s="187" t="s">
        <v>758</v>
      </c>
      <c r="E219" s="187" t="s">
        <v>424</v>
      </c>
      <c r="F219" s="187" t="s">
        <v>423</v>
      </c>
      <c r="G219" s="187" t="s">
        <v>424</v>
      </c>
      <c r="H219" s="187" t="s">
        <v>425</v>
      </c>
      <c r="I219" s="187" t="s">
        <v>423</v>
      </c>
      <c r="J219" s="188" t="s">
        <v>795</v>
      </c>
      <c r="K219" s="214">
        <v>-388473.45999999996</v>
      </c>
      <c r="L219" s="214">
        <v>-388473.45999999996</v>
      </c>
      <c r="M219" s="214">
        <v>-388473.45999999996</v>
      </c>
      <c r="N219" s="189">
        <f t="shared" si="6"/>
        <v>100.00000000000001</v>
      </c>
      <c r="R219" s="208"/>
      <c r="S219" s="208"/>
      <c r="T219" s="208"/>
    </row>
    <row r="220" spans="1:20" ht="51" x14ac:dyDescent="0.25">
      <c r="A220" s="186">
        <f t="shared" si="7"/>
        <v>211</v>
      </c>
      <c r="B220" s="187" t="s">
        <v>79</v>
      </c>
      <c r="C220" s="187" t="s">
        <v>30</v>
      </c>
      <c r="D220" s="187" t="s">
        <v>758</v>
      </c>
      <c r="E220" s="187" t="s">
        <v>424</v>
      </c>
      <c r="F220" s="187" t="s">
        <v>423</v>
      </c>
      <c r="G220" s="187" t="s">
        <v>457</v>
      </c>
      <c r="H220" s="187" t="s">
        <v>425</v>
      </c>
      <c r="I220" s="187" t="s">
        <v>534</v>
      </c>
      <c r="J220" s="188" t="s">
        <v>796</v>
      </c>
      <c r="K220" s="214">
        <v>-388473.45999999996</v>
      </c>
      <c r="L220" s="214">
        <v>-388473.45999999996</v>
      </c>
      <c r="M220" s="214">
        <v>-388473.45999999996</v>
      </c>
      <c r="N220" s="189">
        <f t="shared" si="6"/>
        <v>100.00000000000001</v>
      </c>
      <c r="R220" s="208"/>
      <c r="S220" s="208"/>
      <c r="T220" s="208"/>
    </row>
    <row r="221" spans="1:20" ht="63.75" x14ac:dyDescent="0.25">
      <c r="A221" s="186">
        <f t="shared" si="7"/>
        <v>212</v>
      </c>
      <c r="B221" s="187" t="s">
        <v>79</v>
      </c>
      <c r="C221" s="187" t="s">
        <v>30</v>
      </c>
      <c r="D221" s="187" t="s">
        <v>758</v>
      </c>
      <c r="E221" s="187" t="s">
        <v>571</v>
      </c>
      <c r="F221" s="187" t="s">
        <v>572</v>
      </c>
      <c r="G221" s="187" t="s">
        <v>457</v>
      </c>
      <c r="H221" s="187" t="s">
        <v>425</v>
      </c>
      <c r="I221" s="187" t="s">
        <v>534</v>
      </c>
      <c r="J221" s="188" t="s">
        <v>797</v>
      </c>
      <c r="K221" s="214">
        <v>-125828.31</v>
      </c>
      <c r="L221" s="214">
        <v>-125828.31</v>
      </c>
      <c r="M221" s="214">
        <v>-125828.31</v>
      </c>
      <c r="N221" s="189">
        <f t="shared" si="6"/>
        <v>100</v>
      </c>
      <c r="R221" s="208"/>
      <c r="S221" s="208"/>
      <c r="T221" s="208"/>
    </row>
    <row r="222" spans="1:20" ht="51" x14ac:dyDescent="0.25">
      <c r="A222" s="186">
        <f t="shared" si="7"/>
        <v>213</v>
      </c>
      <c r="B222" s="187" t="s">
        <v>79</v>
      </c>
      <c r="C222" s="187" t="s">
        <v>30</v>
      </c>
      <c r="D222" s="187" t="s">
        <v>758</v>
      </c>
      <c r="E222" s="187" t="s">
        <v>798</v>
      </c>
      <c r="F222" s="187" t="s">
        <v>431</v>
      </c>
      <c r="G222" s="187" t="s">
        <v>457</v>
      </c>
      <c r="H222" s="187" t="s">
        <v>425</v>
      </c>
      <c r="I222" s="187" t="s">
        <v>534</v>
      </c>
      <c r="J222" s="188" t="s">
        <v>799</v>
      </c>
      <c r="K222" s="214">
        <v>-262645.14999999997</v>
      </c>
      <c r="L222" s="214">
        <v>-262645.14999999997</v>
      </c>
      <c r="M222" s="214">
        <v>-262645.14999999997</v>
      </c>
      <c r="N222" s="189">
        <f t="shared" si="6"/>
        <v>100</v>
      </c>
      <c r="R222" s="208"/>
      <c r="S222" s="208"/>
      <c r="T222" s="208"/>
    </row>
    <row r="223" spans="1:20" ht="15.75" x14ac:dyDescent="0.25">
      <c r="A223" s="275" t="s">
        <v>616</v>
      </c>
      <c r="B223" s="275"/>
      <c r="C223" s="275"/>
      <c r="D223" s="275"/>
      <c r="E223" s="275"/>
      <c r="F223" s="275"/>
      <c r="G223" s="275"/>
      <c r="H223" s="275"/>
      <c r="I223" s="275"/>
      <c r="J223" s="276"/>
      <c r="K223" s="189">
        <v>1123234148.29</v>
      </c>
      <c r="L223" s="189">
        <v>1122521148.29</v>
      </c>
      <c r="M223" s="189">
        <v>1107704668.0599999</v>
      </c>
      <c r="N223" s="189">
        <f t="shared" si="6"/>
        <v>98.680071172594765</v>
      </c>
      <c r="O223" s="207"/>
      <c r="P223" s="207"/>
      <c r="Q223" s="207"/>
      <c r="R223" s="208"/>
      <c r="S223" s="208"/>
      <c r="T223" s="208"/>
    </row>
  </sheetData>
  <mergeCells count="14">
    <mergeCell ref="A5:I5"/>
    <mergeCell ref="A223:J223"/>
    <mergeCell ref="K1:N1"/>
    <mergeCell ref="A6:A8"/>
    <mergeCell ref="B6:I6"/>
    <mergeCell ref="J6:J8"/>
    <mergeCell ref="K6:K8"/>
    <mergeCell ref="M6:M8"/>
    <mergeCell ref="N6:N8"/>
    <mergeCell ref="A4:N4"/>
    <mergeCell ref="B7:B8"/>
    <mergeCell ref="C7:G7"/>
    <mergeCell ref="H7:I7"/>
    <mergeCell ref="L6:L8"/>
  </mergeCells>
  <printOptions horizontalCentered="1"/>
  <pageMargins left="1.1811023622047245" right="0.19685039370078741" top="0.39370078740157483" bottom="0.39370078740157483" header="0.31496062992125984" footer="0.31496062992125984"/>
  <pageSetup paperSize="9" scale="52" fitToHeight="0" orientation="portrait" r:id="rId1"/>
  <rowBreaks count="2" manualBreakCount="2">
    <brk id="33" max="13" man="1"/>
    <brk id="67" max="1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E9"/>
  <sheetViews>
    <sheetView workbookViewId="0">
      <selection activeCell="C5" sqref="C5:E5"/>
    </sheetView>
  </sheetViews>
  <sheetFormatPr defaultRowHeight="15" x14ac:dyDescent="0.25"/>
  <cols>
    <col min="2" max="2" width="24.140625" customWidth="1"/>
    <col min="3" max="4" width="16" customWidth="1"/>
    <col min="5" max="5" width="16.140625" customWidth="1"/>
  </cols>
  <sheetData>
    <row r="1" spans="1:5" ht="48.75" customHeight="1" x14ac:dyDescent="0.25">
      <c r="A1" s="296" t="s">
        <v>2033</v>
      </c>
      <c r="B1" s="297"/>
      <c r="C1" s="297"/>
      <c r="D1" s="297"/>
      <c r="E1" s="297"/>
    </row>
    <row r="2" spans="1:5" ht="15.75" x14ac:dyDescent="0.25">
      <c r="A2" s="4"/>
      <c r="B2" s="8"/>
      <c r="C2" s="4"/>
      <c r="D2" s="1"/>
      <c r="E2" s="1"/>
    </row>
    <row r="3" spans="1:5" ht="78.75" customHeight="1" x14ac:dyDescent="0.25">
      <c r="A3" s="343" t="s">
        <v>942</v>
      </c>
      <c r="B3" s="343"/>
      <c r="C3" s="343"/>
      <c r="D3" s="343"/>
      <c r="E3" s="343"/>
    </row>
    <row r="4" spans="1:5" ht="15.75" x14ac:dyDescent="0.25">
      <c r="A4" s="2" t="s">
        <v>179</v>
      </c>
      <c r="B4" s="2"/>
      <c r="C4" s="2"/>
      <c r="D4" s="2"/>
      <c r="E4" s="6" t="s">
        <v>383</v>
      </c>
    </row>
    <row r="5" spans="1:5" ht="15.75" x14ac:dyDescent="0.25">
      <c r="A5" s="335" t="s">
        <v>24</v>
      </c>
      <c r="B5" s="335" t="s">
        <v>0</v>
      </c>
      <c r="C5" s="335" t="s">
        <v>692</v>
      </c>
      <c r="D5" s="335"/>
      <c r="E5" s="335"/>
    </row>
    <row r="6" spans="1:5" ht="47.25" x14ac:dyDescent="0.25">
      <c r="A6" s="335"/>
      <c r="B6" s="335"/>
      <c r="C6" s="110" t="s">
        <v>924</v>
      </c>
      <c r="D6" s="110" t="s">
        <v>941</v>
      </c>
      <c r="E6" s="88" t="s">
        <v>926</v>
      </c>
    </row>
    <row r="7" spans="1:5" ht="15.75" x14ac:dyDescent="0.25">
      <c r="A7" s="63">
        <v>1</v>
      </c>
      <c r="B7" s="63">
        <v>2</v>
      </c>
      <c r="C7" s="63">
        <v>3</v>
      </c>
      <c r="D7" s="63">
        <v>4</v>
      </c>
      <c r="E7" s="63">
        <v>5</v>
      </c>
    </row>
    <row r="8" spans="1:5" ht="15.75" x14ac:dyDescent="0.25">
      <c r="A8" s="10">
        <v>1</v>
      </c>
      <c r="B8" s="111" t="s">
        <v>22</v>
      </c>
      <c r="C8" s="112">
        <v>179620</v>
      </c>
      <c r="D8" s="112">
        <v>179620</v>
      </c>
      <c r="E8" s="112">
        <f>D8*100/C8</f>
        <v>100</v>
      </c>
    </row>
    <row r="9" spans="1:5" ht="15.75" x14ac:dyDescent="0.25">
      <c r="A9" s="327" t="s">
        <v>23</v>
      </c>
      <c r="B9" s="327"/>
      <c r="C9" s="113">
        <f>SUM(C8:C8)</f>
        <v>179620</v>
      </c>
      <c r="D9" s="113">
        <f>SUM(D8:D8)</f>
        <v>179620</v>
      </c>
      <c r="E9" s="112">
        <f t="shared" ref="E9" si="0">D9*100/C9</f>
        <v>100</v>
      </c>
    </row>
  </sheetData>
  <mergeCells count="6">
    <mergeCell ref="A9:B9"/>
    <mergeCell ref="A1:E1"/>
    <mergeCell ref="A3:E3"/>
    <mergeCell ref="A5:A6"/>
    <mergeCell ref="B5:B6"/>
    <mergeCell ref="C5:E5"/>
  </mergeCells>
  <pageMargins left="1.1811023622047245" right="0.19685039370078741" top="0.39370078740157483" bottom="0.3937007874015748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pageSetUpPr fitToPage="1"/>
  </sheetPr>
  <dimension ref="A1:F16"/>
  <sheetViews>
    <sheetView workbookViewId="0">
      <selection activeCell="A4" sqref="A4:E4"/>
    </sheetView>
  </sheetViews>
  <sheetFormatPr defaultColWidth="9.140625" defaultRowHeight="12.75" x14ac:dyDescent="0.2"/>
  <cols>
    <col min="1" max="1" width="5.85546875" style="1" bestFit="1" customWidth="1"/>
    <col min="2" max="2" width="19.5703125" style="1" customWidth="1"/>
    <col min="3" max="3" width="16.85546875" style="1" customWidth="1"/>
    <col min="4" max="4" width="26.28515625" style="1" customWidth="1"/>
    <col min="5" max="5" width="19.28515625" style="1" customWidth="1"/>
    <col min="6" max="6" width="15.140625" style="1" customWidth="1"/>
    <col min="7" max="16384" width="9.140625" style="1"/>
  </cols>
  <sheetData>
    <row r="1" spans="1:6" ht="45" customHeight="1" x14ac:dyDescent="0.25">
      <c r="A1" s="296" t="s">
        <v>2034</v>
      </c>
      <c r="B1" s="297"/>
      <c r="C1" s="297"/>
      <c r="D1" s="297"/>
      <c r="E1" s="297"/>
    </row>
    <row r="2" spans="1:6" x14ac:dyDescent="0.2">
      <c r="A2" s="4"/>
      <c r="B2" s="4"/>
      <c r="C2" s="4"/>
    </row>
    <row r="3" spans="1:6" ht="15" x14ac:dyDescent="0.2">
      <c r="A3" s="4"/>
      <c r="B3" s="8"/>
      <c r="C3" s="4"/>
    </row>
    <row r="4" spans="1:6" ht="54.75" customHeight="1" x14ac:dyDescent="0.2">
      <c r="A4" s="343" t="s">
        <v>943</v>
      </c>
      <c r="B4" s="343"/>
      <c r="C4" s="343"/>
      <c r="D4" s="343"/>
      <c r="E4" s="343"/>
    </row>
    <row r="5" spans="1:6" ht="15.75" x14ac:dyDescent="0.25">
      <c r="A5" s="2" t="s">
        <v>179</v>
      </c>
      <c r="B5" s="2"/>
      <c r="C5" s="2"/>
      <c r="D5" s="2"/>
      <c r="E5" s="6" t="s">
        <v>383</v>
      </c>
    </row>
    <row r="6" spans="1:6" ht="15.75" x14ac:dyDescent="0.2">
      <c r="A6" s="335" t="s">
        <v>24</v>
      </c>
      <c r="B6" s="335" t="s">
        <v>0</v>
      </c>
      <c r="C6" s="335" t="s">
        <v>692</v>
      </c>
      <c r="D6" s="335"/>
      <c r="E6" s="335"/>
    </row>
    <row r="7" spans="1:6" ht="47.25" x14ac:dyDescent="0.2">
      <c r="A7" s="335"/>
      <c r="B7" s="335"/>
      <c r="C7" s="88" t="s">
        <v>924</v>
      </c>
      <c r="D7" s="88" t="s">
        <v>925</v>
      </c>
      <c r="E7" s="88" t="s">
        <v>926</v>
      </c>
    </row>
    <row r="8" spans="1:6" ht="15.75" x14ac:dyDescent="0.2">
      <c r="A8" s="63">
        <v>1</v>
      </c>
      <c r="B8" s="63">
        <v>2</v>
      </c>
      <c r="C8" s="63">
        <v>3</v>
      </c>
      <c r="D8" s="63">
        <v>4</v>
      </c>
      <c r="E8" s="63">
        <v>5</v>
      </c>
    </row>
    <row r="9" spans="1:6" ht="15.75" x14ac:dyDescent="0.2">
      <c r="A9" s="63">
        <v>1</v>
      </c>
      <c r="B9" s="114" t="s">
        <v>4</v>
      </c>
      <c r="C9" s="115">
        <v>70000</v>
      </c>
      <c r="D9" s="115">
        <v>70000</v>
      </c>
      <c r="E9" s="99">
        <f>D9*100/C9</f>
        <v>100</v>
      </c>
    </row>
    <row r="10" spans="1:6" ht="15.75" x14ac:dyDescent="0.25">
      <c r="A10" s="10">
        <v>2</v>
      </c>
      <c r="B10" s="111" t="s">
        <v>6</v>
      </c>
      <c r="C10" s="99">
        <v>20000</v>
      </c>
      <c r="D10" s="99">
        <v>20000</v>
      </c>
      <c r="E10" s="99">
        <f>D10*100/C10</f>
        <v>100</v>
      </c>
      <c r="F10" s="9"/>
    </row>
    <row r="11" spans="1:6" ht="15.75" x14ac:dyDescent="0.25">
      <c r="A11" s="10">
        <v>3</v>
      </c>
      <c r="B11" s="111" t="s">
        <v>8</v>
      </c>
      <c r="C11" s="99">
        <v>40000</v>
      </c>
      <c r="D11" s="99">
        <v>40000</v>
      </c>
      <c r="E11" s="99">
        <f t="shared" ref="E11:E14" si="0">D11*100/C11</f>
        <v>100</v>
      </c>
      <c r="F11" s="9"/>
    </row>
    <row r="12" spans="1:6" ht="15.75" x14ac:dyDescent="0.25">
      <c r="A12" s="10">
        <v>4</v>
      </c>
      <c r="B12" s="111" t="s">
        <v>16</v>
      </c>
      <c r="C12" s="99">
        <v>69700</v>
      </c>
      <c r="D12" s="99">
        <v>69700</v>
      </c>
      <c r="E12" s="99">
        <f t="shared" si="0"/>
        <v>100</v>
      </c>
      <c r="F12" s="9"/>
    </row>
    <row r="13" spans="1:6" ht="15.75" x14ac:dyDescent="0.25">
      <c r="A13" s="10">
        <v>5</v>
      </c>
      <c r="B13" s="111" t="s">
        <v>12</v>
      </c>
      <c r="C13" s="99">
        <v>93000</v>
      </c>
      <c r="D13" s="99">
        <v>93000</v>
      </c>
      <c r="E13" s="99">
        <f t="shared" si="0"/>
        <v>100</v>
      </c>
      <c r="F13" s="9"/>
    </row>
    <row r="14" spans="1:6" ht="15.75" x14ac:dyDescent="0.25">
      <c r="A14" s="327" t="s">
        <v>23</v>
      </c>
      <c r="B14" s="327"/>
      <c r="C14" s="113">
        <f>SUM(C9:C13)</f>
        <v>292700</v>
      </c>
      <c r="D14" s="113">
        <f>SUM(D9:D13)</f>
        <v>292700</v>
      </c>
      <c r="E14" s="99">
        <f t="shared" si="0"/>
        <v>100</v>
      </c>
      <c r="F14" s="9"/>
    </row>
    <row r="15" spans="1:6" x14ac:dyDescent="0.2">
      <c r="C15" s="9"/>
      <c r="D15" s="9"/>
      <c r="E15" s="9"/>
    </row>
    <row r="16" spans="1:6" hidden="1" x14ac:dyDescent="0.2">
      <c r="C16" s="9">
        <f>C14-[5]вед2013!I47</f>
        <v>-19995075</v>
      </c>
      <c r="D16" s="9">
        <f>D14-[5]вед2013!J47</f>
        <v>-19995075</v>
      </c>
      <c r="E16" s="9">
        <f>E14-[5]вед2013!K47</f>
        <v>-20287675</v>
      </c>
    </row>
  </sheetData>
  <mergeCells count="6">
    <mergeCell ref="A14:B14"/>
    <mergeCell ref="A1:E1"/>
    <mergeCell ref="A4:E4"/>
    <mergeCell ref="A6:A7"/>
    <mergeCell ref="B6:B7"/>
    <mergeCell ref="C6:E6"/>
  </mergeCells>
  <pageMargins left="1.1811023622047245" right="0.19685039370078741" top="0.39370078740157483" bottom="0.39370078740157483" header="0.31496062992125984" footer="0.31496062992125984"/>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theme="9" tint="0.59999389629810485"/>
    <pageSetUpPr fitToPage="1"/>
  </sheetPr>
  <dimension ref="A1:J754"/>
  <sheetViews>
    <sheetView view="pageBreakPreview" zoomScale="70" zoomScaleNormal="100" zoomScaleSheetLayoutView="70" workbookViewId="0">
      <selection activeCell="E80" sqref="E80"/>
    </sheetView>
  </sheetViews>
  <sheetFormatPr defaultRowHeight="15" x14ac:dyDescent="0.25"/>
  <cols>
    <col min="1" max="1" width="8.140625" customWidth="1"/>
    <col min="2" max="2" width="46.85546875" customWidth="1"/>
    <col min="3" max="3" width="9.7109375" customWidth="1"/>
    <col min="4" max="4" width="11" customWidth="1"/>
    <col min="5" max="5" width="15.42578125" customWidth="1"/>
    <col min="6" max="6" width="10.28515625" customWidth="1"/>
    <col min="7" max="7" width="19" customWidth="1"/>
    <col min="8" max="8" width="18.28515625" customWidth="1"/>
    <col min="9" max="9" width="18.5703125" customWidth="1"/>
    <col min="10" max="10" width="13.28515625" customWidth="1"/>
  </cols>
  <sheetData>
    <row r="1" spans="1:10" ht="52.5" customHeight="1" x14ac:dyDescent="0.25">
      <c r="A1" s="61"/>
      <c r="B1" s="44"/>
      <c r="C1" s="43"/>
      <c r="D1" s="43"/>
      <c r="E1" s="39"/>
      <c r="F1" s="296" t="s">
        <v>2016</v>
      </c>
      <c r="G1" s="297"/>
      <c r="H1" s="297"/>
      <c r="I1" s="297"/>
      <c r="J1" s="297"/>
    </row>
    <row r="2" spans="1:10" ht="15.75" x14ac:dyDescent="0.25">
      <c r="A2" s="61"/>
      <c r="B2" s="44"/>
      <c r="C2" s="43"/>
      <c r="D2" s="43"/>
      <c r="E2" s="3"/>
      <c r="F2" s="297"/>
      <c r="G2" s="297"/>
      <c r="H2" s="297"/>
      <c r="I2" s="297"/>
      <c r="J2" s="297"/>
    </row>
    <row r="3" spans="1:10" ht="15.75" x14ac:dyDescent="0.25">
      <c r="A3" s="61"/>
      <c r="B3" s="44"/>
      <c r="C3" s="3"/>
      <c r="D3" s="3"/>
      <c r="E3" s="3"/>
      <c r="F3" s="298"/>
      <c r="G3" s="298"/>
      <c r="H3" s="298"/>
      <c r="I3" s="298"/>
      <c r="J3" s="298"/>
    </row>
    <row r="4" spans="1:10" ht="18.75" x14ac:dyDescent="0.25">
      <c r="A4" s="299" t="s">
        <v>178</v>
      </c>
      <c r="B4" s="299"/>
      <c r="C4" s="299"/>
      <c r="D4" s="299"/>
      <c r="E4" s="299"/>
      <c r="F4" s="299"/>
      <c r="G4" s="299"/>
      <c r="H4" s="299"/>
      <c r="I4" s="299"/>
      <c r="J4" s="299"/>
    </row>
    <row r="5" spans="1:10" ht="15.75" x14ac:dyDescent="0.25">
      <c r="A5" s="300" t="s">
        <v>1691</v>
      </c>
      <c r="B5" s="300"/>
      <c r="C5" s="300"/>
      <c r="D5" s="300"/>
      <c r="E5" s="300"/>
      <c r="F5" s="300"/>
      <c r="G5" s="300"/>
      <c r="H5" s="300"/>
      <c r="I5" s="300"/>
      <c r="J5" s="300"/>
    </row>
    <row r="6" spans="1:10" ht="15.75" x14ac:dyDescent="0.25">
      <c r="A6" s="301" t="s">
        <v>179</v>
      </c>
      <c r="B6" s="301"/>
      <c r="C6" s="117"/>
      <c r="D6" s="43"/>
      <c r="E6" s="43"/>
      <c r="F6" s="43"/>
      <c r="G6" s="43"/>
      <c r="H6" s="43"/>
      <c r="I6" s="43"/>
      <c r="J6" s="62" t="s">
        <v>180</v>
      </c>
    </row>
    <row r="7" spans="1:10" ht="15" customHeight="1" x14ac:dyDescent="0.25">
      <c r="A7" s="302" t="s">
        <v>24</v>
      </c>
      <c r="B7" s="302" t="s">
        <v>29</v>
      </c>
      <c r="C7" s="295" t="s">
        <v>181</v>
      </c>
      <c r="D7" s="295" t="s">
        <v>98</v>
      </c>
      <c r="E7" s="295" t="s">
        <v>182</v>
      </c>
      <c r="F7" s="295" t="s">
        <v>183</v>
      </c>
      <c r="G7" s="293" t="s">
        <v>924</v>
      </c>
      <c r="H7" s="293" t="s">
        <v>946</v>
      </c>
      <c r="I7" s="293" t="s">
        <v>925</v>
      </c>
      <c r="J7" s="293" t="s">
        <v>926</v>
      </c>
    </row>
    <row r="8" spans="1:10" ht="15" customHeight="1" x14ac:dyDescent="0.25">
      <c r="A8" s="302"/>
      <c r="B8" s="302"/>
      <c r="C8" s="295"/>
      <c r="D8" s="295"/>
      <c r="E8" s="295"/>
      <c r="F8" s="295"/>
      <c r="G8" s="294"/>
      <c r="H8" s="294"/>
      <c r="I8" s="294"/>
      <c r="J8" s="294"/>
    </row>
    <row r="9" spans="1:10" ht="15.75" x14ac:dyDescent="0.25">
      <c r="A9" s="71" t="s">
        <v>84</v>
      </c>
      <c r="B9" s="71" t="s">
        <v>30</v>
      </c>
      <c r="C9" s="130" t="s">
        <v>31</v>
      </c>
      <c r="D9" s="130" t="s">
        <v>78</v>
      </c>
      <c r="E9" s="130" t="s">
        <v>85</v>
      </c>
      <c r="F9" s="130" t="s">
        <v>86</v>
      </c>
      <c r="G9" s="130" t="s">
        <v>87</v>
      </c>
      <c r="H9" s="130" t="s">
        <v>88</v>
      </c>
      <c r="I9" s="130" t="s">
        <v>389</v>
      </c>
      <c r="J9" s="130" t="s">
        <v>420</v>
      </c>
    </row>
    <row r="10" spans="1:10" ht="31.5" hidden="1" x14ac:dyDescent="0.25">
      <c r="A10" s="133" t="s">
        <v>84</v>
      </c>
      <c r="B10" s="134" t="s">
        <v>800</v>
      </c>
      <c r="C10" s="133" t="s">
        <v>461</v>
      </c>
      <c r="D10" s="133"/>
      <c r="E10" s="133"/>
      <c r="F10" s="133"/>
      <c r="G10" s="135">
        <v>1823905.18</v>
      </c>
      <c r="H10" s="135">
        <v>1823905.18</v>
      </c>
      <c r="I10" s="135">
        <v>1727427.8</v>
      </c>
      <c r="J10" s="112">
        <f>I10*100/H10</f>
        <v>94.710394977879275</v>
      </c>
    </row>
    <row r="11" spans="1:10" ht="15.75" hidden="1" x14ac:dyDescent="0.25">
      <c r="A11" s="133" t="s">
        <v>30</v>
      </c>
      <c r="B11" s="134" t="s">
        <v>99</v>
      </c>
      <c r="C11" s="133" t="s">
        <v>461</v>
      </c>
      <c r="D11" s="133" t="s">
        <v>100</v>
      </c>
      <c r="E11" s="133"/>
      <c r="F11" s="133"/>
      <c r="G11" s="135">
        <v>1823905.18</v>
      </c>
      <c r="H11" s="135">
        <v>1823905.18</v>
      </c>
      <c r="I11" s="135">
        <v>1727427.8</v>
      </c>
      <c r="J11" s="112">
        <f t="shared" ref="J11:J74" si="0">I11*100/H11</f>
        <v>94.710394977879275</v>
      </c>
    </row>
    <row r="12" spans="1:10" ht="63" hidden="1" x14ac:dyDescent="0.25">
      <c r="A12" s="133" t="s">
        <v>31</v>
      </c>
      <c r="B12" s="134" t="s">
        <v>107</v>
      </c>
      <c r="C12" s="133" t="s">
        <v>461</v>
      </c>
      <c r="D12" s="133" t="s">
        <v>108</v>
      </c>
      <c r="E12" s="133"/>
      <c r="F12" s="133"/>
      <c r="G12" s="135">
        <v>1823905.18</v>
      </c>
      <c r="H12" s="135">
        <v>1823905.18</v>
      </c>
      <c r="I12" s="135">
        <v>1727427.8</v>
      </c>
      <c r="J12" s="112">
        <f t="shared" si="0"/>
        <v>94.710394977879275</v>
      </c>
    </row>
    <row r="13" spans="1:10" ht="15.75" hidden="1" x14ac:dyDescent="0.25">
      <c r="A13" s="133" t="s">
        <v>78</v>
      </c>
      <c r="B13" s="134" t="s">
        <v>196</v>
      </c>
      <c r="C13" s="133" t="s">
        <v>461</v>
      </c>
      <c r="D13" s="133" t="s">
        <v>108</v>
      </c>
      <c r="E13" s="133" t="s">
        <v>197</v>
      </c>
      <c r="F13" s="133"/>
      <c r="G13" s="135">
        <v>1823905.18</v>
      </c>
      <c r="H13" s="135">
        <v>1823905.18</v>
      </c>
      <c r="I13" s="135">
        <v>1727427.8</v>
      </c>
      <c r="J13" s="112">
        <f t="shared" si="0"/>
        <v>94.710394977879275</v>
      </c>
    </row>
    <row r="14" spans="1:10" ht="47.25" hidden="1" x14ac:dyDescent="0.25">
      <c r="A14" s="133" t="s">
        <v>85</v>
      </c>
      <c r="B14" s="134" t="s">
        <v>319</v>
      </c>
      <c r="C14" s="133" t="s">
        <v>461</v>
      </c>
      <c r="D14" s="133" t="s">
        <v>108</v>
      </c>
      <c r="E14" s="133" t="s">
        <v>320</v>
      </c>
      <c r="F14" s="133"/>
      <c r="G14" s="135">
        <v>1823905.18</v>
      </c>
      <c r="H14" s="135">
        <v>1823905.18</v>
      </c>
      <c r="I14" s="135">
        <v>1727427.8</v>
      </c>
      <c r="J14" s="112">
        <f t="shared" si="0"/>
        <v>94.710394977879275</v>
      </c>
    </row>
    <row r="15" spans="1:10" ht="94.5" hidden="1" x14ac:dyDescent="0.25">
      <c r="A15" s="133" t="s">
        <v>86</v>
      </c>
      <c r="B15" s="134" t="s">
        <v>191</v>
      </c>
      <c r="C15" s="133" t="s">
        <v>461</v>
      </c>
      <c r="D15" s="133" t="s">
        <v>108</v>
      </c>
      <c r="E15" s="133" t="s">
        <v>802</v>
      </c>
      <c r="F15" s="133" t="s">
        <v>90</v>
      </c>
      <c r="G15" s="135">
        <v>1655555.11</v>
      </c>
      <c r="H15" s="135">
        <v>1655555.11</v>
      </c>
      <c r="I15" s="135">
        <v>1559077.73</v>
      </c>
      <c r="J15" s="112">
        <f t="shared" si="0"/>
        <v>94.172505679983061</v>
      </c>
    </row>
    <row r="16" spans="1:10" ht="31.5" hidden="1" x14ac:dyDescent="0.25">
      <c r="A16" s="133" t="s">
        <v>87</v>
      </c>
      <c r="B16" s="134" t="s">
        <v>1116</v>
      </c>
      <c r="C16" s="133" t="s">
        <v>461</v>
      </c>
      <c r="D16" s="133" t="s">
        <v>108</v>
      </c>
      <c r="E16" s="133" t="s">
        <v>802</v>
      </c>
      <c r="F16" s="133" t="s">
        <v>956</v>
      </c>
      <c r="G16" s="135">
        <v>1271508.8400000001</v>
      </c>
      <c r="H16" s="135">
        <v>1271508.8400000001</v>
      </c>
      <c r="I16" s="135">
        <v>1271508.7</v>
      </c>
      <c r="J16" s="112">
        <f t="shared" si="0"/>
        <v>99.999988989459169</v>
      </c>
    </row>
    <row r="17" spans="1:10" ht="63" hidden="1" x14ac:dyDescent="0.25">
      <c r="A17" s="133" t="s">
        <v>88</v>
      </c>
      <c r="B17" s="134" t="s">
        <v>1117</v>
      </c>
      <c r="C17" s="133" t="s">
        <v>461</v>
      </c>
      <c r="D17" s="133" t="s">
        <v>108</v>
      </c>
      <c r="E17" s="133" t="s">
        <v>802</v>
      </c>
      <c r="F17" s="133" t="s">
        <v>963</v>
      </c>
      <c r="G17" s="135">
        <v>384046.27</v>
      </c>
      <c r="H17" s="135">
        <v>384046.27</v>
      </c>
      <c r="I17" s="135">
        <v>287569.03000000003</v>
      </c>
      <c r="J17" s="112">
        <f t="shared" si="0"/>
        <v>74.878745730299642</v>
      </c>
    </row>
    <row r="18" spans="1:10" ht="47.25" hidden="1" x14ac:dyDescent="0.25">
      <c r="A18" s="133" t="s">
        <v>389</v>
      </c>
      <c r="B18" s="134" t="s">
        <v>192</v>
      </c>
      <c r="C18" s="133" t="s">
        <v>461</v>
      </c>
      <c r="D18" s="133" t="s">
        <v>108</v>
      </c>
      <c r="E18" s="133" t="s">
        <v>802</v>
      </c>
      <c r="F18" s="133" t="s">
        <v>193</v>
      </c>
      <c r="G18" s="135">
        <v>168349.48</v>
      </c>
      <c r="H18" s="135">
        <v>168349.48</v>
      </c>
      <c r="I18" s="135">
        <v>168349.48</v>
      </c>
      <c r="J18" s="112">
        <f t="shared" si="0"/>
        <v>100</v>
      </c>
    </row>
    <row r="19" spans="1:10" ht="15.75" hidden="1" x14ac:dyDescent="0.25">
      <c r="A19" s="133" t="s">
        <v>420</v>
      </c>
      <c r="B19" s="134" t="s">
        <v>1118</v>
      </c>
      <c r="C19" s="133" t="s">
        <v>461</v>
      </c>
      <c r="D19" s="133" t="s">
        <v>108</v>
      </c>
      <c r="E19" s="133" t="s">
        <v>802</v>
      </c>
      <c r="F19" s="133" t="s">
        <v>1033</v>
      </c>
      <c r="G19" s="135">
        <v>168349.48</v>
      </c>
      <c r="H19" s="135">
        <v>168349.48</v>
      </c>
      <c r="I19" s="135">
        <v>168349.48</v>
      </c>
      <c r="J19" s="112">
        <f t="shared" si="0"/>
        <v>100</v>
      </c>
    </row>
    <row r="20" spans="1:10" ht="15.75" hidden="1" x14ac:dyDescent="0.25">
      <c r="A20" s="133" t="s">
        <v>421</v>
      </c>
      <c r="B20" s="134" t="s">
        <v>235</v>
      </c>
      <c r="C20" s="133" t="s">
        <v>461</v>
      </c>
      <c r="D20" s="133" t="s">
        <v>108</v>
      </c>
      <c r="E20" s="133" t="s">
        <v>802</v>
      </c>
      <c r="F20" s="133" t="s">
        <v>236</v>
      </c>
      <c r="G20" s="135">
        <v>0.59</v>
      </c>
      <c r="H20" s="135">
        <v>0.59</v>
      </c>
      <c r="I20" s="135">
        <v>0.59</v>
      </c>
      <c r="J20" s="112">
        <f t="shared" si="0"/>
        <v>100</v>
      </c>
    </row>
    <row r="21" spans="1:10" ht="15.75" hidden="1" x14ac:dyDescent="0.25">
      <c r="A21" s="133" t="s">
        <v>422</v>
      </c>
      <c r="B21" s="134" t="s">
        <v>1119</v>
      </c>
      <c r="C21" s="133" t="s">
        <v>461</v>
      </c>
      <c r="D21" s="133" t="s">
        <v>108</v>
      </c>
      <c r="E21" s="133" t="s">
        <v>802</v>
      </c>
      <c r="F21" s="133" t="s">
        <v>1120</v>
      </c>
      <c r="G21" s="135">
        <v>0.59</v>
      </c>
      <c r="H21" s="135">
        <v>0.59</v>
      </c>
      <c r="I21" s="135">
        <v>0.59</v>
      </c>
      <c r="J21" s="112">
        <f t="shared" si="0"/>
        <v>100</v>
      </c>
    </row>
    <row r="22" spans="1:10" ht="31.5" hidden="1" x14ac:dyDescent="0.25">
      <c r="A22" s="133" t="s">
        <v>497</v>
      </c>
      <c r="B22" s="134" t="s">
        <v>184</v>
      </c>
      <c r="C22" s="133" t="s">
        <v>79</v>
      </c>
      <c r="D22" s="133"/>
      <c r="E22" s="133"/>
      <c r="F22" s="133"/>
      <c r="G22" s="135">
        <v>167383561.34</v>
      </c>
      <c r="H22" s="135">
        <v>167383561.34</v>
      </c>
      <c r="I22" s="135">
        <v>166457304.13999999</v>
      </c>
      <c r="J22" s="112">
        <f t="shared" si="0"/>
        <v>99.446625945472292</v>
      </c>
    </row>
    <row r="23" spans="1:10" ht="15.75" hidden="1" x14ac:dyDescent="0.25">
      <c r="A23" s="133" t="s">
        <v>505</v>
      </c>
      <c r="B23" s="134" t="s">
        <v>99</v>
      </c>
      <c r="C23" s="133" t="s">
        <v>79</v>
      </c>
      <c r="D23" s="133" t="s">
        <v>100</v>
      </c>
      <c r="E23" s="133"/>
      <c r="F23" s="133"/>
      <c r="G23" s="135">
        <v>16047893.460000001</v>
      </c>
      <c r="H23" s="135">
        <v>16047893.460000001</v>
      </c>
      <c r="I23" s="135">
        <v>15787592.33</v>
      </c>
      <c r="J23" s="112">
        <f t="shared" si="0"/>
        <v>98.377973217177626</v>
      </c>
    </row>
    <row r="24" spans="1:10" ht="63" hidden="1" x14ac:dyDescent="0.25">
      <c r="A24" s="133" t="s">
        <v>565</v>
      </c>
      <c r="B24" s="134" t="s">
        <v>107</v>
      </c>
      <c r="C24" s="133" t="s">
        <v>79</v>
      </c>
      <c r="D24" s="133" t="s">
        <v>108</v>
      </c>
      <c r="E24" s="133"/>
      <c r="F24" s="133"/>
      <c r="G24" s="135">
        <v>15956193.460000001</v>
      </c>
      <c r="H24" s="135">
        <v>15956193.460000001</v>
      </c>
      <c r="I24" s="135">
        <v>15695892.33</v>
      </c>
      <c r="J24" s="112">
        <f t="shared" si="0"/>
        <v>98.368651454041711</v>
      </c>
    </row>
    <row r="25" spans="1:10" ht="31.5" hidden="1" x14ac:dyDescent="0.25">
      <c r="A25" s="133" t="s">
        <v>516</v>
      </c>
      <c r="B25" s="134" t="s">
        <v>185</v>
      </c>
      <c r="C25" s="133" t="s">
        <v>79</v>
      </c>
      <c r="D25" s="133" t="s">
        <v>108</v>
      </c>
      <c r="E25" s="133" t="s">
        <v>186</v>
      </c>
      <c r="F25" s="133"/>
      <c r="G25" s="135">
        <v>15956193.460000001</v>
      </c>
      <c r="H25" s="135">
        <v>15956193.460000001</v>
      </c>
      <c r="I25" s="135">
        <v>15695892.33</v>
      </c>
      <c r="J25" s="112">
        <f t="shared" si="0"/>
        <v>98.368651454041711</v>
      </c>
    </row>
    <row r="26" spans="1:10" ht="47.25" hidden="1" x14ac:dyDescent="0.25">
      <c r="A26" s="133" t="s">
        <v>950</v>
      </c>
      <c r="B26" s="134" t="s">
        <v>187</v>
      </c>
      <c r="C26" s="133" t="s">
        <v>79</v>
      </c>
      <c r="D26" s="133" t="s">
        <v>108</v>
      </c>
      <c r="E26" s="133" t="s">
        <v>188</v>
      </c>
      <c r="F26" s="133"/>
      <c r="G26" s="135">
        <v>15956193.460000001</v>
      </c>
      <c r="H26" s="135">
        <v>15956193.460000001</v>
      </c>
      <c r="I26" s="135">
        <v>15695892.33</v>
      </c>
      <c r="J26" s="112">
        <f t="shared" si="0"/>
        <v>98.368651454041711</v>
      </c>
    </row>
    <row r="27" spans="1:10" ht="47.25" hidden="1" x14ac:dyDescent="0.25">
      <c r="A27" s="133" t="s">
        <v>1092</v>
      </c>
      <c r="B27" s="134" t="s">
        <v>187</v>
      </c>
      <c r="C27" s="133" t="s">
        <v>79</v>
      </c>
      <c r="D27" s="133" t="s">
        <v>108</v>
      </c>
      <c r="E27" s="133" t="s">
        <v>188</v>
      </c>
      <c r="F27" s="133"/>
      <c r="G27" s="135">
        <v>15671752.26</v>
      </c>
      <c r="H27" s="135">
        <v>15671752.26</v>
      </c>
      <c r="I27" s="135">
        <v>15411451.130000001</v>
      </c>
      <c r="J27" s="112">
        <f t="shared" si="0"/>
        <v>98.33904259280321</v>
      </c>
    </row>
    <row r="28" spans="1:10" ht="94.5" hidden="1" x14ac:dyDescent="0.25">
      <c r="A28" s="133" t="s">
        <v>758</v>
      </c>
      <c r="B28" s="134" t="s">
        <v>191</v>
      </c>
      <c r="C28" s="133" t="s">
        <v>79</v>
      </c>
      <c r="D28" s="133" t="s">
        <v>108</v>
      </c>
      <c r="E28" s="133" t="s">
        <v>190</v>
      </c>
      <c r="F28" s="133" t="s">
        <v>90</v>
      </c>
      <c r="G28" s="135">
        <v>9311255.9299999997</v>
      </c>
      <c r="H28" s="135">
        <v>9311255.9299999997</v>
      </c>
      <c r="I28" s="135">
        <v>9050954.8000000007</v>
      </c>
      <c r="J28" s="112">
        <f t="shared" si="0"/>
        <v>97.204446618620665</v>
      </c>
    </row>
    <row r="29" spans="1:10" ht="31.5" hidden="1" x14ac:dyDescent="0.25">
      <c r="A29" s="133" t="s">
        <v>569</v>
      </c>
      <c r="B29" s="134" t="s">
        <v>1116</v>
      </c>
      <c r="C29" s="133" t="s">
        <v>79</v>
      </c>
      <c r="D29" s="133" t="s">
        <v>108</v>
      </c>
      <c r="E29" s="133" t="s">
        <v>190</v>
      </c>
      <c r="F29" s="133" t="s">
        <v>956</v>
      </c>
      <c r="G29" s="135">
        <v>7164590.5599999996</v>
      </c>
      <c r="H29" s="135">
        <v>7164590.5599999996</v>
      </c>
      <c r="I29" s="135">
        <v>7164590.5599999996</v>
      </c>
      <c r="J29" s="112">
        <f t="shared" si="0"/>
        <v>100</v>
      </c>
    </row>
    <row r="30" spans="1:10" ht="63" hidden="1" x14ac:dyDescent="0.25">
      <c r="A30" s="133" t="s">
        <v>1093</v>
      </c>
      <c r="B30" s="134" t="s">
        <v>1117</v>
      </c>
      <c r="C30" s="133" t="s">
        <v>79</v>
      </c>
      <c r="D30" s="133" t="s">
        <v>108</v>
      </c>
      <c r="E30" s="133" t="s">
        <v>190</v>
      </c>
      <c r="F30" s="133" t="s">
        <v>963</v>
      </c>
      <c r="G30" s="135">
        <v>2146665.37</v>
      </c>
      <c r="H30" s="135">
        <v>2146665.37</v>
      </c>
      <c r="I30" s="135">
        <v>1886364.24</v>
      </c>
      <c r="J30" s="112">
        <f t="shared" si="0"/>
        <v>87.87416363827586</v>
      </c>
    </row>
    <row r="31" spans="1:10" ht="47.25" hidden="1" x14ac:dyDescent="0.25">
      <c r="A31" s="133" t="s">
        <v>1094</v>
      </c>
      <c r="B31" s="134" t="s">
        <v>192</v>
      </c>
      <c r="C31" s="133" t="s">
        <v>79</v>
      </c>
      <c r="D31" s="133" t="s">
        <v>108</v>
      </c>
      <c r="E31" s="133" t="s">
        <v>190</v>
      </c>
      <c r="F31" s="133" t="s">
        <v>193</v>
      </c>
      <c r="G31" s="135">
        <v>773041.33</v>
      </c>
      <c r="H31" s="135">
        <v>773041.33</v>
      </c>
      <c r="I31" s="135">
        <v>773041.33</v>
      </c>
      <c r="J31" s="112">
        <f t="shared" si="0"/>
        <v>100</v>
      </c>
    </row>
    <row r="32" spans="1:10" ht="15.75" hidden="1" x14ac:dyDescent="0.25">
      <c r="A32" s="133" t="s">
        <v>1095</v>
      </c>
      <c r="B32" s="134" t="s">
        <v>1118</v>
      </c>
      <c r="C32" s="133" t="s">
        <v>79</v>
      </c>
      <c r="D32" s="133" t="s">
        <v>108</v>
      </c>
      <c r="E32" s="133" t="s">
        <v>190</v>
      </c>
      <c r="F32" s="133" t="s">
        <v>1033</v>
      </c>
      <c r="G32" s="135">
        <v>773041.33</v>
      </c>
      <c r="H32" s="135">
        <v>773041.33</v>
      </c>
      <c r="I32" s="135">
        <v>773041.33</v>
      </c>
      <c r="J32" s="112">
        <f t="shared" si="0"/>
        <v>100</v>
      </c>
    </row>
    <row r="33" spans="1:10" ht="94.5" hidden="1" x14ac:dyDescent="0.25">
      <c r="A33" s="133" t="s">
        <v>1096</v>
      </c>
      <c r="B33" s="134" t="s">
        <v>191</v>
      </c>
      <c r="C33" s="133" t="s">
        <v>79</v>
      </c>
      <c r="D33" s="133" t="s">
        <v>108</v>
      </c>
      <c r="E33" s="133" t="s">
        <v>195</v>
      </c>
      <c r="F33" s="133" t="s">
        <v>90</v>
      </c>
      <c r="G33" s="135">
        <v>5293752.21</v>
      </c>
      <c r="H33" s="135">
        <v>5293752.21</v>
      </c>
      <c r="I33" s="135">
        <v>5293752.21</v>
      </c>
      <c r="J33" s="112">
        <f t="shared" si="0"/>
        <v>100</v>
      </c>
    </row>
    <row r="34" spans="1:10" ht="31.5" hidden="1" x14ac:dyDescent="0.25">
      <c r="A34" s="133" t="s">
        <v>571</v>
      </c>
      <c r="B34" s="134" t="s">
        <v>1116</v>
      </c>
      <c r="C34" s="133" t="s">
        <v>79</v>
      </c>
      <c r="D34" s="133" t="s">
        <v>108</v>
      </c>
      <c r="E34" s="133" t="s">
        <v>195</v>
      </c>
      <c r="F34" s="133" t="s">
        <v>956</v>
      </c>
      <c r="G34" s="135">
        <v>4067079.69</v>
      </c>
      <c r="H34" s="135">
        <v>4067079.69</v>
      </c>
      <c r="I34" s="135">
        <v>4067079.69</v>
      </c>
      <c r="J34" s="112">
        <f t="shared" si="0"/>
        <v>100</v>
      </c>
    </row>
    <row r="35" spans="1:10" ht="63" hidden="1" x14ac:dyDescent="0.25">
      <c r="A35" s="133" t="s">
        <v>1097</v>
      </c>
      <c r="B35" s="134" t="s">
        <v>1117</v>
      </c>
      <c r="C35" s="133" t="s">
        <v>79</v>
      </c>
      <c r="D35" s="133" t="s">
        <v>108</v>
      </c>
      <c r="E35" s="133" t="s">
        <v>195</v>
      </c>
      <c r="F35" s="133" t="s">
        <v>963</v>
      </c>
      <c r="G35" s="135">
        <v>1226672.52</v>
      </c>
      <c r="H35" s="135">
        <v>1226672.52</v>
      </c>
      <c r="I35" s="135">
        <v>1226672.52</v>
      </c>
      <c r="J35" s="112">
        <f t="shared" si="0"/>
        <v>100</v>
      </c>
    </row>
    <row r="36" spans="1:10" ht="47.25" hidden="1" x14ac:dyDescent="0.25">
      <c r="A36" s="133" t="s">
        <v>1098</v>
      </c>
      <c r="B36" s="134" t="s">
        <v>192</v>
      </c>
      <c r="C36" s="133" t="s">
        <v>79</v>
      </c>
      <c r="D36" s="133" t="s">
        <v>108</v>
      </c>
      <c r="E36" s="133" t="s">
        <v>195</v>
      </c>
      <c r="F36" s="133" t="s">
        <v>193</v>
      </c>
      <c r="G36" s="135">
        <v>293702.78999999998</v>
      </c>
      <c r="H36" s="135">
        <v>293702.78999999998</v>
      </c>
      <c r="I36" s="135">
        <v>293702.78999999998</v>
      </c>
      <c r="J36" s="112">
        <f t="shared" si="0"/>
        <v>100</v>
      </c>
    </row>
    <row r="37" spans="1:10" ht="15.75" hidden="1" x14ac:dyDescent="0.25">
      <c r="A37" s="133" t="s">
        <v>1099</v>
      </c>
      <c r="B37" s="134" t="s">
        <v>1118</v>
      </c>
      <c r="C37" s="133" t="s">
        <v>79</v>
      </c>
      <c r="D37" s="133" t="s">
        <v>108</v>
      </c>
      <c r="E37" s="133" t="s">
        <v>195</v>
      </c>
      <c r="F37" s="133" t="s">
        <v>1033</v>
      </c>
      <c r="G37" s="135">
        <v>293702.78999999998</v>
      </c>
      <c r="H37" s="135">
        <v>293702.78999999998</v>
      </c>
      <c r="I37" s="135">
        <v>293702.78999999998</v>
      </c>
      <c r="J37" s="112">
        <f t="shared" si="0"/>
        <v>100</v>
      </c>
    </row>
    <row r="38" spans="1:10" ht="110.25" hidden="1" x14ac:dyDescent="0.25">
      <c r="A38" s="133" t="s">
        <v>575</v>
      </c>
      <c r="B38" s="111" t="s">
        <v>803</v>
      </c>
      <c r="C38" s="133" t="s">
        <v>79</v>
      </c>
      <c r="D38" s="133" t="s">
        <v>108</v>
      </c>
      <c r="E38" s="133" t="s">
        <v>804</v>
      </c>
      <c r="F38" s="133"/>
      <c r="G38" s="135">
        <v>284441.2</v>
      </c>
      <c r="H38" s="135">
        <v>284441.2</v>
      </c>
      <c r="I38" s="135">
        <v>284441.2</v>
      </c>
      <c r="J38" s="112">
        <f t="shared" si="0"/>
        <v>100</v>
      </c>
    </row>
    <row r="39" spans="1:10" ht="94.5" hidden="1" x14ac:dyDescent="0.25">
      <c r="A39" s="133" t="s">
        <v>584</v>
      </c>
      <c r="B39" s="134" t="s">
        <v>191</v>
      </c>
      <c r="C39" s="133" t="s">
        <v>79</v>
      </c>
      <c r="D39" s="133" t="s">
        <v>108</v>
      </c>
      <c r="E39" s="133" t="s">
        <v>804</v>
      </c>
      <c r="F39" s="133" t="s">
        <v>90</v>
      </c>
      <c r="G39" s="135">
        <v>284441.2</v>
      </c>
      <c r="H39" s="135">
        <v>284441.2</v>
      </c>
      <c r="I39" s="135">
        <v>284441.2</v>
      </c>
      <c r="J39" s="112">
        <f t="shared" si="0"/>
        <v>100</v>
      </c>
    </row>
    <row r="40" spans="1:10" ht="31.5" hidden="1" x14ac:dyDescent="0.25">
      <c r="A40" s="133" t="s">
        <v>1100</v>
      </c>
      <c r="B40" s="134" t="s">
        <v>1116</v>
      </c>
      <c r="C40" s="133" t="s">
        <v>79</v>
      </c>
      <c r="D40" s="133" t="s">
        <v>108</v>
      </c>
      <c r="E40" s="133" t="s">
        <v>804</v>
      </c>
      <c r="F40" s="133" t="s">
        <v>956</v>
      </c>
      <c r="G40" s="135">
        <v>211433.11</v>
      </c>
      <c r="H40" s="135">
        <v>211433.11</v>
      </c>
      <c r="I40" s="135">
        <v>211433.11</v>
      </c>
      <c r="J40" s="112">
        <f t="shared" si="0"/>
        <v>100</v>
      </c>
    </row>
    <row r="41" spans="1:10" ht="63" hidden="1" x14ac:dyDescent="0.25">
      <c r="A41" s="133" t="s">
        <v>1101</v>
      </c>
      <c r="B41" s="134" t="s">
        <v>1117</v>
      </c>
      <c r="C41" s="133" t="s">
        <v>79</v>
      </c>
      <c r="D41" s="133" t="s">
        <v>108</v>
      </c>
      <c r="E41" s="133" t="s">
        <v>804</v>
      </c>
      <c r="F41" s="133" t="s">
        <v>963</v>
      </c>
      <c r="G41" s="135">
        <v>73008.09</v>
      </c>
      <c r="H41" s="135">
        <v>73008.09</v>
      </c>
      <c r="I41" s="135">
        <v>73008.09</v>
      </c>
      <c r="J41" s="112">
        <f t="shared" si="0"/>
        <v>100</v>
      </c>
    </row>
    <row r="42" spans="1:10" ht="15.75" hidden="1" x14ac:dyDescent="0.25">
      <c r="A42" s="133" t="s">
        <v>1102</v>
      </c>
      <c r="B42" s="134" t="s">
        <v>109</v>
      </c>
      <c r="C42" s="133" t="s">
        <v>79</v>
      </c>
      <c r="D42" s="133" t="s">
        <v>110</v>
      </c>
      <c r="E42" s="133"/>
      <c r="F42" s="133"/>
      <c r="G42" s="135">
        <v>91700</v>
      </c>
      <c r="H42" s="135">
        <v>91700</v>
      </c>
      <c r="I42" s="135">
        <v>91700</v>
      </c>
      <c r="J42" s="112">
        <f t="shared" si="0"/>
        <v>100</v>
      </c>
    </row>
    <row r="43" spans="1:10" ht="15.75" hidden="1" x14ac:dyDescent="0.25">
      <c r="A43" s="133" t="s">
        <v>1103</v>
      </c>
      <c r="B43" s="134" t="s">
        <v>196</v>
      </c>
      <c r="C43" s="133" t="s">
        <v>79</v>
      </c>
      <c r="D43" s="133" t="s">
        <v>110</v>
      </c>
      <c r="E43" s="133" t="s">
        <v>197</v>
      </c>
      <c r="F43" s="133"/>
      <c r="G43" s="135">
        <v>91700</v>
      </c>
      <c r="H43" s="135">
        <v>91700</v>
      </c>
      <c r="I43" s="135">
        <v>91700</v>
      </c>
      <c r="J43" s="112">
        <f t="shared" si="0"/>
        <v>100</v>
      </c>
    </row>
    <row r="44" spans="1:10" ht="15.75" hidden="1" x14ac:dyDescent="0.25">
      <c r="A44" s="133" t="s">
        <v>609</v>
      </c>
      <c r="B44" s="134" t="s">
        <v>198</v>
      </c>
      <c r="C44" s="133" t="s">
        <v>79</v>
      </c>
      <c r="D44" s="133" t="s">
        <v>110</v>
      </c>
      <c r="E44" s="133" t="s">
        <v>199</v>
      </c>
      <c r="F44" s="133"/>
      <c r="G44" s="135">
        <v>91700</v>
      </c>
      <c r="H44" s="135">
        <v>91700</v>
      </c>
      <c r="I44" s="135">
        <v>91700</v>
      </c>
      <c r="J44" s="112">
        <f t="shared" si="0"/>
        <v>100</v>
      </c>
    </row>
    <row r="45" spans="1:10" ht="15.75" hidden="1" x14ac:dyDescent="0.25">
      <c r="A45" s="133" t="s">
        <v>1104</v>
      </c>
      <c r="B45" s="134" t="s">
        <v>201</v>
      </c>
      <c r="C45" s="133" t="s">
        <v>79</v>
      </c>
      <c r="D45" s="133" t="s">
        <v>110</v>
      </c>
      <c r="E45" s="133" t="s">
        <v>200</v>
      </c>
      <c r="F45" s="133" t="s">
        <v>202</v>
      </c>
      <c r="G45" s="135">
        <v>91700</v>
      </c>
      <c r="H45" s="135">
        <v>91700</v>
      </c>
      <c r="I45" s="135">
        <v>91700</v>
      </c>
      <c r="J45" s="112">
        <f t="shared" si="0"/>
        <v>100</v>
      </c>
    </row>
    <row r="46" spans="1:10" ht="15.75" hidden="1" x14ac:dyDescent="0.25">
      <c r="A46" s="133" t="s">
        <v>1105</v>
      </c>
      <c r="B46" s="134" t="s">
        <v>203</v>
      </c>
      <c r="C46" s="133" t="s">
        <v>79</v>
      </c>
      <c r="D46" s="133" t="s">
        <v>110</v>
      </c>
      <c r="E46" s="133" t="s">
        <v>200</v>
      </c>
      <c r="F46" s="133" t="s">
        <v>204</v>
      </c>
      <c r="G46" s="135">
        <v>91700</v>
      </c>
      <c r="H46" s="135">
        <v>91700</v>
      </c>
      <c r="I46" s="135">
        <v>91700</v>
      </c>
      <c r="J46" s="112">
        <f t="shared" si="0"/>
        <v>100</v>
      </c>
    </row>
    <row r="47" spans="1:10" ht="15.75" hidden="1" x14ac:dyDescent="0.25">
      <c r="A47" s="133" t="s">
        <v>1106</v>
      </c>
      <c r="B47" s="134" t="s">
        <v>111</v>
      </c>
      <c r="C47" s="133" t="s">
        <v>79</v>
      </c>
      <c r="D47" s="133" t="s">
        <v>112</v>
      </c>
      <c r="E47" s="133"/>
      <c r="F47" s="133"/>
      <c r="G47" s="135">
        <v>2427400</v>
      </c>
      <c r="H47" s="135">
        <v>2427400</v>
      </c>
      <c r="I47" s="135">
        <v>2427400</v>
      </c>
      <c r="J47" s="112">
        <f t="shared" si="0"/>
        <v>100</v>
      </c>
    </row>
    <row r="48" spans="1:10" ht="31.5" hidden="1" x14ac:dyDescent="0.25">
      <c r="A48" s="133" t="s">
        <v>1107</v>
      </c>
      <c r="B48" s="134" t="s">
        <v>113</v>
      </c>
      <c r="C48" s="133" t="s">
        <v>79</v>
      </c>
      <c r="D48" s="133" t="s">
        <v>114</v>
      </c>
      <c r="E48" s="133"/>
      <c r="F48" s="133"/>
      <c r="G48" s="135">
        <v>2427400</v>
      </c>
      <c r="H48" s="135">
        <v>2427400</v>
      </c>
      <c r="I48" s="135">
        <v>2427400</v>
      </c>
      <c r="J48" s="112">
        <f t="shared" si="0"/>
        <v>100</v>
      </c>
    </row>
    <row r="49" spans="1:10" ht="15.75" hidden="1" x14ac:dyDescent="0.25">
      <c r="A49" s="133" t="s">
        <v>613</v>
      </c>
      <c r="B49" s="134" t="s">
        <v>196</v>
      </c>
      <c r="C49" s="133" t="s">
        <v>79</v>
      </c>
      <c r="D49" s="133" t="s">
        <v>114</v>
      </c>
      <c r="E49" s="133" t="s">
        <v>197</v>
      </c>
      <c r="F49" s="133"/>
      <c r="G49" s="135">
        <v>2427400</v>
      </c>
      <c r="H49" s="135">
        <v>2427400</v>
      </c>
      <c r="I49" s="135">
        <v>2427400</v>
      </c>
      <c r="J49" s="112">
        <f t="shared" si="0"/>
        <v>100</v>
      </c>
    </row>
    <row r="50" spans="1:10" ht="15.75" hidden="1" x14ac:dyDescent="0.25">
      <c r="A50" s="133" t="s">
        <v>1108</v>
      </c>
      <c r="B50" s="134" t="s">
        <v>198</v>
      </c>
      <c r="C50" s="133" t="s">
        <v>79</v>
      </c>
      <c r="D50" s="133" t="s">
        <v>114</v>
      </c>
      <c r="E50" s="133" t="s">
        <v>199</v>
      </c>
      <c r="F50" s="133"/>
      <c r="G50" s="135">
        <v>2427400</v>
      </c>
      <c r="H50" s="135">
        <v>2427400</v>
      </c>
      <c r="I50" s="135">
        <v>2427400</v>
      </c>
      <c r="J50" s="112">
        <f t="shared" si="0"/>
        <v>100</v>
      </c>
    </row>
    <row r="51" spans="1:10" ht="15.75" hidden="1" x14ac:dyDescent="0.25">
      <c r="A51" s="133" t="s">
        <v>1109</v>
      </c>
      <c r="B51" s="134" t="s">
        <v>201</v>
      </c>
      <c r="C51" s="133" t="s">
        <v>79</v>
      </c>
      <c r="D51" s="133" t="s">
        <v>114</v>
      </c>
      <c r="E51" s="133" t="s">
        <v>205</v>
      </c>
      <c r="F51" s="133" t="s">
        <v>202</v>
      </c>
      <c r="G51" s="135">
        <v>2427400</v>
      </c>
      <c r="H51" s="135">
        <v>2427400</v>
      </c>
      <c r="I51" s="135">
        <v>2427400</v>
      </c>
      <c r="J51" s="112">
        <f t="shared" si="0"/>
        <v>100</v>
      </c>
    </row>
    <row r="52" spans="1:10" ht="15.75" hidden="1" x14ac:dyDescent="0.25">
      <c r="A52" s="133" t="s">
        <v>1110</v>
      </c>
      <c r="B52" s="134" t="s">
        <v>203</v>
      </c>
      <c r="C52" s="133" t="s">
        <v>79</v>
      </c>
      <c r="D52" s="133" t="s">
        <v>114</v>
      </c>
      <c r="E52" s="133" t="s">
        <v>205</v>
      </c>
      <c r="F52" s="133" t="s">
        <v>204</v>
      </c>
      <c r="G52" s="135">
        <v>2427400</v>
      </c>
      <c r="H52" s="135">
        <v>2427400</v>
      </c>
      <c r="I52" s="135">
        <v>2427400</v>
      </c>
      <c r="J52" s="112">
        <f t="shared" si="0"/>
        <v>100</v>
      </c>
    </row>
    <row r="53" spans="1:10" ht="47.25" hidden="1" x14ac:dyDescent="0.25">
      <c r="A53" s="133" t="s">
        <v>1111</v>
      </c>
      <c r="B53" s="134" t="s">
        <v>115</v>
      </c>
      <c r="C53" s="133" t="s">
        <v>79</v>
      </c>
      <c r="D53" s="133" t="s">
        <v>116</v>
      </c>
      <c r="E53" s="133"/>
      <c r="F53" s="133"/>
      <c r="G53" s="135">
        <v>2721300</v>
      </c>
      <c r="H53" s="135">
        <v>2721300</v>
      </c>
      <c r="I53" s="135">
        <v>2721300</v>
      </c>
      <c r="J53" s="112">
        <f t="shared" si="0"/>
        <v>100</v>
      </c>
    </row>
    <row r="54" spans="1:10" ht="63" hidden="1" x14ac:dyDescent="0.25">
      <c r="A54" s="133" t="s">
        <v>773</v>
      </c>
      <c r="B54" s="134" t="s">
        <v>643</v>
      </c>
      <c r="C54" s="133" t="s">
        <v>79</v>
      </c>
      <c r="D54" s="133" t="s">
        <v>644</v>
      </c>
      <c r="E54" s="133"/>
      <c r="F54" s="133"/>
      <c r="G54" s="135">
        <v>2721300</v>
      </c>
      <c r="H54" s="135">
        <v>2721300</v>
      </c>
      <c r="I54" s="135">
        <v>2721300</v>
      </c>
      <c r="J54" s="112">
        <f t="shared" si="0"/>
        <v>100</v>
      </c>
    </row>
    <row r="55" spans="1:10" ht="15.75" hidden="1" x14ac:dyDescent="0.25">
      <c r="A55" s="133" t="s">
        <v>1112</v>
      </c>
      <c r="B55" s="134" t="s">
        <v>196</v>
      </c>
      <c r="C55" s="133" t="s">
        <v>79</v>
      </c>
      <c r="D55" s="133" t="s">
        <v>644</v>
      </c>
      <c r="E55" s="133" t="s">
        <v>197</v>
      </c>
      <c r="F55" s="133"/>
      <c r="G55" s="135">
        <v>2721300</v>
      </c>
      <c r="H55" s="135">
        <v>2721300</v>
      </c>
      <c r="I55" s="135">
        <v>2721300</v>
      </c>
      <c r="J55" s="112">
        <f t="shared" si="0"/>
        <v>100</v>
      </c>
    </row>
    <row r="56" spans="1:10" ht="15.75" hidden="1" x14ac:dyDescent="0.25">
      <c r="A56" s="133" t="s">
        <v>1113</v>
      </c>
      <c r="B56" s="134" t="s">
        <v>198</v>
      </c>
      <c r="C56" s="133" t="s">
        <v>79</v>
      </c>
      <c r="D56" s="133" t="s">
        <v>644</v>
      </c>
      <c r="E56" s="133" t="s">
        <v>199</v>
      </c>
      <c r="F56" s="133"/>
      <c r="G56" s="135">
        <v>2721300</v>
      </c>
      <c r="H56" s="135">
        <v>2721300</v>
      </c>
      <c r="I56" s="135">
        <v>2721300</v>
      </c>
      <c r="J56" s="112">
        <f t="shared" si="0"/>
        <v>100</v>
      </c>
    </row>
    <row r="57" spans="1:10" ht="15.75" hidden="1" x14ac:dyDescent="0.25">
      <c r="A57" s="133" t="s">
        <v>1114</v>
      </c>
      <c r="B57" s="134" t="s">
        <v>201</v>
      </c>
      <c r="C57" s="133" t="s">
        <v>79</v>
      </c>
      <c r="D57" s="133" t="s">
        <v>644</v>
      </c>
      <c r="E57" s="133" t="s">
        <v>702</v>
      </c>
      <c r="F57" s="133" t="s">
        <v>202</v>
      </c>
      <c r="G57" s="135">
        <v>2721300</v>
      </c>
      <c r="H57" s="135">
        <v>2721300</v>
      </c>
      <c r="I57" s="135">
        <v>2721300</v>
      </c>
      <c r="J57" s="112">
        <f t="shared" si="0"/>
        <v>100</v>
      </c>
    </row>
    <row r="58" spans="1:10" ht="15.75" hidden="1" x14ac:dyDescent="0.25">
      <c r="A58" s="133" t="s">
        <v>780</v>
      </c>
      <c r="B58" s="134" t="s">
        <v>94</v>
      </c>
      <c r="C58" s="133" t="s">
        <v>79</v>
      </c>
      <c r="D58" s="133" t="s">
        <v>644</v>
      </c>
      <c r="E58" s="133" t="s">
        <v>702</v>
      </c>
      <c r="F58" s="133" t="s">
        <v>220</v>
      </c>
      <c r="G58" s="135">
        <v>2721300</v>
      </c>
      <c r="H58" s="135">
        <v>2721300</v>
      </c>
      <c r="I58" s="135">
        <v>2721300</v>
      </c>
      <c r="J58" s="112">
        <f t="shared" si="0"/>
        <v>100</v>
      </c>
    </row>
    <row r="59" spans="1:10" ht="31.5" hidden="1" x14ac:dyDescent="0.25">
      <c r="A59" s="133" t="s">
        <v>1121</v>
      </c>
      <c r="B59" s="134" t="s">
        <v>129</v>
      </c>
      <c r="C59" s="133" t="s">
        <v>79</v>
      </c>
      <c r="D59" s="133" t="s">
        <v>130</v>
      </c>
      <c r="E59" s="133"/>
      <c r="F59" s="133"/>
      <c r="G59" s="135">
        <v>10433320</v>
      </c>
      <c r="H59" s="135">
        <v>10433320</v>
      </c>
      <c r="I59" s="135">
        <v>9767363.9299999997</v>
      </c>
      <c r="J59" s="112">
        <f t="shared" si="0"/>
        <v>93.617026315688577</v>
      </c>
    </row>
    <row r="60" spans="1:10" ht="15.75" hidden="1" x14ac:dyDescent="0.25">
      <c r="A60" s="133" t="s">
        <v>1122</v>
      </c>
      <c r="B60" s="134" t="s">
        <v>131</v>
      </c>
      <c r="C60" s="133" t="s">
        <v>79</v>
      </c>
      <c r="D60" s="133" t="s">
        <v>132</v>
      </c>
      <c r="E60" s="133"/>
      <c r="F60" s="133"/>
      <c r="G60" s="135">
        <v>162700</v>
      </c>
      <c r="H60" s="135">
        <v>162700</v>
      </c>
      <c r="I60" s="135">
        <v>162700</v>
      </c>
      <c r="J60" s="112">
        <f t="shared" si="0"/>
        <v>100</v>
      </c>
    </row>
    <row r="61" spans="1:10" ht="15.75" hidden="1" x14ac:dyDescent="0.25">
      <c r="A61" s="133" t="s">
        <v>1123</v>
      </c>
      <c r="B61" s="134" t="s">
        <v>196</v>
      </c>
      <c r="C61" s="133" t="s">
        <v>79</v>
      </c>
      <c r="D61" s="133" t="s">
        <v>132</v>
      </c>
      <c r="E61" s="133" t="s">
        <v>197</v>
      </c>
      <c r="F61" s="133"/>
      <c r="G61" s="135">
        <v>162700</v>
      </c>
      <c r="H61" s="135">
        <v>162700</v>
      </c>
      <c r="I61" s="135">
        <v>162700</v>
      </c>
      <c r="J61" s="112">
        <f t="shared" si="0"/>
        <v>100</v>
      </c>
    </row>
    <row r="62" spans="1:10" ht="15.75" hidden="1" x14ac:dyDescent="0.25">
      <c r="A62" s="133" t="s">
        <v>1124</v>
      </c>
      <c r="B62" s="134" t="s">
        <v>198</v>
      </c>
      <c r="C62" s="133" t="s">
        <v>79</v>
      </c>
      <c r="D62" s="133" t="s">
        <v>132</v>
      </c>
      <c r="E62" s="133" t="s">
        <v>199</v>
      </c>
      <c r="F62" s="133"/>
      <c r="G62" s="135">
        <v>162700</v>
      </c>
      <c r="H62" s="135">
        <v>162700</v>
      </c>
      <c r="I62" s="135">
        <v>162700</v>
      </c>
      <c r="J62" s="112">
        <f t="shared" si="0"/>
        <v>100</v>
      </c>
    </row>
    <row r="63" spans="1:10" ht="15.75" hidden="1" x14ac:dyDescent="0.25">
      <c r="A63" s="133" t="s">
        <v>1125</v>
      </c>
      <c r="B63" s="134" t="s">
        <v>201</v>
      </c>
      <c r="C63" s="133" t="s">
        <v>79</v>
      </c>
      <c r="D63" s="133" t="s">
        <v>132</v>
      </c>
      <c r="E63" s="133" t="s">
        <v>704</v>
      </c>
      <c r="F63" s="133" t="s">
        <v>202</v>
      </c>
      <c r="G63" s="135">
        <v>162700</v>
      </c>
      <c r="H63" s="135">
        <v>162700</v>
      </c>
      <c r="I63" s="135">
        <v>162700</v>
      </c>
      <c r="J63" s="112">
        <f t="shared" si="0"/>
        <v>100</v>
      </c>
    </row>
    <row r="64" spans="1:10" ht="15.75" hidden="1" x14ac:dyDescent="0.25">
      <c r="A64" s="133" t="s">
        <v>1126</v>
      </c>
      <c r="B64" s="134" t="s">
        <v>94</v>
      </c>
      <c r="C64" s="133" t="s">
        <v>79</v>
      </c>
      <c r="D64" s="133" t="s">
        <v>132</v>
      </c>
      <c r="E64" s="133" t="s">
        <v>704</v>
      </c>
      <c r="F64" s="133" t="s">
        <v>220</v>
      </c>
      <c r="G64" s="135">
        <v>162700</v>
      </c>
      <c r="H64" s="135">
        <v>162700</v>
      </c>
      <c r="I64" s="135">
        <v>162700</v>
      </c>
      <c r="J64" s="112">
        <f t="shared" si="0"/>
        <v>100</v>
      </c>
    </row>
    <row r="65" spans="1:10" ht="15.75" hidden="1" x14ac:dyDescent="0.25">
      <c r="A65" s="133" t="s">
        <v>1127</v>
      </c>
      <c r="B65" s="134" t="s">
        <v>693</v>
      </c>
      <c r="C65" s="133" t="s">
        <v>79</v>
      </c>
      <c r="D65" s="133" t="s">
        <v>694</v>
      </c>
      <c r="E65" s="133"/>
      <c r="F65" s="133"/>
      <c r="G65" s="135">
        <v>10270620</v>
      </c>
      <c r="H65" s="135">
        <v>10270620</v>
      </c>
      <c r="I65" s="135">
        <v>9604663.9299999997</v>
      </c>
      <c r="J65" s="112">
        <f t="shared" si="0"/>
        <v>93.515911697638501</v>
      </c>
    </row>
    <row r="66" spans="1:10" ht="15.75" hidden="1" x14ac:dyDescent="0.25">
      <c r="A66" s="133" t="s">
        <v>1128</v>
      </c>
      <c r="B66" s="134" t="s">
        <v>196</v>
      </c>
      <c r="C66" s="133" t="s">
        <v>79</v>
      </c>
      <c r="D66" s="133" t="s">
        <v>694</v>
      </c>
      <c r="E66" s="133" t="s">
        <v>197</v>
      </c>
      <c r="F66" s="133"/>
      <c r="G66" s="135">
        <v>10270620</v>
      </c>
      <c r="H66" s="135">
        <v>10270620</v>
      </c>
      <c r="I66" s="135">
        <v>9604663.9299999997</v>
      </c>
      <c r="J66" s="112">
        <f t="shared" si="0"/>
        <v>93.515911697638501</v>
      </c>
    </row>
    <row r="67" spans="1:10" ht="15.75" hidden="1" x14ac:dyDescent="0.25">
      <c r="A67" s="133" t="s">
        <v>1129</v>
      </c>
      <c r="B67" s="134" t="s">
        <v>198</v>
      </c>
      <c r="C67" s="133" t="s">
        <v>79</v>
      </c>
      <c r="D67" s="133" t="s">
        <v>694</v>
      </c>
      <c r="E67" s="133" t="s">
        <v>199</v>
      </c>
      <c r="F67" s="133"/>
      <c r="G67" s="135">
        <v>10270620</v>
      </c>
      <c r="H67" s="135">
        <v>10270620</v>
      </c>
      <c r="I67" s="135">
        <v>9604663.9299999997</v>
      </c>
      <c r="J67" s="112">
        <f t="shared" si="0"/>
        <v>93.515911697638501</v>
      </c>
    </row>
    <row r="68" spans="1:10" ht="15.75" hidden="1" x14ac:dyDescent="0.25">
      <c r="A68" s="133" t="s">
        <v>1130</v>
      </c>
      <c r="B68" s="134" t="s">
        <v>201</v>
      </c>
      <c r="C68" s="133" t="s">
        <v>79</v>
      </c>
      <c r="D68" s="133" t="s">
        <v>694</v>
      </c>
      <c r="E68" s="133" t="s">
        <v>706</v>
      </c>
      <c r="F68" s="133" t="s">
        <v>202</v>
      </c>
      <c r="G68" s="135">
        <v>179620</v>
      </c>
      <c r="H68" s="135">
        <v>179620</v>
      </c>
      <c r="I68" s="135">
        <v>179620</v>
      </c>
      <c r="J68" s="112">
        <f t="shared" si="0"/>
        <v>100</v>
      </c>
    </row>
    <row r="69" spans="1:10" ht="15.75" hidden="1" x14ac:dyDescent="0.25">
      <c r="A69" s="133" t="s">
        <v>798</v>
      </c>
      <c r="B69" s="134" t="s">
        <v>94</v>
      </c>
      <c r="C69" s="133" t="s">
        <v>79</v>
      </c>
      <c r="D69" s="133" t="s">
        <v>694</v>
      </c>
      <c r="E69" s="133" t="s">
        <v>706</v>
      </c>
      <c r="F69" s="133" t="s">
        <v>220</v>
      </c>
      <c r="G69" s="135">
        <v>179620</v>
      </c>
      <c r="H69" s="135">
        <v>179620</v>
      </c>
      <c r="I69" s="135">
        <v>179620</v>
      </c>
      <c r="J69" s="112">
        <f t="shared" si="0"/>
        <v>100</v>
      </c>
    </row>
    <row r="70" spans="1:10" ht="15.75" hidden="1" x14ac:dyDescent="0.25">
      <c r="A70" s="133" t="s">
        <v>1131</v>
      </c>
      <c r="B70" s="134" t="s">
        <v>201</v>
      </c>
      <c r="C70" s="133" t="s">
        <v>79</v>
      </c>
      <c r="D70" s="133" t="s">
        <v>694</v>
      </c>
      <c r="E70" s="133" t="s">
        <v>806</v>
      </c>
      <c r="F70" s="133" t="s">
        <v>202</v>
      </c>
      <c r="G70" s="135">
        <v>8391000</v>
      </c>
      <c r="H70" s="135">
        <v>8391000</v>
      </c>
      <c r="I70" s="135">
        <v>7725043.9299999997</v>
      </c>
      <c r="J70" s="112">
        <f t="shared" si="0"/>
        <v>92.06344809915386</v>
      </c>
    </row>
    <row r="71" spans="1:10" ht="15.75" hidden="1" x14ac:dyDescent="0.25">
      <c r="A71" s="133" t="s">
        <v>1132</v>
      </c>
      <c r="B71" s="134" t="s">
        <v>94</v>
      </c>
      <c r="C71" s="133" t="s">
        <v>79</v>
      </c>
      <c r="D71" s="133" t="s">
        <v>694</v>
      </c>
      <c r="E71" s="133" t="s">
        <v>806</v>
      </c>
      <c r="F71" s="133" t="s">
        <v>220</v>
      </c>
      <c r="G71" s="135">
        <v>8391000</v>
      </c>
      <c r="H71" s="135">
        <v>8391000</v>
      </c>
      <c r="I71" s="135">
        <v>7725043.9299999997</v>
      </c>
      <c r="J71" s="112">
        <f t="shared" si="0"/>
        <v>92.06344809915386</v>
      </c>
    </row>
    <row r="72" spans="1:10" ht="15.75" hidden="1" x14ac:dyDescent="0.25">
      <c r="A72" s="133" t="s">
        <v>1133</v>
      </c>
      <c r="B72" s="134" t="s">
        <v>201</v>
      </c>
      <c r="C72" s="133" t="s">
        <v>79</v>
      </c>
      <c r="D72" s="133" t="s">
        <v>694</v>
      </c>
      <c r="E72" s="133" t="s">
        <v>808</v>
      </c>
      <c r="F72" s="133" t="s">
        <v>202</v>
      </c>
      <c r="G72" s="135">
        <v>1700000</v>
      </c>
      <c r="H72" s="135">
        <v>1700000</v>
      </c>
      <c r="I72" s="135">
        <v>1700000</v>
      </c>
      <c r="J72" s="112">
        <f t="shared" si="0"/>
        <v>100</v>
      </c>
    </row>
    <row r="73" spans="1:10" ht="15.75" hidden="1" x14ac:dyDescent="0.25">
      <c r="A73" s="133" t="s">
        <v>1134</v>
      </c>
      <c r="B73" s="134" t="s">
        <v>94</v>
      </c>
      <c r="C73" s="133" t="s">
        <v>79</v>
      </c>
      <c r="D73" s="133" t="s">
        <v>694</v>
      </c>
      <c r="E73" s="133" t="s">
        <v>808</v>
      </c>
      <c r="F73" s="133" t="s">
        <v>220</v>
      </c>
      <c r="G73" s="135">
        <v>1700000</v>
      </c>
      <c r="H73" s="135">
        <v>1700000</v>
      </c>
      <c r="I73" s="135">
        <v>1700000</v>
      </c>
      <c r="J73" s="112">
        <f t="shared" si="0"/>
        <v>100</v>
      </c>
    </row>
    <row r="74" spans="1:10" ht="15.75" hidden="1" x14ac:dyDescent="0.25">
      <c r="A74" s="133" t="s">
        <v>1135</v>
      </c>
      <c r="B74" s="134" t="s">
        <v>695</v>
      </c>
      <c r="C74" s="133" t="s">
        <v>79</v>
      </c>
      <c r="D74" s="133" t="s">
        <v>696</v>
      </c>
      <c r="E74" s="133"/>
      <c r="F74" s="133"/>
      <c r="G74" s="135">
        <v>391759.19</v>
      </c>
      <c r="H74" s="135">
        <v>391759.19</v>
      </c>
      <c r="I74" s="135">
        <v>391759.19</v>
      </c>
      <c r="J74" s="112">
        <f t="shared" si="0"/>
        <v>100</v>
      </c>
    </row>
    <row r="75" spans="1:10" ht="15.75" hidden="1" x14ac:dyDescent="0.25">
      <c r="A75" s="133" t="s">
        <v>1136</v>
      </c>
      <c r="B75" s="134" t="s">
        <v>697</v>
      </c>
      <c r="C75" s="133" t="s">
        <v>79</v>
      </c>
      <c r="D75" s="133" t="s">
        <v>698</v>
      </c>
      <c r="E75" s="133"/>
      <c r="F75" s="133"/>
      <c r="G75" s="135">
        <v>391759.19</v>
      </c>
      <c r="H75" s="135">
        <v>391759.19</v>
      </c>
      <c r="I75" s="135">
        <v>391759.19</v>
      </c>
      <c r="J75" s="112">
        <f t="shared" ref="J75:J138" si="1">I75*100/H75</f>
        <v>100</v>
      </c>
    </row>
    <row r="76" spans="1:10" ht="15.75" hidden="1" x14ac:dyDescent="0.25">
      <c r="A76" s="133" t="s">
        <v>1137</v>
      </c>
      <c r="B76" s="134" t="s">
        <v>196</v>
      </c>
      <c r="C76" s="133" t="s">
        <v>79</v>
      </c>
      <c r="D76" s="133" t="s">
        <v>698</v>
      </c>
      <c r="E76" s="133" t="s">
        <v>197</v>
      </c>
      <c r="F76" s="133"/>
      <c r="G76" s="135">
        <v>391759.19</v>
      </c>
      <c r="H76" s="135">
        <v>391759.19</v>
      </c>
      <c r="I76" s="135">
        <v>391759.19</v>
      </c>
      <c r="J76" s="112">
        <f t="shared" si="1"/>
        <v>100</v>
      </c>
    </row>
    <row r="77" spans="1:10" ht="15.75" hidden="1" x14ac:dyDescent="0.25">
      <c r="A77" s="133" t="s">
        <v>1138</v>
      </c>
      <c r="B77" s="134" t="s">
        <v>198</v>
      </c>
      <c r="C77" s="133" t="s">
        <v>79</v>
      </c>
      <c r="D77" s="133" t="s">
        <v>698</v>
      </c>
      <c r="E77" s="133" t="s">
        <v>199</v>
      </c>
      <c r="F77" s="133"/>
      <c r="G77" s="135">
        <v>391759.19</v>
      </c>
      <c r="H77" s="135">
        <v>391759.19</v>
      </c>
      <c r="I77" s="135">
        <v>391759.19</v>
      </c>
      <c r="J77" s="112">
        <f t="shared" si="1"/>
        <v>100</v>
      </c>
    </row>
    <row r="78" spans="1:10" ht="15.75" hidden="1" x14ac:dyDescent="0.25">
      <c r="A78" s="133" t="s">
        <v>1139</v>
      </c>
      <c r="B78" s="134" t="s">
        <v>201</v>
      </c>
      <c r="C78" s="133" t="s">
        <v>79</v>
      </c>
      <c r="D78" s="133" t="s">
        <v>698</v>
      </c>
      <c r="E78" s="133" t="s">
        <v>707</v>
      </c>
      <c r="F78" s="133" t="s">
        <v>202</v>
      </c>
      <c r="G78" s="135">
        <v>391759.19</v>
      </c>
      <c r="H78" s="135">
        <v>391759.19</v>
      </c>
      <c r="I78" s="135">
        <v>391759.19</v>
      </c>
      <c r="J78" s="112">
        <f t="shared" si="1"/>
        <v>100</v>
      </c>
    </row>
    <row r="79" spans="1:10" ht="15.75" hidden="1" x14ac:dyDescent="0.25">
      <c r="A79" s="133" t="s">
        <v>1140</v>
      </c>
      <c r="B79" s="134" t="s">
        <v>94</v>
      </c>
      <c r="C79" s="133" t="s">
        <v>79</v>
      </c>
      <c r="D79" s="133" t="s">
        <v>698</v>
      </c>
      <c r="E79" s="133" t="s">
        <v>707</v>
      </c>
      <c r="F79" s="133" t="s">
        <v>220</v>
      </c>
      <c r="G79" s="135">
        <v>391759.19</v>
      </c>
      <c r="H79" s="135">
        <v>391759.19</v>
      </c>
      <c r="I79" s="135">
        <v>391759.19</v>
      </c>
      <c r="J79" s="112">
        <f t="shared" si="1"/>
        <v>100</v>
      </c>
    </row>
    <row r="80" spans="1:10" ht="15.75" x14ac:dyDescent="0.25">
      <c r="A80" s="133" t="s">
        <v>1141</v>
      </c>
      <c r="B80" s="134" t="s">
        <v>155</v>
      </c>
      <c r="C80" s="133" t="s">
        <v>79</v>
      </c>
      <c r="D80" s="133" t="s">
        <v>156</v>
      </c>
      <c r="E80" s="133"/>
      <c r="F80" s="133"/>
      <c r="G80" s="135">
        <v>130000</v>
      </c>
      <c r="H80" s="135">
        <v>130000</v>
      </c>
      <c r="I80" s="135">
        <v>130000</v>
      </c>
      <c r="J80" s="112">
        <f t="shared" si="1"/>
        <v>100</v>
      </c>
    </row>
    <row r="81" spans="1:10" ht="15.75" x14ac:dyDescent="0.25">
      <c r="A81" s="133" t="s">
        <v>1142</v>
      </c>
      <c r="B81" s="134" t="s">
        <v>159</v>
      </c>
      <c r="C81" s="133" t="s">
        <v>79</v>
      </c>
      <c r="D81" s="133" t="s">
        <v>160</v>
      </c>
      <c r="E81" s="133"/>
      <c r="F81" s="133"/>
      <c r="G81" s="135">
        <v>130000</v>
      </c>
      <c r="H81" s="135">
        <v>130000</v>
      </c>
      <c r="I81" s="135">
        <v>130000</v>
      </c>
      <c r="J81" s="112">
        <f t="shared" si="1"/>
        <v>100</v>
      </c>
    </row>
    <row r="82" spans="1:10" ht="15.75" x14ac:dyDescent="0.25">
      <c r="A82" s="133" t="s">
        <v>1143</v>
      </c>
      <c r="B82" s="134" t="s">
        <v>196</v>
      </c>
      <c r="C82" s="133" t="s">
        <v>79</v>
      </c>
      <c r="D82" s="133" t="s">
        <v>160</v>
      </c>
      <c r="E82" s="133" t="s">
        <v>197</v>
      </c>
      <c r="F82" s="133"/>
      <c r="G82" s="135">
        <v>130000</v>
      </c>
      <c r="H82" s="135">
        <v>130000</v>
      </c>
      <c r="I82" s="135">
        <v>130000</v>
      </c>
      <c r="J82" s="112">
        <f t="shared" si="1"/>
        <v>100</v>
      </c>
    </row>
    <row r="83" spans="1:10" ht="15.75" x14ac:dyDescent="0.25">
      <c r="A83" s="133" t="s">
        <v>1144</v>
      </c>
      <c r="B83" s="134" t="s">
        <v>198</v>
      </c>
      <c r="C83" s="133" t="s">
        <v>79</v>
      </c>
      <c r="D83" s="133" t="s">
        <v>160</v>
      </c>
      <c r="E83" s="133" t="s">
        <v>199</v>
      </c>
      <c r="F83" s="133"/>
      <c r="G83" s="135">
        <v>130000</v>
      </c>
      <c r="H83" s="135">
        <v>130000</v>
      </c>
      <c r="I83" s="135">
        <v>130000</v>
      </c>
      <c r="J83" s="112">
        <f t="shared" si="1"/>
        <v>100</v>
      </c>
    </row>
    <row r="84" spans="1:10" ht="15.75" x14ac:dyDescent="0.25">
      <c r="A84" s="133" t="s">
        <v>1145</v>
      </c>
      <c r="B84" s="134" t="s">
        <v>201</v>
      </c>
      <c r="C84" s="133" t="s">
        <v>79</v>
      </c>
      <c r="D84" s="133" t="s">
        <v>160</v>
      </c>
      <c r="E84" s="133" t="s">
        <v>704</v>
      </c>
      <c r="F84" s="133" t="s">
        <v>202</v>
      </c>
      <c r="G84" s="135">
        <v>130000</v>
      </c>
      <c r="H84" s="135">
        <v>130000</v>
      </c>
      <c r="I84" s="135">
        <v>130000</v>
      </c>
      <c r="J84" s="112">
        <f t="shared" si="1"/>
        <v>100</v>
      </c>
    </row>
    <row r="85" spans="1:10" ht="15.75" x14ac:dyDescent="0.25">
      <c r="A85" s="133" t="s">
        <v>1146</v>
      </c>
      <c r="B85" s="134" t="s">
        <v>94</v>
      </c>
      <c r="C85" s="133" t="s">
        <v>79</v>
      </c>
      <c r="D85" s="133" t="s">
        <v>160</v>
      </c>
      <c r="E85" s="133" t="s">
        <v>704</v>
      </c>
      <c r="F85" s="133" t="s">
        <v>220</v>
      </c>
      <c r="G85" s="135">
        <v>130000</v>
      </c>
      <c r="H85" s="135">
        <v>130000</v>
      </c>
      <c r="I85" s="135">
        <v>130000</v>
      </c>
      <c r="J85" s="112">
        <f t="shared" si="1"/>
        <v>100</v>
      </c>
    </row>
    <row r="86" spans="1:10" ht="31.5" hidden="1" x14ac:dyDescent="0.25">
      <c r="A86" s="133" t="s">
        <v>1147</v>
      </c>
      <c r="B86" s="134" t="s">
        <v>690</v>
      </c>
      <c r="C86" s="133" t="s">
        <v>79</v>
      </c>
      <c r="D86" s="133" t="s">
        <v>169</v>
      </c>
      <c r="E86" s="133"/>
      <c r="F86" s="133"/>
      <c r="G86" s="135">
        <v>2498.63</v>
      </c>
      <c r="H86" s="135">
        <v>2498.63</v>
      </c>
      <c r="I86" s="135">
        <v>2498.63</v>
      </c>
      <c r="J86" s="112">
        <f t="shared" si="1"/>
        <v>100</v>
      </c>
    </row>
    <row r="87" spans="1:10" ht="31.5" hidden="1" x14ac:dyDescent="0.25">
      <c r="A87" s="133" t="s">
        <v>1148</v>
      </c>
      <c r="B87" s="134" t="s">
        <v>691</v>
      </c>
      <c r="C87" s="133" t="s">
        <v>79</v>
      </c>
      <c r="D87" s="133" t="s">
        <v>170</v>
      </c>
      <c r="E87" s="133"/>
      <c r="F87" s="133"/>
      <c r="G87" s="135">
        <v>2498.63</v>
      </c>
      <c r="H87" s="135">
        <v>2498.63</v>
      </c>
      <c r="I87" s="135">
        <v>2498.63</v>
      </c>
      <c r="J87" s="112">
        <f t="shared" si="1"/>
        <v>100</v>
      </c>
    </row>
    <row r="88" spans="1:10" ht="31.5" hidden="1" x14ac:dyDescent="0.25">
      <c r="A88" s="133" t="s">
        <v>1149</v>
      </c>
      <c r="B88" s="134" t="s">
        <v>185</v>
      </c>
      <c r="C88" s="133" t="s">
        <v>79</v>
      </c>
      <c r="D88" s="133" t="s">
        <v>170</v>
      </c>
      <c r="E88" s="133" t="s">
        <v>186</v>
      </c>
      <c r="F88" s="133"/>
      <c r="G88" s="135">
        <v>2498.63</v>
      </c>
      <c r="H88" s="135">
        <v>2498.63</v>
      </c>
      <c r="I88" s="135">
        <v>2498.63</v>
      </c>
      <c r="J88" s="112">
        <f t="shared" si="1"/>
        <v>100</v>
      </c>
    </row>
    <row r="89" spans="1:10" ht="31.5" hidden="1" x14ac:dyDescent="0.25">
      <c r="A89" s="133" t="s">
        <v>1150</v>
      </c>
      <c r="B89" s="134" t="s">
        <v>206</v>
      </c>
      <c r="C89" s="133" t="s">
        <v>79</v>
      </c>
      <c r="D89" s="133" t="s">
        <v>170</v>
      </c>
      <c r="E89" s="133" t="s">
        <v>207</v>
      </c>
      <c r="F89" s="133"/>
      <c r="G89" s="135">
        <v>2498.63</v>
      </c>
      <c r="H89" s="135">
        <v>2498.63</v>
      </c>
      <c r="I89" s="135">
        <v>2498.63</v>
      </c>
      <c r="J89" s="112">
        <f t="shared" si="1"/>
        <v>100</v>
      </c>
    </row>
    <row r="90" spans="1:10" ht="31.5" hidden="1" x14ac:dyDescent="0.25">
      <c r="A90" s="133" t="s">
        <v>1151</v>
      </c>
      <c r="B90" s="134" t="s">
        <v>210</v>
      </c>
      <c r="C90" s="133" t="s">
        <v>79</v>
      </c>
      <c r="D90" s="133" t="s">
        <v>170</v>
      </c>
      <c r="E90" s="133" t="s">
        <v>209</v>
      </c>
      <c r="F90" s="133" t="s">
        <v>211</v>
      </c>
      <c r="G90" s="135">
        <v>2498.63</v>
      </c>
      <c r="H90" s="135">
        <v>2498.63</v>
      </c>
      <c r="I90" s="135">
        <v>2498.63</v>
      </c>
      <c r="J90" s="112">
        <f t="shared" si="1"/>
        <v>100</v>
      </c>
    </row>
    <row r="91" spans="1:10" ht="15.75" hidden="1" x14ac:dyDescent="0.25">
      <c r="A91" s="133" t="s">
        <v>1152</v>
      </c>
      <c r="B91" s="134" t="s">
        <v>212</v>
      </c>
      <c r="C91" s="133" t="s">
        <v>79</v>
      </c>
      <c r="D91" s="133" t="s">
        <v>170</v>
      </c>
      <c r="E91" s="133" t="s">
        <v>209</v>
      </c>
      <c r="F91" s="133" t="s">
        <v>213</v>
      </c>
      <c r="G91" s="135">
        <v>2498.63</v>
      </c>
      <c r="H91" s="135">
        <v>2498.63</v>
      </c>
      <c r="I91" s="135">
        <v>2498.63</v>
      </c>
      <c r="J91" s="112">
        <f t="shared" si="1"/>
        <v>100</v>
      </c>
    </row>
    <row r="92" spans="1:10" ht="63" hidden="1" x14ac:dyDescent="0.25">
      <c r="A92" s="133" t="s">
        <v>1153</v>
      </c>
      <c r="B92" s="134" t="s">
        <v>171</v>
      </c>
      <c r="C92" s="133" t="s">
        <v>79</v>
      </c>
      <c r="D92" s="133" t="s">
        <v>172</v>
      </c>
      <c r="E92" s="133"/>
      <c r="F92" s="133"/>
      <c r="G92" s="135">
        <v>135229390.06</v>
      </c>
      <c r="H92" s="135">
        <v>135229390.06</v>
      </c>
      <c r="I92" s="135">
        <v>135229390.06</v>
      </c>
      <c r="J92" s="112">
        <f t="shared" si="1"/>
        <v>100</v>
      </c>
    </row>
    <row r="93" spans="1:10" ht="47.25" hidden="1" x14ac:dyDescent="0.25">
      <c r="A93" s="133" t="s">
        <v>1154</v>
      </c>
      <c r="B93" s="134" t="s">
        <v>173</v>
      </c>
      <c r="C93" s="133" t="s">
        <v>79</v>
      </c>
      <c r="D93" s="133" t="s">
        <v>174</v>
      </c>
      <c r="E93" s="133"/>
      <c r="F93" s="133"/>
      <c r="G93" s="135">
        <v>34696767</v>
      </c>
      <c r="H93" s="135">
        <v>34696767</v>
      </c>
      <c r="I93" s="135">
        <v>34696767</v>
      </c>
      <c r="J93" s="112">
        <f t="shared" si="1"/>
        <v>100</v>
      </c>
    </row>
    <row r="94" spans="1:10" ht="31.5" hidden="1" x14ac:dyDescent="0.25">
      <c r="A94" s="133" t="s">
        <v>1155</v>
      </c>
      <c r="B94" s="134" t="s">
        <v>185</v>
      </c>
      <c r="C94" s="133" t="s">
        <v>79</v>
      </c>
      <c r="D94" s="133" t="s">
        <v>174</v>
      </c>
      <c r="E94" s="133" t="s">
        <v>186</v>
      </c>
      <c r="F94" s="133"/>
      <c r="G94" s="135">
        <v>34696767</v>
      </c>
      <c r="H94" s="135">
        <v>34696767</v>
      </c>
      <c r="I94" s="135">
        <v>34696767</v>
      </c>
      <c r="J94" s="112">
        <f t="shared" si="1"/>
        <v>100</v>
      </c>
    </row>
    <row r="95" spans="1:10" ht="78.75" hidden="1" x14ac:dyDescent="0.25">
      <c r="A95" s="133" t="s">
        <v>1156</v>
      </c>
      <c r="B95" s="134" t="s">
        <v>214</v>
      </c>
      <c r="C95" s="133" t="s">
        <v>79</v>
      </c>
      <c r="D95" s="133" t="s">
        <v>174</v>
      </c>
      <c r="E95" s="133" t="s">
        <v>215</v>
      </c>
      <c r="F95" s="133"/>
      <c r="G95" s="135">
        <v>34696767</v>
      </c>
      <c r="H95" s="135">
        <v>34696767</v>
      </c>
      <c r="I95" s="135">
        <v>34696767</v>
      </c>
      <c r="J95" s="112">
        <f t="shared" si="1"/>
        <v>100</v>
      </c>
    </row>
    <row r="96" spans="1:10" ht="15.75" hidden="1" x14ac:dyDescent="0.25">
      <c r="A96" s="133" t="s">
        <v>1157</v>
      </c>
      <c r="B96" s="134" t="s">
        <v>201</v>
      </c>
      <c r="C96" s="133" t="s">
        <v>79</v>
      </c>
      <c r="D96" s="133" t="s">
        <v>174</v>
      </c>
      <c r="E96" s="133" t="s">
        <v>216</v>
      </c>
      <c r="F96" s="133" t="s">
        <v>202</v>
      </c>
      <c r="G96" s="135">
        <v>15699267</v>
      </c>
      <c r="H96" s="135">
        <v>15699267</v>
      </c>
      <c r="I96" s="135">
        <v>15699267</v>
      </c>
      <c r="J96" s="112">
        <f t="shared" si="1"/>
        <v>100</v>
      </c>
    </row>
    <row r="97" spans="1:10" ht="31.5" hidden="1" x14ac:dyDescent="0.25">
      <c r="A97" s="133" t="s">
        <v>1158</v>
      </c>
      <c r="B97" s="134" t="s">
        <v>567</v>
      </c>
      <c r="C97" s="133" t="s">
        <v>79</v>
      </c>
      <c r="D97" s="133" t="s">
        <v>174</v>
      </c>
      <c r="E97" s="133" t="s">
        <v>216</v>
      </c>
      <c r="F97" s="133" t="s">
        <v>1159</v>
      </c>
      <c r="G97" s="135">
        <v>15699267</v>
      </c>
      <c r="H97" s="135">
        <v>15699267</v>
      </c>
      <c r="I97" s="135">
        <v>15699267</v>
      </c>
      <c r="J97" s="112">
        <f t="shared" si="1"/>
        <v>100</v>
      </c>
    </row>
    <row r="98" spans="1:10" ht="15.75" hidden="1" x14ac:dyDescent="0.25">
      <c r="A98" s="133" t="s">
        <v>1160</v>
      </c>
      <c r="B98" s="134" t="s">
        <v>201</v>
      </c>
      <c r="C98" s="133" t="s">
        <v>79</v>
      </c>
      <c r="D98" s="133" t="s">
        <v>174</v>
      </c>
      <c r="E98" s="133" t="s">
        <v>218</v>
      </c>
      <c r="F98" s="133" t="s">
        <v>202</v>
      </c>
      <c r="G98" s="135">
        <v>18997500</v>
      </c>
      <c r="H98" s="135">
        <v>18997500</v>
      </c>
      <c r="I98" s="135">
        <v>18997500</v>
      </c>
      <c r="J98" s="112">
        <f t="shared" si="1"/>
        <v>100</v>
      </c>
    </row>
    <row r="99" spans="1:10" ht="31.5" hidden="1" x14ac:dyDescent="0.25">
      <c r="A99" s="133" t="s">
        <v>1161</v>
      </c>
      <c r="B99" s="134" t="s">
        <v>567</v>
      </c>
      <c r="C99" s="133" t="s">
        <v>79</v>
      </c>
      <c r="D99" s="133" t="s">
        <v>174</v>
      </c>
      <c r="E99" s="133" t="s">
        <v>218</v>
      </c>
      <c r="F99" s="133" t="s">
        <v>1159</v>
      </c>
      <c r="G99" s="135">
        <v>18997500</v>
      </c>
      <c r="H99" s="135">
        <v>18997500</v>
      </c>
      <c r="I99" s="135">
        <v>18997500</v>
      </c>
      <c r="J99" s="112">
        <f t="shared" si="1"/>
        <v>100</v>
      </c>
    </row>
    <row r="100" spans="1:10" ht="15.75" hidden="1" x14ac:dyDescent="0.25">
      <c r="A100" s="133" t="s">
        <v>1162</v>
      </c>
      <c r="B100" s="134" t="s">
        <v>699</v>
      </c>
      <c r="C100" s="133" t="s">
        <v>79</v>
      </c>
      <c r="D100" s="133" t="s">
        <v>700</v>
      </c>
      <c r="E100" s="133"/>
      <c r="F100" s="133"/>
      <c r="G100" s="135">
        <v>4544433.2699999996</v>
      </c>
      <c r="H100" s="135">
        <v>4544433.2699999996</v>
      </c>
      <c r="I100" s="135">
        <v>4544433.2699999996</v>
      </c>
      <c r="J100" s="112">
        <f t="shared" si="1"/>
        <v>100</v>
      </c>
    </row>
    <row r="101" spans="1:10" ht="15.75" hidden="1" x14ac:dyDescent="0.25">
      <c r="A101" s="133" t="s">
        <v>1163</v>
      </c>
      <c r="B101" s="134" t="s">
        <v>196</v>
      </c>
      <c r="C101" s="133" t="s">
        <v>79</v>
      </c>
      <c r="D101" s="133" t="s">
        <v>700</v>
      </c>
      <c r="E101" s="133" t="s">
        <v>197</v>
      </c>
      <c r="F101" s="133"/>
      <c r="G101" s="135">
        <v>4544433.2699999996</v>
      </c>
      <c r="H101" s="135">
        <v>4544433.2699999996</v>
      </c>
      <c r="I101" s="135">
        <v>4544433.2699999996</v>
      </c>
      <c r="J101" s="112">
        <f t="shared" si="1"/>
        <v>100</v>
      </c>
    </row>
    <row r="102" spans="1:10" ht="15.75" hidden="1" x14ac:dyDescent="0.25">
      <c r="A102" s="133" t="s">
        <v>1164</v>
      </c>
      <c r="B102" s="134" t="s">
        <v>198</v>
      </c>
      <c r="C102" s="133" t="s">
        <v>79</v>
      </c>
      <c r="D102" s="133" t="s">
        <v>700</v>
      </c>
      <c r="E102" s="133" t="s">
        <v>199</v>
      </c>
      <c r="F102" s="133"/>
      <c r="G102" s="135">
        <v>4544433.2699999996</v>
      </c>
      <c r="H102" s="135">
        <v>4544433.2699999996</v>
      </c>
      <c r="I102" s="135">
        <v>4544433.2699999996</v>
      </c>
      <c r="J102" s="112">
        <f t="shared" si="1"/>
        <v>100</v>
      </c>
    </row>
    <row r="103" spans="1:10" ht="110.25" hidden="1" x14ac:dyDescent="0.25">
      <c r="A103" s="133" t="s">
        <v>1165</v>
      </c>
      <c r="B103" s="111" t="s">
        <v>708</v>
      </c>
      <c r="C103" s="133" t="s">
        <v>79</v>
      </c>
      <c r="D103" s="133" t="s">
        <v>700</v>
      </c>
      <c r="E103" s="133" t="s">
        <v>709</v>
      </c>
      <c r="F103" s="133"/>
      <c r="G103" s="135">
        <v>1606942.43</v>
      </c>
      <c r="H103" s="135">
        <v>1606942.43</v>
      </c>
      <c r="I103" s="135">
        <v>1606942.43</v>
      </c>
      <c r="J103" s="112">
        <f t="shared" si="1"/>
        <v>100</v>
      </c>
    </row>
    <row r="104" spans="1:10" ht="15.75" hidden="1" x14ac:dyDescent="0.25">
      <c r="A104" s="133" t="s">
        <v>1166</v>
      </c>
      <c r="B104" s="134" t="s">
        <v>201</v>
      </c>
      <c r="C104" s="133" t="s">
        <v>79</v>
      </c>
      <c r="D104" s="133" t="s">
        <v>700</v>
      </c>
      <c r="E104" s="133" t="s">
        <v>709</v>
      </c>
      <c r="F104" s="133" t="s">
        <v>202</v>
      </c>
      <c r="G104" s="135">
        <v>1606942.43</v>
      </c>
      <c r="H104" s="135">
        <v>1606942.43</v>
      </c>
      <c r="I104" s="135">
        <v>1606942.43</v>
      </c>
      <c r="J104" s="112">
        <f t="shared" si="1"/>
        <v>100</v>
      </c>
    </row>
    <row r="105" spans="1:10" ht="15.75" hidden="1" x14ac:dyDescent="0.25">
      <c r="A105" s="133" t="s">
        <v>1167</v>
      </c>
      <c r="B105" s="134" t="s">
        <v>699</v>
      </c>
      <c r="C105" s="133" t="s">
        <v>79</v>
      </c>
      <c r="D105" s="133" t="s">
        <v>700</v>
      </c>
      <c r="E105" s="133" t="s">
        <v>709</v>
      </c>
      <c r="F105" s="133" t="s">
        <v>1168</v>
      </c>
      <c r="G105" s="135">
        <v>1606942.43</v>
      </c>
      <c r="H105" s="135">
        <v>1606942.43</v>
      </c>
      <c r="I105" s="135">
        <v>1606942.43</v>
      </c>
      <c r="J105" s="112">
        <f t="shared" si="1"/>
        <v>100</v>
      </c>
    </row>
    <row r="106" spans="1:10" ht="63" hidden="1" x14ac:dyDescent="0.25">
      <c r="A106" s="133" t="s">
        <v>1169</v>
      </c>
      <c r="B106" s="111" t="s">
        <v>809</v>
      </c>
      <c r="C106" s="133" t="s">
        <v>79</v>
      </c>
      <c r="D106" s="133" t="s">
        <v>700</v>
      </c>
      <c r="E106" s="133" t="s">
        <v>810</v>
      </c>
      <c r="F106" s="133"/>
      <c r="G106" s="135">
        <v>1325901.02</v>
      </c>
      <c r="H106" s="135">
        <v>1325901.02</v>
      </c>
      <c r="I106" s="135">
        <v>1325901.02</v>
      </c>
      <c r="J106" s="112">
        <f t="shared" si="1"/>
        <v>100</v>
      </c>
    </row>
    <row r="107" spans="1:10" ht="15.75" hidden="1" x14ac:dyDescent="0.25">
      <c r="A107" s="133" t="s">
        <v>1170</v>
      </c>
      <c r="B107" s="134" t="s">
        <v>201</v>
      </c>
      <c r="C107" s="133" t="s">
        <v>79</v>
      </c>
      <c r="D107" s="133" t="s">
        <v>700</v>
      </c>
      <c r="E107" s="133" t="s">
        <v>810</v>
      </c>
      <c r="F107" s="133" t="s">
        <v>202</v>
      </c>
      <c r="G107" s="135">
        <v>1325901.02</v>
      </c>
      <c r="H107" s="135">
        <v>1325901.02</v>
      </c>
      <c r="I107" s="135">
        <v>1325901.02</v>
      </c>
      <c r="J107" s="112">
        <f t="shared" si="1"/>
        <v>100</v>
      </c>
    </row>
    <row r="108" spans="1:10" ht="15.75" hidden="1" x14ac:dyDescent="0.25">
      <c r="A108" s="133" t="s">
        <v>1171</v>
      </c>
      <c r="B108" s="134" t="s">
        <v>699</v>
      </c>
      <c r="C108" s="133" t="s">
        <v>79</v>
      </c>
      <c r="D108" s="133" t="s">
        <v>700</v>
      </c>
      <c r="E108" s="133" t="s">
        <v>810</v>
      </c>
      <c r="F108" s="133" t="s">
        <v>1168</v>
      </c>
      <c r="G108" s="135">
        <v>1325901.02</v>
      </c>
      <c r="H108" s="135">
        <v>1325901.02</v>
      </c>
      <c r="I108" s="135">
        <v>1325901.02</v>
      </c>
      <c r="J108" s="112">
        <f t="shared" si="1"/>
        <v>100</v>
      </c>
    </row>
    <row r="109" spans="1:10" ht="141.75" hidden="1" x14ac:dyDescent="0.25">
      <c r="A109" s="133" t="s">
        <v>90</v>
      </c>
      <c r="B109" s="131" t="s">
        <v>710</v>
      </c>
      <c r="C109" s="133" t="s">
        <v>79</v>
      </c>
      <c r="D109" s="133" t="s">
        <v>700</v>
      </c>
      <c r="E109" s="133" t="s">
        <v>711</v>
      </c>
      <c r="F109" s="133"/>
      <c r="G109" s="135">
        <v>1611589.82</v>
      </c>
      <c r="H109" s="135">
        <v>1611589.82</v>
      </c>
      <c r="I109" s="135">
        <v>1611589.82</v>
      </c>
      <c r="J109" s="112">
        <f t="shared" si="1"/>
        <v>100</v>
      </c>
    </row>
    <row r="110" spans="1:10" ht="15.75" hidden="1" x14ac:dyDescent="0.25">
      <c r="A110" s="133" t="s">
        <v>1172</v>
      </c>
      <c r="B110" s="134" t="s">
        <v>201</v>
      </c>
      <c r="C110" s="133" t="s">
        <v>79</v>
      </c>
      <c r="D110" s="133" t="s">
        <v>700</v>
      </c>
      <c r="E110" s="133" t="s">
        <v>711</v>
      </c>
      <c r="F110" s="133" t="s">
        <v>202</v>
      </c>
      <c r="G110" s="135">
        <v>1611589.82</v>
      </c>
      <c r="H110" s="135">
        <v>1611589.82</v>
      </c>
      <c r="I110" s="135">
        <v>1611589.82</v>
      </c>
      <c r="J110" s="112">
        <f t="shared" si="1"/>
        <v>100</v>
      </c>
    </row>
    <row r="111" spans="1:10" ht="15.75" hidden="1" x14ac:dyDescent="0.25">
      <c r="A111" s="133" t="s">
        <v>1173</v>
      </c>
      <c r="B111" s="134" t="s">
        <v>699</v>
      </c>
      <c r="C111" s="133" t="s">
        <v>79</v>
      </c>
      <c r="D111" s="133" t="s">
        <v>700</v>
      </c>
      <c r="E111" s="133" t="s">
        <v>711</v>
      </c>
      <c r="F111" s="133" t="s">
        <v>1168</v>
      </c>
      <c r="G111" s="135">
        <v>1611589.82</v>
      </c>
      <c r="H111" s="135">
        <v>1611589.82</v>
      </c>
      <c r="I111" s="135">
        <v>1611589.82</v>
      </c>
      <c r="J111" s="112">
        <f t="shared" si="1"/>
        <v>100</v>
      </c>
    </row>
    <row r="112" spans="1:10" ht="31.5" hidden="1" x14ac:dyDescent="0.25">
      <c r="A112" s="133" t="s">
        <v>1174</v>
      </c>
      <c r="B112" s="134" t="s">
        <v>175</v>
      </c>
      <c r="C112" s="133" t="s">
        <v>79</v>
      </c>
      <c r="D112" s="133" t="s">
        <v>176</v>
      </c>
      <c r="E112" s="133"/>
      <c r="F112" s="133"/>
      <c r="G112" s="135">
        <v>95988189.790000007</v>
      </c>
      <c r="H112" s="135">
        <v>95988189.790000007</v>
      </c>
      <c r="I112" s="135">
        <v>95988189.790000007</v>
      </c>
      <c r="J112" s="112">
        <f t="shared" si="1"/>
        <v>100</v>
      </c>
    </row>
    <row r="113" spans="1:10" ht="31.5" hidden="1" x14ac:dyDescent="0.25">
      <c r="A113" s="133" t="s">
        <v>1175</v>
      </c>
      <c r="B113" s="134" t="s">
        <v>185</v>
      </c>
      <c r="C113" s="133" t="s">
        <v>79</v>
      </c>
      <c r="D113" s="133" t="s">
        <v>176</v>
      </c>
      <c r="E113" s="133" t="s">
        <v>186</v>
      </c>
      <c r="F113" s="133"/>
      <c r="G113" s="135">
        <v>95709389.790000007</v>
      </c>
      <c r="H113" s="135">
        <v>95709389.790000007</v>
      </c>
      <c r="I113" s="135">
        <v>95709389.790000007</v>
      </c>
      <c r="J113" s="112">
        <f t="shared" si="1"/>
        <v>100</v>
      </c>
    </row>
    <row r="114" spans="1:10" ht="78.75" hidden="1" x14ac:dyDescent="0.25">
      <c r="A114" s="133" t="s">
        <v>1176</v>
      </c>
      <c r="B114" s="134" t="s">
        <v>214</v>
      </c>
      <c r="C114" s="133" t="s">
        <v>79</v>
      </c>
      <c r="D114" s="133" t="s">
        <v>176</v>
      </c>
      <c r="E114" s="133" t="s">
        <v>215</v>
      </c>
      <c r="F114" s="133"/>
      <c r="G114" s="135">
        <v>95709389.790000007</v>
      </c>
      <c r="H114" s="135">
        <v>95709389.790000007</v>
      </c>
      <c r="I114" s="135">
        <v>95709389.790000007</v>
      </c>
      <c r="J114" s="112">
        <f t="shared" si="1"/>
        <v>100</v>
      </c>
    </row>
    <row r="115" spans="1:10" ht="15.75" hidden="1" x14ac:dyDescent="0.25">
      <c r="A115" s="133" t="s">
        <v>1177</v>
      </c>
      <c r="B115" s="134" t="s">
        <v>201</v>
      </c>
      <c r="C115" s="133" t="s">
        <v>79</v>
      </c>
      <c r="D115" s="133" t="s">
        <v>176</v>
      </c>
      <c r="E115" s="133" t="s">
        <v>219</v>
      </c>
      <c r="F115" s="133" t="s">
        <v>202</v>
      </c>
      <c r="G115" s="135">
        <v>95709389.790000007</v>
      </c>
      <c r="H115" s="135">
        <v>95709389.790000007</v>
      </c>
      <c r="I115" s="135">
        <v>95709389.790000007</v>
      </c>
      <c r="J115" s="112">
        <f t="shared" si="1"/>
        <v>100</v>
      </c>
    </row>
    <row r="116" spans="1:10" ht="15.75" hidden="1" x14ac:dyDescent="0.25">
      <c r="A116" s="133" t="s">
        <v>1178</v>
      </c>
      <c r="B116" s="134" t="s">
        <v>94</v>
      </c>
      <c r="C116" s="133" t="s">
        <v>79</v>
      </c>
      <c r="D116" s="133" t="s">
        <v>176</v>
      </c>
      <c r="E116" s="133" t="s">
        <v>219</v>
      </c>
      <c r="F116" s="133" t="s">
        <v>220</v>
      </c>
      <c r="G116" s="135">
        <v>95709389.790000007</v>
      </c>
      <c r="H116" s="135">
        <v>95709389.790000007</v>
      </c>
      <c r="I116" s="135">
        <v>95709389.790000007</v>
      </c>
      <c r="J116" s="112">
        <f t="shared" si="1"/>
        <v>100</v>
      </c>
    </row>
    <row r="117" spans="1:10" ht="15.75" hidden="1" x14ac:dyDescent="0.25">
      <c r="A117" s="133" t="s">
        <v>1179</v>
      </c>
      <c r="B117" s="134" t="s">
        <v>196</v>
      </c>
      <c r="C117" s="133" t="s">
        <v>79</v>
      </c>
      <c r="D117" s="133" t="s">
        <v>176</v>
      </c>
      <c r="E117" s="133" t="s">
        <v>197</v>
      </c>
      <c r="F117" s="133"/>
      <c r="G117" s="135">
        <v>278800</v>
      </c>
      <c r="H117" s="135">
        <v>278800</v>
      </c>
      <c r="I117" s="135">
        <v>278800</v>
      </c>
      <c r="J117" s="112">
        <f t="shared" si="1"/>
        <v>100</v>
      </c>
    </row>
    <row r="118" spans="1:10" ht="15.75" hidden="1" x14ac:dyDescent="0.25">
      <c r="A118" s="133" t="s">
        <v>1180</v>
      </c>
      <c r="B118" s="134" t="s">
        <v>198</v>
      </c>
      <c r="C118" s="133" t="s">
        <v>79</v>
      </c>
      <c r="D118" s="133" t="s">
        <v>176</v>
      </c>
      <c r="E118" s="133" t="s">
        <v>199</v>
      </c>
      <c r="F118" s="133"/>
      <c r="G118" s="135">
        <v>278800</v>
      </c>
      <c r="H118" s="135">
        <v>278800</v>
      </c>
      <c r="I118" s="135">
        <v>278800</v>
      </c>
      <c r="J118" s="112">
        <f t="shared" si="1"/>
        <v>100</v>
      </c>
    </row>
    <row r="119" spans="1:10" ht="15.75" hidden="1" x14ac:dyDescent="0.25">
      <c r="A119" s="133" t="s">
        <v>89</v>
      </c>
      <c r="B119" s="134" t="s">
        <v>201</v>
      </c>
      <c r="C119" s="133" t="s">
        <v>79</v>
      </c>
      <c r="D119" s="133" t="s">
        <v>176</v>
      </c>
      <c r="E119" s="133" t="s">
        <v>812</v>
      </c>
      <c r="F119" s="133" t="s">
        <v>202</v>
      </c>
      <c r="G119" s="135">
        <v>278800</v>
      </c>
      <c r="H119" s="135">
        <v>278800</v>
      </c>
      <c r="I119" s="135">
        <v>278800</v>
      </c>
      <c r="J119" s="112">
        <f t="shared" si="1"/>
        <v>100</v>
      </c>
    </row>
    <row r="120" spans="1:10" ht="15.75" hidden="1" x14ac:dyDescent="0.25">
      <c r="A120" s="133" t="s">
        <v>953</v>
      </c>
      <c r="B120" s="134" t="s">
        <v>94</v>
      </c>
      <c r="C120" s="133" t="s">
        <v>79</v>
      </c>
      <c r="D120" s="133" t="s">
        <v>176</v>
      </c>
      <c r="E120" s="133" t="s">
        <v>812</v>
      </c>
      <c r="F120" s="133" t="s">
        <v>220</v>
      </c>
      <c r="G120" s="135">
        <v>278800</v>
      </c>
      <c r="H120" s="135">
        <v>278800</v>
      </c>
      <c r="I120" s="135">
        <v>278800</v>
      </c>
      <c r="J120" s="112">
        <f t="shared" si="1"/>
        <v>100</v>
      </c>
    </row>
    <row r="121" spans="1:10" ht="31.5" hidden="1" x14ac:dyDescent="0.25">
      <c r="A121" s="133" t="s">
        <v>954</v>
      </c>
      <c r="B121" s="134" t="s">
        <v>221</v>
      </c>
      <c r="C121" s="133" t="s">
        <v>80</v>
      </c>
      <c r="D121" s="133"/>
      <c r="E121" s="133"/>
      <c r="F121" s="133"/>
      <c r="G121" s="135">
        <v>6350498.3799999999</v>
      </c>
      <c r="H121" s="135">
        <v>6350498.3799999999</v>
      </c>
      <c r="I121" s="135">
        <v>6216062.4000000004</v>
      </c>
      <c r="J121" s="112">
        <f t="shared" si="1"/>
        <v>97.883064100553312</v>
      </c>
    </row>
    <row r="122" spans="1:10" ht="15.75" hidden="1" x14ac:dyDescent="0.25">
      <c r="A122" s="133" t="s">
        <v>911</v>
      </c>
      <c r="B122" s="134" t="s">
        <v>99</v>
      </c>
      <c r="C122" s="133" t="s">
        <v>80</v>
      </c>
      <c r="D122" s="133" t="s">
        <v>100</v>
      </c>
      <c r="E122" s="133"/>
      <c r="F122" s="133"/>
      <c r="G122" s="135">
        <v>6287498.3799999999</v>
      </c>
      <c r="H122" s="135">
        <v>6287498.3799999999</v>
      </c>
      <c r="I122" s="135">
        <v>6153062.4000000004</v>
      </c>
      <c r="J122" s="112">
        <f t="shared" si="1"/>
        <v>97.861852649892853</v>
      </c>
    </row>
    <row r="123" spans="1:10" ht="78.75" hidden="1" x14ac:dyDescent="0.25">
      <c r="A123" s="133" t="s">
        <v>955</v>
      </c>
      <c r="B123" s="134" t="s">
        <v>105</v>
      </c>
      <c r="C123" s="133" t="s">
        <v>80</v>
      </c>
      <c r="D123" s="133" t="s">
        <v>106</v>
      </c>
      <c r="E123" s="133"/>
      <c r="F123" s="133"/>
      <c r="G123" s="135">
        <v>6287498.3799999999</v>
      </c>
      <c r="H123" s="135">
        <v>6287498.3799999999</v>
      </c>
      <c r="I123" s="135">
        <v>6153062.4000000004</v>
      </c>
      <c r="J123" s="112">
        <f t="shared" si="1"/>
        <v>97.861852649892853</v>
      </c>
    </row>
    <row r="124" spans="1:10" ht="63" hidden="1" x14ac:dyDescent="0.25">
      <c r="A124" s="133" t="s">
        <v>1181</v>
      </c>
      <c r="B124" s="134" t="s">
        <v>222</v>
      </c>
      <c r="C124" s="133" t="s">
        <v>80</v>
      </c>
      <c r="D124" s="133" t="s">
        <v>106</v>
      </c>
      <c r="E124" s="133" t="s">
        <v>223</v>
      </c>
      <c r="F124" s="133"/>
      <c r="G124" s="135">
        <v>6287498.3799999999</v>
      </c>
      <c r="H124" s="135">
        <v>6287498.3799999999</v>
      </c>
      <c r="I124" s="135">
        <v>6153062.4000000004</v>
      </c>
      <c r="J124" s="112">
        <f t="shared" si="1"/>
        <v>97.861852649892853</v>
      </c>
    </row>
    <row r="125" spans="1:10" ht="31.5" hidden="1" x14ac:dyDescent="0.25">
      <c r="A125" s="133" t="s">
        <v>1182</v>
      </c>
      <c r="B125" s="134" t="s">
        <v>224</v>
      </c>
      <c r="C125" s="133" t="s">
        <v>80</v>
      </c>
      <c r="D125" s="133" t="s">
        <v>106</v>
      </c>
      <c r="E125" s="133" t="s">
        <v>225</v>
      </c>
      <c r="F125" s="133"/>
      <c r="G125" s="135">
        <v>33500.080000000002</v>
      </c>
      <c r="H125" s="135">
        <v>33500.080000000002</v>
      </c>
      <c r="I125" s="135">
        <v>33500.080000000002</v>
      </c>
      <c r="J125" s="112">
        <f t="shared" si="1"/>
        <v>100</v>
      </c>
    </row>
    <row r="126" spans="1:10" ht="47.25" hidden="1" x14ac:dyDescent="0.25">
      <c r="A126" s="133" t="s">
        <v>1183</v>
      </c>
      <c r="B126" s="134" t="s">
        <v>192</v>
      </c>
      <c r="C126" s="133" t="s">
        <v>80</v>
      </c>
      <c r="D126" s="133" t="s">
        <v>106</v>
      </c>
      <c r="E126" s="133" t="s">
        <v>227</v>
      </c>
      <c r="F126" s="133" t="s">
        <v>193</v>
      </c>
      <c r="G126" s="135">
        <v>33500.080000000002</v>
      </c>
      <c r="H126" s="135">
        <v>33500.080000000002</v>
      </c>
      <c r="I126" s="135">
        <v>33500.080000000002</v>
      </c>
      <c r="J126" s="112">
        <f t="shared" si="1"/>
        <v>100</v>
      </c>
    </row>
    <row r="127" spans="1:10" ht="15.75" hidden="1" x14ac:dyDescent="0.25">
      <c r="A127" s="133" t="s">
        <v>610</v>
      </c>
      <c r="B127" s="134" t="s">
        <v>1118</v>
      </c>
      <c r="C127" s="133" t="s">
        <v>80</v>
      </c>
      <c r="D127" s="133" t="s">
        <v>106</v>
      </c>
      <c r="E127" s="133" t="s">
        <v>227</v>
      </c>
      <c r="F127" s="133" t="s">
        <v>1033</v>
      </c>
      <c r="G127" s="135">
        <v>33500.080000000002</v>
      </c>
      <c r="H127" s="135">
        <v>33500.080000000002</v>
      </c>
      <c r="I127" s="135">
        <v>33500.080000000002</v>
      </c>
      <c r="J127" s="112">
        <f t="shared" si="1"/>
        <v>100</v>
      </c>
    </row>
    <row r="128" spans="1:10" ht="31.5" hidden="1" x14ac:dyDescent="0.25">
      <c r="A128" s="133" t="s">
        <v>1184</v>
      </c>
      <c r="B128" s="134" t="s">
        <v>228</v>
      </c>
      <c r="C128" s="133" t="s">
        <v>80</v>
      </c>
      <c r="D128" s="133" t="s">
        <v>106</v>
      </c>
      <c r="E128" s="133" t="s">
        <v>229</v>
      </c>
      <c r="F128" s="133"/>
      <c r="G128" s="135">
        <v>469443</v>
      </c>
      <c r="H128" s="135">
        <v>469443</v>
      </c>
      <c r="I128" s="135">
        <v>469443</v>
      </c>
      <c r="J128" s="112">
        <f t="shared" si="1"/>
        <v>100</v>
      </c>
    </row>
    <row r="129" spans="1:10" ht="47.25" hidden="1" x14ac:dyDescent="0.25">
      <c r="A129" s="133" t="s">
        <v>92</v>
      </c>
      <c r="B129" s="134" t="s">
        <v>192</v>
      </c>
      <c r="C129" s="133" t="s">
        <v>80</v>
      </c>
      <c r="D129" s="133" t="s">
        <v>106</v>
      </c>
      <c r="E129" s="133" t="s">
        <v>231</v>
      </c>
      <c r="F129" s="133" t="s">
        <v>193</v>
      </c>
      <c r="G129" s="135">
        <v>77500</v>
      </c>
      <c r="H129" s="135">
        <v>77500</v>
      </c>
      <c r="I129" s="135">
        <v>77500</v>
      </c>
      <c r="J129" s="112">
        <f t="shared" si="1"/>
        <v>100</v>
      </c>
    </row>
    <row r="130" spans="1:10" ht="15.75" hidden="1" x14ac:dyDescent="0.25">
      <c r="A130" s="133" t="s">
        <v>956</v>
      </c>
      <c r="B130" s="134" t="s">
        <v>1118</v>
      </c>
      <c r="C130" s="133" t="s">
        <v>80</v>
      </c>
      <c r="D130" s="133" t="s">
        <v>106</v>
      </c>
      <c r="E130" s="133" t="s">
        <v>231</v>
      </c>
      <c r="F130" s="133" t="s">
        <v>1033</v>
      </c>
      <c r="G130" s="135">
        <v>77500</v>
      </c>
      <c r="H130" s="135">
        <v>77500</v>
      </c>
      <c r="I130" s="135">
        <v>77500</v>
      </c>
      <c r="J130" s="112">
        <f t="shared" si="1"/>
        <v>100</v>
      </c>
    </row>
    <row r="131" spans="1:10" ht="47.25" hidden="1" x14ac:dyDescent="0.25">
      <c r="A131" s="133" t="s">
        <v>957</v>
      </c>
      <c r="B131" s="134" t="s">
        <v>192</v>
      </c>
      <c r="C131" s="133" t="s">
        <v>80</v>
      </c>
      <c r="D131" s="133" t="s">
        <v>106</v>
      </c>
      <c r="E131" s="133" t="s">
        <v>232</v>
      </c>
      <c r="F131" s="133" t="s">
        <v>193</v>
      </c>
      <c r="G131" s="135">
        <v>139201.56</v>
      </c>
      <c r="H131" s="135">
        <v>139201.56</v>
      </c>
      <c r="I131" s="135">
        <v>139201.56</v>
      </c>
      <c r="J131" s="112">
        <f t="shared" si="1"/>
        <v>100</v>
      </c>
    </row>
    <row r="132" spans="1:10" ht="15.75" hidden="1" x14ac:dyDescent="0.25">
      <c r="A132" s="133" t="s">
        <v>557</v>
      </c>
      <c r="B132" s="134" t="s">
        <v>1118</v>
      </c>
      <c r="C132" s="133" t="s">
        <v>80</v>
      </c>
      <c r="D132" s="133" t="s">
        <v>106</v>
      </c>
      <c r="E132" s="133" t="s">
        <v>232</v>
      </c>
      <c r="F132" s="133" t="s">
        <v>1033</v>
      </c>
      <c r="G132" s="135">
        <v>139201.56</v>
      </c>
      <c r="H132" s="135">
        <v>139201.56</v>
      </c>
      <c r="I132" s="135">
        <v>139201.56</v>
      </c>
      <c r="J132" s="112">
        <f t="shared" si="1"/>
        <v>100</v>
      </c>
    </row>
    <row r="133" spans="1:10" ht="15.75" hidden="1" x14ac:dyDescent="0.25">
      <c r="A133" s="133" t="s">
        <v>958</v>
      </c>
      <c r="B133" s="134" t="s">
        <v>235</v>
      </c>
      <c r="C133" s="133" t="s">
        <v>80</v>
      </c>
      <c r="D133" s="133" t="s">
        <v>106</v>
      </c>
      <c r="E133" s="133" t="s">
        <v>232</v>
      </c>
      <c r="F133" s="133" t="s">
        <v>236</v>
      </c>
      <c r="G133" s="135">
        <v>0.43</v>
      </c>
      <c r="H133" s="135">
        <v>0.43</v>
      </c>
      <c r="I133" s="135">
        <v>0.43</v>
      </c>
      <c r="J133" s="112">
        <f t="shared" si="1"/>
        <v>100</v>
      </c>
    </row>
    <row r="134" spans="1:10" ht="15.75" hidden="1" x14ac:dyDescent="0.25">
      <c r="A134" s="133" t="s">
        <v>959</v>
      </c>
      <c r="B134" s="134" t="s">
        <v>1119</v>
      </c>
      <c r="C134" s="133" t="s">
        <v>80</v>
      </c>
      <c r="D134" s="133" t="s">
        <v>106</v>
      </c>
      <c r="E134" s="133" t="s">
        <v>232</v>
      </c>
      <c r="F134" s="133" t="s">
        <v>1120</v>
      </c>
      <c r="G134" s="135">
        <v>0.43</v>
      </c>
      <c r="H134" s="135">
        <v>0.43</v>
      </c>
      <c r="I134" s="135">
        <v>0.43</v>
      </c>
      <c r="J134" s="112">
        <f t="shared" si="1"/>
        <v>100</v>
      </c>
    </row>
    <row r="135" spans="1:10" ht="47.25" hidden="1" x14ac:dyDescent="0.25">
      <c r="A135" s="133" t="s">
        <v>960</v>
      </c>
      <c r="B135" s="134" t="s">
        <v>192</v>
      </c>
      <c r="C135" s="133" t="s">
        <v>80</v>
      </c>
      <c r="D135" s="133" t="s">
        <v>106</v>
      </c>
      <c r="E135" s="133" t="s">
        <v>234</v>
      </c>
      <c r="F135" s="133" t="s">
        <v>193</v>
      </c>
      <c r="G135" s="135">
        <v>245741.01</v>
      </c>
      <c r="H135" s="135">
        <v>245741.01</v>
      </c>
      <c r="I135" s="135">
        <v>245741.01</v>
      </c>
      <c r="J135" s="112">
        <f t="shared" si="1"/>
        <v>100</v>
      </c>
    </row>
    <row r="136" spans="1:10" ht="15.75" hidden="1" x14ac:dyDescent="0.25">
      <c r="A136" s="133" t="s">
        <v>961</v>
      </c>
      <c r="B136" s="134" t="s">
        <v>1118</v>
      </c>
      <c r="C136" s="133" t="s">
        <v>80</v>
      </c>
      <c r="D136" s="133" t="s">
        <v>106</v>
      </c>
      <c r="E136" s="133" t="s">
        <v>234</v>
      </c>
      <c r="F136" s="133" t="s">
        <v>1033</v>
      </c>
      <c r="G136" s="135">
        <v>187658.34</v>
      </c>
      <c r="H136" s="135">
        <v>187658.34</v>
      </c>
      <c r="I136" s="135">
        <v>187658.34</v>
      </c>
      <c r="J136" s="112">
        <f t="shared" si="1"/>
        <v>100</v>
      </c>
    </row>
    <row r="137" spans="1:10" ht="15.75" hidden="1" x14ac:dyDescent="0.25">
      <c r="A137" s="133" t="s">
        <v>962</v>
      </c>
      <c r="B137" s="134" t="s">
        <v>1185</v>
      </c>
      <c r="C137" s="133" t="s">
        <v>80</v>
      </c>
      <c r="D137" s="133" t="s">
        <v>106</v>
      </c>
      <c r="E137" s="133" t="s">
        <v>234</v>
      </c>
      <c r="F137" s="133" t="s">
        <v>1036</v>
      </c>
      <c r="G137" s="135">
        <v>58082.67</v>
      </c>
      <c r="H137" s="135">
        <v>58082.67</v>
      </c>
      <c r="I137" s="135">
        <v>58082.67</v>
      </c>
      <c r="J137" s="112">
        <f t="shared" si="1"/>
        <v>100</v>
      </c>
    </row>
    <row r="138" spans="1:10" ht="47.25" hidden="1" x14ac:dyDescent="0.25">
      <c r="A138" s="133" t="s">
        <v>963</v>
      </c>
      <c r="B138" s="134" t="s">
        <v>192</v>
      </c>
      <c r="C138" s="133" t="s">
        <v>80</v>
      </c>
      <c r="D138" s="133" t="s">
        <v>106</v>
      </c>
      <c r="E138" s="133" t="s">
        <v>239</v>
      </c>
      <c r="F138" s="133" t="s">
        <v>193</v>
      </c>
      <c r="G138" s="135">
        <v>7000</v>
      </c>
      <c r="H138" s="135">
        <v>7000</v>
      </c>
      <c r="I138" s="135">
        <v>7000</v>
      </c>
      <c r="J138" s="112">
        <f t="shared" si="1"/>
        <v>100</v>
      </c>
    </row>
    <row r="139" spans="1:10" ht="15.75" hidden="1" x14ac:dyDescent="0.25">
      <c r="A139" s="133" t="s">
        <v>499</v>
      </c>
      <c r="B139" s="134" t="s">
        <v>1118</v>
      </c>
      <c r="C139" s="133" t="s">
        <v>80</v>
      </c>
      <c r="D139" s="133" t="s">
        <v>106</v>
      </c>
      <c r="E139" s="133" t="s">
        <v>239</v>
      </c>
      <c r="F139" s="133" t="s">
        <v>1033</v>
      </c>
      <c r="G139" s="135">
        <v>7000</v>
      </c>
      <c r="H139" s="135">
        <v>7000</v>
      </c>
      <c r="I139" s="135">
        <v>7000</v>
      </c>
      <c r="J139" s="112">
        <f t="shared" ref="J139:J200" si="2">I139*100/H139</f>
        <v>100</v>
      </c>
    </row>
    <row r="140" spans="1:10" ht="31.5" hidden="1" x14ac:dyDescent="0.25">
      <c r="A140" s="133" t="s">
        <v>964</v>
      </c>
      <c r="B140" s="134" t="s">
        <v>253</v>
      </c>
      <c r="C140" s="133" t="s">
        <v>80</v>
      </c>
      <c r="D140" s="133" t="s">
        <v>106</v>
      </c>
      <c r="E140" s="133" t="s">
        <v>240</v>
      </c>
      <c r="F140" s="133"/>
      <c r="G140" s="135">
        <v>5784555.2999999998</v>
      </c>
      <c r="H140" s="135">
        <v>5784555.2999999998</v>
      </c>
      <c r="I140" s="135">
        <v>5650119.3200000003</v>
      </c>
      <c r="J140" s="112">
        <f t="shared" si="2"/>
        <v>97.675949610162775</v>
      </c>
    </row>
    <row r="141" spans="1:10" ht="31.5" hidden="1" x14ac:dyDescent="0.25">
      <c r="A141" s="133" t="s">
        <v>965</v>
      </c>
      <c r="B141" s="134" t="s">
        <v>253</v>
      </c>
      <c r="C141" s="133" t="s">
        <v>80</v>
      </c>
      <c r="D141" s="133" t="s">
        <v>106</v>
      </c>
      <c r="E141" s="133" t="s">
        <v>240</v>
      </c>
      <c r="F141" s="133"/>
      <c r="G141" s="135">
        <v>5609380.7800000003</v>
      </c>
      <c r="H141" s="135">
        <v>5609380.7800000003</v>
      </c>
      <c r="I141" s="135">
        <v>5474944.7999999998</v>
      </c>
      <c r="J141" s="112">
        <f t="shared" si="2"/>
        <v>97.603372185405462</v>
      </c>
    </row>
    <row r="142" spans="1:10" ht="94.5" hidden="1" x14ac:dyDescent="0.25">
      <c r="A142" s="133" t="s">
        <v>914</v>
      </c>
      <c r="B142" s="134" t="s">
        <v>191</v>
      </c>
      <c r="C142" s="133" t="s">
        <v>80</v>
      </c>
      <c r="D142" s="133" t="s">
        <v>106</v>
      </c>
      <c r="E142" s="133" t="s">
        <v>241</v>
      </c>
      <c r="F142" s="133" t="s">
        <v>90</v>
      </c>
      <c r="G142" s="135">
        <v>5273075.1900000004</v>
      </c>
      <c r="H142" s="135">
        <v>5273075.1900000004</v>
      </c>
      <c r="I142" s="135">
        <v>5138639.21</v>
      </c>
      <c r="J142" s="112">
        <f t="shared" si="2"/>
        <v>97.450520329106084</v>
      </c>
    </row>
    <row r="143" spans="1:10" ht="31.5" hidden="1" x14ac:dyDescent="0.25">
      <c r="A143" s="133" t="s">
        <v>966</v>
      </c>
      <c r="B143" s="134" t="s">
        <v>1116</v>
      </c>
      <c r="C143" s="133" t="s">
        <v>80</v>
      </c>
      <c r="D143" s="133" t="s">
        <v>106</v>
      </c>
      <c r="E143" s="133" t="s">
        <v>241</v>
      </c>
      <c r="F143" s="133" t="s">
        <v>956</v>
      </c>
      <c r="G143" s="135">
        <v>4051024.63</v>
      </c>
      <c r="H143" s="135">
        <v>4051024.63</v>
      </c>
      <c r="I143" s="135">
        <v>4051024.63</v>
      </c>
      <c r="J143" s="112">
        <f t="shared" si="2"/>
        <v>100</v>
      </c>
    </row>
    <row r="144" spans="1:10" ht="63" hidden="1" x14ac:dyDescent="0.25">
      <c r="A144" s="133" t="s">
        <v>967</v>
      </c>
      <c r="B144" s="134" t="s">
        <v>1117</v>
      </c>
      <c r="C144" s="133" t="s">
        <v>80</v>
      </c>
      <c r="D144" s="133" t="s">
        <v>106</v>
      </c>
      <c r="E144" s="133" t="s">
        <v>241</v>
      </c>
      <c r="F144" s="133" t="s">
        <v>963</v>
      </c>
      <c r="G144" s="135">
        <v>1222050.56</v>
      </c>
      <c r="H144" s="135">
        <v>1222050.56</v>
      </c>
      <c r="I144" s="135">
        <v>1087614.58</v>
      </c>
      <c r="J144" s="112">
        <f t="shared" si="2"/>
        <v>88.999147465715325</v>
      </c>
    </row>
    <row r="145" spans="1:10" ht="47.25" hidden="1" x14ac:dyDescent="0.25">
      <c r="A145" s="133" t="s">
        <v>1186</v>
      </c>
      <c r="B145" s="134" t="s">
        <v>192</v>
      </c>
      <c r="C145" s="133" t="s">
        <v>80</v>
      </c>
      <c r="D145" s="133" t="s">
        <v>106</v>
      </c>
      <c r="E145" s="133" t="s">
        <v>241</v>
      </c>
      <c r="F145" s="133" t="s">
        <v>193</v>
      </c>
      <c r="G145" s="135">
        <v>262694.51</v>
      </c>
      <c r="H145" s="135">
        <v>262694.51</v>
      </c>
      <c r="I145" s="135">
        <v>262694.51</v>
      </c>
      <c r="J145" s="112">
        <f t="shared" si="2"/>
        <v>100</v>
      </c>
    </row>
    <row r="146" spans="1:10" ht="15.75" hidden="1" x14ac:dyDescent="0.25">
      <c r="A146" s="133" t="s">
        <v>1187</v>
      </c>
      <c r="B146" s="134" t="s">
        <v>1118</v>
      </c>
      <c r="C146" s="133" t="s">
        <v>80</v>
      </c>
      <c r="D146" s="133" t="s">
        <v>106</v>
      </c>
      <c r="E146" s="133" t="s">
        <v>241</v>
      </c>
      <c r="F146" s="133" t="s">
        <v>1033</v>
      </c>
      <c r="G146" s="135">
        <v>262694.51</v>
      </c>
      <c r="H146" s="135">
        <v>262694.51</v>
      </c>
      <c r="I146" s="135">
        <v>262694.51</v>
      </c>
      <c r="J146" s="112">
        <f t="shared" si="2"/>
        <v>100</v>
      </c>
    </row>
    <row r="147" spans="1:10" ht="94.5" hidden="1" x14ac:dyDescent="0.25">
      <c r="A147" s="133" t="s">
        <v>1188</v>
      </c>
      <c r="B147" s="134" t="s">
        <v>191</v>
      </c>
      <c r="C147" s="133" t="s">
        <v>80</v>
      </c>
      <c r="D147" s="133" t="s">
        <v>106</v>
      </c>
      <c r="E147" s="133" t="s">
        <v>663</v>
      </c>
      <c r="F147" s="133" t="s">
        <v>90</v>
      </c>
      <c r="G147" s="135">
        <v>71091.08</v>
      </c>
      <c r="H147" s="135">
        <v>71091.08</v>
      </c>
      <c r="I147" s="135">
        <v>71091.08</v>
      </c>
      <c r="J147" s="112">
        <f t="shared" si="2"/>
        <v>100</v>
      </c>
    </row>
    <row r="148" spans="1:10" ht="31.5" hidden="1" x14ac:dyDescent="0.25">
      <c r="A148" s="133" t="s">
        <v>968</v>
      </c>
      <c r="B148" s="134" t="s">
        <v>1116</v>
      </c>
      <c r="C148" s="133" t="s">
        <v>80</v>
      </c>
      <c r="D148" s="133" t="s">
        <v>106</v>
      </c>
      <c r="E148" s="133" t="s">
        <v>663</v>
      </c>
      <c r="F148" s="133" t="s">
        <v>956</v>
      </c>
      <c r="G148" s="135">
        <v>54601.45</v>
      </c>
      <c r="H148" s="135">
        <v>54601.45</v>
      </c>
      <c r="I148" s="135">
        <v>54601.45</v>
      </c>
      <c r="J148" s="112">
        <f t="shared" si="2"/>
        <v>100</v>
      </c>
    </row>
    <row r="149" spans="1:10" ht="63" hidden="1" x14ac:dyDescent="0.25">
      <c r="A149" s="133" t="s">
        <v>518</v>
      </c>
      <c r="B149" s="134" t="s">
        <v>1117</v>
      </c>
      <c r="C149" s="133" t="s">
        <v>80</v>
      </c>
      <c r="D149" s="133" t="s">
        <v>106</v>
      </c>
      <c r="E149" s="133" t="s">
        <v>663</v>
      </c>
      <c r="F149" s="133" t="s">
        <v>963</v>
      </c>
      <c r="G149" s="135">
        <v>16489.63</v>
      </c>
      <c r="H149" s="135">
        <v>16489.63</v>
      </c>
      <c r="I149" s="135">
        <v>16489.63</v>
      </c>
      <c r="J149" s="112">
        <f t="shared" si="2"/>
        <v>100</v>
      </c>
    </row>
    <row r="150" spans="1:10" ht="47.25" hidden="1" x14ac:dyDescent="0.25">
      <c r="A150" s="133" t="s">
        <v>969</v>
      </c>
      <c r="B150" s="134" t="s">
        <v>192</v>
      </c>
      <c r="C150" s="133" t="s">
        <v>80</v>
      </c>
      <c r="D150" s="133" t="s">
        <v>106</v>
      </c>
      <c r="E150" s="133" t="s">
        <v>663</v>
      </c>
      <c r="F150" s="133" t="s">
        <v>193</v>
      </c>
      <c r="G150" s="135">
        <v>2520</v>
      </c>
      <c r="H150" s="135">
        <v>2520</v>
      </c>
      <c r="I150" s="135">
        <v>2520</v>
      </c>
      <c r="J150" s="112">
        <f t="shared" si="2"/>
        <v>100</v>
      </c>
    </row>
    <row r="151" spans="1:10" ht="15.75" hidden="1" x14ac:dyDescent="0.25">
      <c r="A151" s="133" t="s">
        <v>970</v>
      </c>
      <c r="B151" s="134" t="s">
        <v>1118</v>
      </c>
      <c r="C151" s="133" t="s">
        <v>80</v>
      </c>
      <c r="D151" s="133" t="s">
        <v>106</v>
      </c>
      <c r="E151" s="133" t="s">
        <v>663</v>
      </c>
      <c r="F151" s="133" t="s">
        <v>1033</v>
      </c>
      <c r="G151" s="135">
        <v>2520</v>
      </c>
      <c r="H151" s="135">
        <v>2520</v>
      </c>
      <c r="I151" s="135">
        <v>2520</v>
      </c>
      <c r="J151" s="112">
        <f t="shared" si="2"/>
        <v>100</v>
      </c>
    </row>
    <row r="152" spans="1:10" ht="94.5" hidden="1" x14ac:dyDescent="0.25">
      <c r="A152" s="133" t="s">
        <v>971</v>
      </c>
      <c r="B152" s="134" t="s">
        <v>191</v>
      </c>
      <c r="C152" s="133" t="s">
        <v>80</v>
      </c>
      <c r="D152" s="133" t="s">
        <v>106</v>
      </c>
      <c r="E152" s="133" t="s">
        <v>813</v>
      </c>
      <c r="F152" s="133" t="s">
        <v>90</v>
      </c>
      <c r="G152" s="135">
        <v>175174.52</v>
      </c>
      <c r="H152" s="135">
        <v>175174.52</v>
      </c>
      <c r="I152" s="135">
        <v>175174.52</v>
      </c>
      <c r="J152" s="112">
        <f t="shared" si="2"/>
        <v>100</v>
      </c>
    </row>
    <row r="153" spans="1:10" ht="31.5" hidden="1" x14ac:dyDescent="0.25">
      <c r="A153" s="133" t="s">
        <v>972</v>
      </c>
      <c r="B153" s="134" t="s">
        <v>1116</v>
      </c>
      <c r="C153" s="133" t="s">
        <v>80</v>
      </c>
      <c r="D153" s="133" t="s">
        <v>106</v>
      </c>
      <c r="E153" s="133" t="s">
        <v>813</v>
      </c>
      <c r="F153" s="133" t="s">
        <v>956</v>
      </c>
      <c r="G153" s="135">
        <v>134542.66</v>
      </c>
      <c r="H153" s="135">
        <v>134542.66</v>
      </c>
      <c r="I153" s="135">
        <v>134542.66</v>
      </c>
      <c r="J153" s="112">
        <f t="shared" si="2"/>
        <v>100</v>
      </c>
    </row>
    <row r="154" spans="1:10" ht="63" hidden="1" x14ac:dyDescent="0.25">
      <c r="A154" s="133" t="s">
        <v>1189</v>
      </c>
      <c r="B154" s="134" t="s">
        <v>1117</v>
      </c>
      <c r="C154" s="133" t="s">
        <v>80</v>
      </c>
      <c r="D154" s="133" t="s">
        <v>106</v>
      </c>
      <c r="E154" s="133" t="s">
        <v>813</v>
      </c>
      <c r="F154" s="133" t="s">
        <v>963</v>
      </c>
      <c r="G154" s="135">
        <v>40631.86</v>
      </c>
      <c r="H154" s="135">
        <v>40631.86</v>
      </c>
      <c r="I154" s="135">
        <v>40631.86</v>
      </c>
      <c r="J154" s="112">
        <f t="shared" si="2"/>
        <v>100</v>
      </c>
    </row>
    <row r="155" spans="1:10" ht="15.75" hidden="1" x14ac:dyDescent="0.25">
      <c r="A155" s="133" t="s">
        <v>1190</v>
      </c>
      <c r="B155" s="134" t="s">
        <v>119</v>
      </c>
      <c r="C155" s="133" t="s">
        <v>80</v>
      </c>
      <c r="D155" s="133" t="s">
        <v>120</v>
      </c>
      <c r="E155" s="133"/>
      <c r="F155" s="133"/>
      <c r="G155" s="135">
        <v>63000</v>
      </c>
      <c r="H155" s="135">
        <v>63000</v>
      </c>
      <c r="I155" s="135">
        <v>63000</v>
      </c>
      <c r="J155" s="112">
        <f t="shared" si="2"/>
        <v>100</v>
      </c>
    </row>
    <row r="156" spans="1:10" ht="31.5" hidden="1" x14ac:dyDescent="0.25">
      <c r="A156" s="133" t="s">
        <v>1191</v>
      </c>
      <c r="B156" s="134" t="s">
        <v>127</v>
      </c>
      <c r="C156" s="133" t="s">
        <v>80</v>
      </c>
      <c r="D156" s="133" t="s">
        <v>128</v>
      </c>
      <c r="E156" s="133"/>
      <c r="F156" s="133"/>
      <c r="G156" s="135">
        <v>63000</v>
      </c>
      <c r="H156" s="135">
        <v>63000</v>
      </c>
      <c r="I156" s="135">
        <v>63000</v>
      </c>
      <c r="J156" s="112">
        <f t="shared" si="2"/>
        <v>100</v>
      </c>
    </row>
    <row r="157" spans="1:10" ht="63" hidden="1" x14ac:dyDescent="0.25">
      <c r="A157" s="133" t="s">
        <v>1192</v>
      </c>
      <c r="B157" s="134" t="s">
        <v>222</v>
      </c>
      <c r="C157" s="133" t="s">
        <v>80</v>
      </c>
      <c r="D157" s="133" t="s">
        <v>128</v>
      </c>
      <c r="E157" s="133" t="s">
        <v>223</v>
      </c>
      <c r="F157" s="133"/>
      <c r="G157" s="135">
        <v>63000</v>
      </c>
      <c r="H157" s="135">
        <v>63000</v>
      </c>
      <c r="I157" s="135">
        <v>63000</v>
      </c>
      <c r="J157" s="112">
        <f t="shared" si="2"/>
        <v>100</v>
      </c>
    </row>
    <row r="158" spans="1:10" ht="31.5" hidden="1" x14ac:dyDescent="0.25">
      <c r="A158" s="133" t="s">
        <v>534</v>
      </c>
      <c r="B158" s="134" t="s">
        <v>224</v>
      </c>
      <c r="C158" s="133" t="s">
        <v>80</v>
      </c>
      <c r="D158" s="133" t="s">
        <v>128</v>
      </c>
      <c r="E158" s="133" t="s">
        <v>225</v>
      </c>
      <c r="F158" s="133"/>
      <c r="G158" s="135">
        <v>63000</v>
      </c>
      <c r="H158" s="135">
        <v>63000</v>
      </c>
      <c r="I158" s="135">
        <v>63000</v>
      </c>
      <c r="J158" s="112">
        <f t="shared" si="2"/>
        <v>100</v>
      </c>
    </row>
    <row r="159" spans="1:10" ht="47.25" hidden="1" x14ac:dyDescent="0.25">
      <c r="A159" s="133" t="s">
        <v>973</v>
      </c>
      <c r="B159" s="134" t="s">
        <v>192</v>
      </c>
      <c r="C159" s="133" t="s">
        <v>80</v>
      </c>
      <c r="D159" s="133" t="s">
        <v>128</v>
      </c>
      <c r="E159" s="133" t="s">
        <v>243</v>
      </c>
      <c r="F159" s="133" t="s">
        <v>193</v>
      </c>
      <c r="G159" s="135">
        <v>63000</v>
      </c>
      <c r="H159" s="135">
        <v>63000</v>
      </c>
      <c r="I159" s="135">
        <v>63000</v>
      </c>
      <c r="J159" s="112">
        <f t="shared" si="2"/>
        <v>100</v>
      </c>
    </row>
    <row r="160" spans="1:10" ht="15.75" hidden="1" x14ac:dyDescent="0.25">
      <c r="A160" s="133" t="s">
        <v>1193</v>
      </c>
      <c r="B160" s="134" t="s">
        <v>1118</v>
      </c>
      <c r="C160" s="133" t="s">
        <v>80</v>
      </c>
      <c r="D160" s="133" t="s">
        <v>128</v>
      </c>
      <c r="E160" s="133" t="s">
        <v>243</v>
      </c>
      <c r="F160" s="133" t="s">
        <v>1033</v>
      </c>
      <c r="G160" s="135">
        <v>63000</v>
      </c>
      <c r="H160" s="135">
        <v>63000</v>
      </c>
      <c r="I160" s="135">
        <v>63000</v>
      </c>
      <c r="J160" s="112">
        <f t="shared" si="2"/>
        <v>100</v>
      </c>
    </row>
    <row r="161" spans="1:10" ht="31.5" hidden="1" x14ac:dyDescent="0.25">
      <c r="A161" s="133" t="s">
        <v>917</v>
      </c>
      <c r="B161" s="134" t="s">
        <v>814</v>
      </c>
      <c r="C161" s="133" t="s">
        <v>81</v>
      </c>
      <c r="D161" s="133"/>
      <c r="E161" s="133"/>
      <c r="F161" s="133"/>
      <c r="G161" s="135">
        <v>9336334.1600000001</v>
      </c>
      <c r="H161" s="135">
        <v>9336334.1600000001</v>
      </c>
      <c r="I161" s="135">
        <v>9002431.2300000004</v>
      </c>
      <c r="J161" s="112">
        <f t="shared" si="2"/>
        <v>96.423618475112505</v>
      </c>
    </row>
    <row r="162" spans="1:10" ht="15.75" hidden="1" x14ac:dyDescent="0.25">
      <c r="A162" s="133" t="s">
        <v>974</v>
      </c>
      <c r="B162" s="134" t="s">
        <v>99</v>
      </c>
      <c r="C162" s="133" t="s">
        <v>81</v>
      </c>
      <c r="D162" s="133" t="s">
        <v>100</v>
      </c>
      <c r="E162" s="133"/>
      <c r="F162" s="133"/>
      <c r="G162" s="135">
        <v>2444499.7400000002</v>
      </c>
      <c r="H162" s="135">
        <v>2444499.7400000002</v>
      </c>
      <c r="I162" s="135">
        <v>2144499.7400000002</v>
      </c>
      <c r="J162" s="112">
        <f t="shared" si="2"/>
        <v>87.727550341240786</v>
      </c>
    </row>
    <row r="163" spans="1:10" ht="78.75" hidden="1" x14ac:dyDescent="0.25">
      <c r="A163" s="133" t="s">
        <v>975</v>
      </c>
      <c r="B163" s="134" t="s">
        <v>105</v>
      </c>
      <c r="C163" s="133" t="s">
        <v>81</v>
      </c>
      <c r="D163" s="133" t="s">
        <v>106</v>
      </c>
      <c r="E163" s="133"/>
      <c r="F163" s="133"/>
      <c r="G163" s="135">
        <v>2444499.7400000002</v>
      </c>
      <c r="H163" s="135">
        <v>2444499.7400000002</v>
      </c>
      <c r="I163" s="135">
        <v>2144499.7400000002</v>
      </c>
      <c r="J163" s="112">
        <f t="shared" si="2"/>
        <v>87.727550341240786</v>
      </c>
    </row>
    <row r="164" spans="1:10" ht="15.75" hidden="1" x14ac:dyDescent="0.25">
      <c r="A164" s="133" t="s">
        <v>976</v>
      </c>
      <c r="B164" s="134" t="s">
        <v>196</v>
      </c>
      <c r="C164" s="133" t="s">
        <v>81</v>
      </c>
      <c r="D164" s="133" t="s">
        <v>106</v>
      </c>
      <c r="E164" s="133" t="s">
        <v>197</v>
      </c>
      <c r="F164" s="133"/>
      <c r="G164" s="135">
        <v>2444499.7400000002</v>
      </c>
      <c r="H164" s="135">
        <v>2444499.7400000002</v>
      </c>
      <c r="I164" s="135">
        <v>2144499.7400000002</v>
      </c>
      <c r="J164" s="112">
        <f t="shared" si="2"/>
        <v>87.727550341240786</v>
      </c>
    </row>
    <row r="165" spans="1:10" ht="47.25" hidden="1" x14ac:dyDescent="0.25">
      <c r="A165" s="133" t="s">
        <v>977</v>
      </c>
      <c r="B165" s="134" t="s">
        <v>319</v>
      </c>
      <c r="C165" s="133" t="s">
        <v>81</v>
      </c>
      <c r="D165" s="133" t="s">
        <v>106</v>
      </c>
      <c r="E165" s="133" t="s">
        <v>320</v>
      </c>
      <c r="F165" s="133"/>
      <c r="G165" s="135">
        <v>2444499.7400000002</v>
      </c>
      <c r="H165" s="135">
        <v>2444499.7400000002</v>
      </c>
      <c r="I165" s="135">
        <v>2144499.7400000002</v>
      </c>
      <c r="J165" s="112">
        <f t="shared" si="2"/>
        <v>87.727550341240786</v>
      </c>
    </row>
    <row r="166" spans="1:10" ht="94.5" hidden="1" x14ac:dyDescent="0.25">
      <c r="A166" s="133" t="s">
        <v>978</v>
      </c>
      <c r="B166" s="134" t="s">
        <v>191</v>
      </c>
      <c r="C166" s="133" t="s">
        <v>81</v>
      </c>
      <c r="D166" s="133" t="s">
        <v>106</v>
      </c>
      <c r="E166" s="133" t="s">
        <v>324</v>
      </c>
      <c r="F166" s="133" t="s">
        <v>90</v>
      </c>
      <c r="G166" s="135">
        <v>1840592.32</v>
      </c>
      <c r="H166" s="135">
        <v>1840592.32</v>
      </c>
      <c r="I166" s="135">
        <v>1840592.32</v>
      </c>
      <c r="J166" s="112">
        <f t="shared" si="2"/>
        <v>100</v>
      </c>
    </row>
    <row r="167" spans="1:10" ht="31.5" hidden="1" x14ac:dyDescent="0.25">
      <c r="A167" s="133" t="s">
        <v>979</v>
      </c>
      <c r="B167" s="134" t="s">
        <v>1116</v>
      </c>
      <c r="C167" s="133" t="s">
        <v>81</v>
      </c>
      <c r="D167" s="133" t="s">
        <v>106</v>
      </c>
      <c r="E167" s="133" t="s">
        <v>324</v>
      </c>
      <c r="F167" s="133" t="s">
        <v>956</v>
      </c>
      <c r="G167" s="135">
        <v>1414299.49</v>
      </c>
      <c r="H167" s="135">
        <v>1414299.49</v>
      </c>
      <c r="I167" s="135">
        <v>1414299.49</v>
      </c>
      <c r="J167" s="112">
        <f t="shared" si="2"/>
        <v>100</v>
      </c>
    </row>
    <row r="168" spans="1:10" ht="63" hidden="1" x14ac:dyDescent="0.25">
      <c r="A168" s="133" t="s">
        <v>980</v>
      </c>
      <c r="B168" s="134" t="s">
        <v>1117</v>
      </c>
      <c r="C168" s="133" t="s">
        <v>81</v>
      </c>
      <c r="D168" s="133" t="s">
        <v>106</v>
      </c>
      <c r="E168" s="133" t="s">
        <v>324</v>
      </c>
      <c r="F168" s="133" t="s">
        <v>963</v>
      </c>
      <c r="G168" s="135">
        <v>426292.83</v>
      </c>
      <c r="H168" s="135">
        <v>426292.83</v>
      </c>
      <c r="I168" s="135">
        <v>426292.83</v>
      </c>
      <c r="J168" s="112">
        <f t="shared" si="2"/>
        <v>100</v>
      </c>
    </row>
    <row r="169" spans="1:10" ht="47.25" hidden="1" x14ac:dyDescent="0.25">
      <c r="A169" s="133" t="s">
        <v>981</v>
      </c>
      <c r="B169" s="134" t="s">
        <v>192</v>
      </c>
      <c r="C169" s="133" t="s">
        <v>81</v>
      </c>
      <c r="D169" s="133" t="s">
        <v>106</v>
      </c>
      <c r="E169" s="133" t="s">
        <v>324</v>
      </c>
      <c r="F169" s="133" t="s">
        <v>193</v>
      </c>
      <c r="G169" s="135">
        <v>603907.42000000004</v>
      </c>
      <c r="H169" s="135">
        <v>603907.42000000004</v>
      </c>
      <c r="I169" s="135">
        <v>303907.42</v>
      </c>
      <c r="J169" s="112">
        <f t="shared" si="2"/>
        <v>50.323511507773823</v>
      </c>
    </row>
    <row r="170" spans="1:10" ht="15.75" hidden="1" x14ac:dyDescent="0.25">
      <c r="A170" s="133" t="s">
        <v>1194</v>
      </c>
      <c r="B170" s="134" t="s">
        <v>1118</v>
      </c>
      <c r="C170" s="133" t="s">
        <v>81</v>
      </c>
      <c r="D170" s="133" t="s">
        <v>106</v>
      </c>
      <c r="E170" s="133" t="s">
        <v>324</v>
      </c>
      <c r="F170" s="133" t="s">
        <v>1033</v>
      </c>
      <c r="G170" s="135">
        <v>603907.42000000004</v>
      </c>
      <c r="H170" s="135">
        <v>603907.42000000004</v>
      </c>
      <c r="I170" s="135">
        <v>303907.42</v>
      </c>
      <c r="J170" s="112">
        <f t="shared" si="2"/>
        <v>50.323511507773823</v>
      </c>
    </row>
    <row r="171" spans="1:10" ht="15.75" hidden="1" x14ac:dyDescent="0.25">
      <c r="A171" s="133" t="s">
        <v>982</v>
      </c>
      <c r="B171" s="134" t="s">
        <v>119</v>
      </c>
      <c r="C171" s="133" t="s">
        <v>81</v>
      </c>
      <c r="D171" s="133" t="s">
        <v>120</v>
      </c>
      <c r="E171" s="133"/>
      <c r="F171" s="133"/>
      <c r="G171" s="135">
        <v>6203209.4199999999</v>
      </c>
      <c r="H171" s="135">
        <v>6203209.4199999999</v>
      </c>
      <c r="I171" s="135">
        <v>6169306.4900000002</v>
      </c>
      <c r="J171" s="112">
        <f t="shared" si="2"/>
        <v>99.453461463179167</v>
      </c>
    </row>
    <row r="172" spans="1:10" ht="15.75" hidden="1" x14ac:dyDescent="0.25">
      <c r="A172" s="133" t="s">
        <v>983</v>
      </c>
      <c r="B172" s="134" t="s">
        <v>121</v>
      </c>
      <c r="C172" s="133" t="s">
        <v>81</v>
      </c>
      <c r="D172" s="133" t="s">
        <v>122</v>
      </c>
      <c r="E172" s="133"/>
      <c r="F172" s="133"/>
      <c r="G172" s="135">
        <v>6203209.4199999999</v>
      </c>
      <c r="H172" s="135">
        <v>6203209.4199999999</v>
      </c>
      <c r="I172" s="135">
        <v>6169306.4900000002</v>
      </c>
      <c r="J172" s="112">
        <f t="shared" si="2"/>
        <v>99.453461463179167</v>
      </c>
    </row>
    <row r="173" spans="1:10" ht="47.25" hidden="1" x14ac:dyDescent="0.25">
      <c r="A173" s="133" t="s">
        <v>984</v>
      </c>
      <c r="B173" s="134" t="s">
        <v>250</v>
      </c>
      <c r="C173" s="133" t="s">
        <v>81</v>
      </c>
      <c r="D173" s="133" t="s">
        <v>122</v>
      </c>
      <c r="E173" s="133" t="s">
        <v>251</v>
      </c>
      <c r="F173" s="133"/>
      <c r="G173" s="135">
        <v>6203209.4199999999</v>
      </c>
      <c r="H173" s="135">
        <v>6203209.4199999999</v>
      </c>
      <c r="I173" s="135">
        <v>6169306.4900000002</v>
      </c>
      <c r="J173" s="112">
        <f t="shared" si="2"/>
        <v>99.453461463179167</v>
      </c>
    </row>
    <row r="174" spans="1:10" ht="31.5" hidden="1" x14ac:dyDescent="0.25">
      <c r="A174" s="133" t="s">
        <v>985</v>
      </c>
      <c r="B174" s="134" t="s">
        <v>253</v>
      </c>
      <c r="C174" s="133" t="s">
        <v>81</v>
      </c>
      <c r="D174" s="133" t="s">
        <v>122</v>
      </c>
      <c r="E174" s="133" t="s">
        <v>254</v>
      </c>
      <c r="F174" s="133"/>
      <c r="G174" s="135">
        <v>6203209.4199999999</v>
      </c>
      <c r="H174" s="135">
        <v>6203209.4199999999</v>
      </c>
      <c r="I174" s="135">
        <v>6169306.4900000002</v>
      </c>
      <c r="J174" s="112">
        <f t="shared" si="2"/>
        <v>99.453461463179167</v>
      </c>
    </row>
    <row r="175" spans="1:10" ht="31.5" hidden="1" x14ac:dyDescent="0.25">
      <c r="A175" s="133" t="s">
        <v>986</v>
      </c>
      <c r="B175" s="134" t="s">
        <v>253</v>
      </c>
      <c r="C175" s="133" t="s">
        <v>81</v>
      </c>
      <c r="D175" s="133" t="s">
        <v>122</v>
      </c>
      <c r="E175" s="133" t="s">
        <v>254</v>
      </c>
      <c r="F175" s="133"/>
      <c r="G175" s="135">
        <v>6161551.8700000001</v>
      </c>
      <c r="H175" s="135">
        <v>6161551.8700000001</v>
      </c>
      <c r="I175" s="135">
        <v>6127648.9400000004</v>
      </c>
      <c r="J175" s="112">
        <f t="shared" si="2"/>
        <v>99.449766378417266</v>
      </c>
    </row>
    <row r="176" spans="1:10" ht="94.5" hidden="1" x14ac:dyDescent="0.25">
      <c r="A176" s="133" t="s">
        <v>987</v>
      </c>
      <c r="B176" s="134" t="s">
        <v>191</v>
      </c>
      <c r="C176" s="133" t="s">
        <v>81</v>
      </c>
      <c r="D176" s="133" t="s">
        <v>122</v>
      </c>
      <c r="E176" s="133" t="s">
        <v>256</v>
      </c>
      <c r="F176" s="133" t="s">
        <v>90</v>
      </c>
      <c r="G176" s="135">
        <v>1356330.87</v>
      </c>
      <c r="H176" s="135">
        <v>1356330.87</v>
      </c>
      <c r="I176" s="135">
        <v>1328476.94</v>
      </c>
      <c r="J176" s="112">
        <f t="shared" si="2"/>
        <v>97.946376461961663</v>
      </c>
    </row>
    <row r="177" spans="1:10" ht="31.5" hidden="1" x14ac:dyDescent="0.25">
      <c r="A177" s="133" t="s">
        <v>1195</v>
      </c>
      <c r="B177" s="134" t="s">
        <v>1116</v>
      </c>
      <c r="C177" s="133" t="s">
        <v>81</v>
      </c>
      <c r="D177" s="133" t="s">
        <v>122</v>
      </c>
      <c r="E177" s="133" t="s">
        <v>256</v>
      </c>
      <c r="F177" s="133" t="s">
        <v>956</v>
      </c>
      <c r="G177" s="135">
        <v>1041728.78</v>
      </c>
      <c r="H177" s="135">
        <v>1041728.78</v>
      </c>
      <c r="I177" s="135">
        <v>1041728.78</v>
      </c>
      <c r="J177" s="112">
        <f t="shared" si="2"/>
        <v>100</v>
      </c>
    </row>
    <row r="178" spans="1:10" ht="63" hidden="1" x14ac:dyDescent="0.25">
      <c r="A178" s="133" t="s">
        <v>535</v>
      </c>
      <c r="B178" s="134" t="s">
        <v>1117</v>
      </c>
      <c r="C178" s="133" t="s">
        <v>81</v>
      </c>
      <c r="D178" s="133" t="s">
        <v>122</v>
      </c>
      <c r="E178" s="133" t="s">
        <v>256</v>
      </c>
      <c r="F178" s="133" t="s">
        <v>963</v>
      </c>
      <c r="G178" s="135">
        <v>314602.09000000003</v>
      </c>
      <c r="H178" s="135">
        <v>314602.09000000003</v>
      </c>
      <c r="I178" s="135">
        <v>286748.15999999997</v>
      </c>
      <c r="J178" s="112">
        <f t="shared" si="2"/>
        <v>91.146298487718227</v>
      </c>
    </row>
    <row r="179" spans="1:10" ht="47.25" hidden="1" x14ac:dyDescent="0.25">
      <c r="A179" s="133" t="s">
        <v>1091</v>
      </c>
      <c r="B179" s="134" t="s">
        <v>192</v>
      </c>
      <c r="C179" s="133" t="s">
        <v>81</v>
      </c>
      <c r="D179" s="133" t="s">
        <v>122</v>
      </c>
      <c r="E179" s="133" t="s">
        <v>256</v>
      </c>
      <c r="F179" s="133" t="s">
        <v>193</v>
      </c>
      <c r="G179" s="135">
        <v>40000</v>
      </c>
      <c r="H179" s="135">
        <v>40000</v>
      </c>
      <c r="I179" s="135">
        <v>33951</v>
      </c>
      <c r="J179" s="112">
        <f t="shared" si="2"/>
        <v>84.877499999999998</v>
      </c>
    </row>
    <row r="180" spans="1:10" ht="15.75" hidden="1" x14ac:dyDescent="0.25">
      <c r="A180" s="133" t="s">
        <v>763</v>
      </c>
      <c r="B180" s="134" t="s">
        <v>1118</v>
      </c>
      <c r="C180" s="133" t="s">
        <v>81</v>
      </c>
      <c r="D180" s="133" t="s">
        <v>122</v>
      </c>
      <c r="E180" s="133" t="s">
        <v>256</v>
      </c>
      <c r="F180" s="133" t="s">
        <v>1033</v>
      </c>
      <c r="G180" s="135">
        <v>40000</v>
      </c>
      <c r="H180" s="135">
        <v>40000</v>
      </c>
      <c r="I180" s="135">
        <v>33951</v>
      </c>
      <c r="J180" s="112">
        <f t="shared" si="2"/>
        <v>84.877499999999998</v>
      </c>
    </row>
    <row r="181" spans="1:10" ht="94.5" hidden="1" x14ac:dyDescent="0.25">
      <c r="A181" s="133" t="s">
        <v>537</v>
      </c>
      <c r="B181" s="134" t="s">
        <v>191</v>
      </c>
      <c r="C181" s="133" t="s">
        <v>81</v>
      </c>
      <c r="D181" s="133" t="s">
        <v>122</v>
      </c>
      <c r="E181" s="133" t="s">
        <v>257</v>
      </c>
      <c r="F181" s="133" t="s">
        <v>90</v>
      </c>
      <c r="G181" s="135">
        <v>4410269</v>
      </c>
      <c r="H181" s="135">
        <v>4410269</v>
      </c>
      <c r="I181" s="135">
        <v>4410269</v>
      </c>
      <c r="J181" s="112">
        <f t="shared" si="2"/>
        <v>100</v>
      </c>
    </row>
    <row r="182" spans="1:10" ht="31.5" hidden="1" x14ac:dyDescent="0.25">
      <c r="A182" s="133" t="s">
        <v>1196</v>
      </c>
      <c r="B182" s="134" t="s">
        <v>1116</v>
      </c>
      <c r="C182" s="133" t="s">
        <v>81</v>
      </c>
      <c r="D182" s="133" t="s">
        <v>122</v>
      </c>
      <c r="E182" s="133" t="s">
        <v>257</v>
      </c>
      <c r="F182" s="133" t="s">
        <v>956</v>
      </c>
      <c r="G182" s="135">
        <v>3361152.87</v>
      </c>
      <c r="H182" s="135">
        <v>3361152.87</v>
      </c>
      <c r="I182" s="135">
        <v>3361152.87</v>
      </c>
      <c r="J182" s="112">
        <f t="shared" si="2"/>
        <v>100</v>
      </c>
    </row>
    <row r="183" spans="1:10" ht="47.25" hidden="1" x14ac:dyDescent="0.25">
      <c r="A183" s="133" t="s">
        <v>1197</v>
      </c>
      <c r="B183" s="134" t="s">
        <v>1198</v>
      </c>
      <c r="C183" s="133" t="s">
        <v>81</v>
      </c>
      <c r="D183" s="133" t="s">
        <v>122</v>
      </c>
      <c r="E183" s="133" t="s">
        <v>257</v>
      </c>
      <c r="F183" s="133" t="s">
        <v>957</v>
      </c>
      <c r="G183" s="135">
        <v>34048</v>
      </c>
      <c r="H183" s="135">
        <v>34048</v>
      </c>
      <c r="I183" s="135">
        <v>34048</v>
      </c>
      <c r="J183" s="112">
        <f t="shared" si="2"/>
        <v>100</v>
      </c>
    </row>
    <row r="184" spans="1:10" ht="63" hidden="1" x14ac:dyDescent="0.25">
      <c r="A184" s="133" t="s">
        <v>1199</v>
      </c>
      <c r="B184" s="134" t="s">
        <v>1117</v>
      </c>
      <c r="C184" s="133" t="s">
        <v>81</v>
      </c>
      <c r="D184" s="133" t="s">
        <v>122</v>
      </c>
      <c r="E184" s="133" t="s">
        <v>257</v>
      </c>
      <c r="F184" s="133" t="s">
        <v>963</v>
      </c>
      <c r="G184" s="135">
        <v>1015068.13</v>
      </c>
      <c r="H184" s="135">
        <v>1015068.13</v>
      </c>
      <c r="I184" s="135">
        <v>1015068.13</v>
      </c>
      <c r="J184" s="112">
        <f t="shared" si="2"/>
        <v>100</v>
      </c>
    </row>
    <row r="185" spans="1:10" ht="47.25" hidden="1" x14ac:dyDescent="0.25">
      <c r="A185" s="133" t="s">
        <v>1200</v>
      </c>
      <c r="B185" s="134" t="s">
        <v>192</v>
      </c>
      <c r="C185" s="133" t="s">
        <v>81</v>
      </c>
      <c r="D185" s="133" t="s">
        <v>122</v>
      </c>
      <c r="E185" s="133" t="s">
        <v>257</v>
      </c>
      <c r="F185" s="133" t="s">
        <v>193</v>
      </c>
      <c r="G185" s="135">
        <v>354952</v>
      </c>
      <c r="H185" s="135">
        <v>354952</v>
      </c>
      <c r="I185" s="135">
        <v>354952</v>
      </c>
      <c r="J185" s="112">
        <f t="shared" si="2"/>
        <v>100</v>
      </c>
    </row>
    <row r="186" spans="1:10" ht="15.75" hidden="1" x14ac:dyDescent="0.25">
      <c r="A186" s="133" t="s">
        <v>1201</v>
      </c>
      <c r="B186" s="134" t="s">
        <v>1118</v>
      </c>
      <c r="C186" s="133" t="s">
        <v>81</v>
      </c>
      <c r="D186" s="133" t="s">
        <v>122</v>
      </c>
      <c r="E186" s="133" t="s">
        <v>257</v>
      </c>
      <c r="F186" s="133" t="s">
        <v>1033</v>
      </c>
      <c r="G186" s="135">
        <v>354952</v>
      </c>
      <c r="H186" s="135">
        <v>354952</v>
      </c>
      <c r="I186" s="135">
        <v>354952</v>
      </c>
      <c r="J186" s="112">
        <f t="shared" si="2"/>
        <v>100</v>
      </c>
    </row>
    <row r="187" spans="1:10" ht="94.5" hidden="1" x14ac:dyDescent="0.25">
      <c r="A187" s="133" t="s">
        <v>951</v>
      </c>
      <c r="B187" s="134" t="s">
        <v>191</v>
      </c>
      <c r="C187" s="133" t="s">
        <v>81</v>
      </c>
      <c r="D187" s="133" t="s">
        <v>122</v>
      </c>
      <c r="E187" s="133" t="s">
        <v>816</v>
      </c>
      <c r="F187" s="133" t="s">
        <v>90</v>
      </c>
      <c r="G187" s="135">
        <v>41657.550000000003</v>
      </c>
      <c r="H187" s="135">
        <v>41657.550000000003</v>
      </c>
      <c r="I187" s="135">
        <v>41657.550000000003</v>
      </c>
      <c r="J187" s="112">
        <f t="shared" si="2"/>
        <v>100</v>
      </c>
    </row>
    <row r="188" spans="1:10" ht="31.5" hidden="1" x14ac:dyDescent="0.25">
      <c r="A188" s="133" t="s">
        <v>988</v>
      </c>
      <c r="B188" s="134" t="s">
        <v>1116</v>
      </c>
      <c r="C188" s="133" t="s">
        <v>81</v>
      </c>
      <c r="D188" s="133" t="s">
        <v>122</v>
      </c>
      <c r="E188" s="133" t="s">
        <v>816</v>
      </c>
      <c r="F188" s="133" t="s">
        <v>956</v>
      </c>
      <c r="G188" s="135">
        <v>31995.040000000001</v>
      </c>
      <c r="H188" s="135">
        <v>31995.040000000001</v>
      </c>
      <c r="I188" s="135">
        <v>31995.040000000001</v>
      </c>
      <c r="J188" s="112">
        <f t="shared" si="2"/>
        <v>100</v>
      </c>
    </row>
    <row r="189" spans="1:10" ht="63" hidden="1" x14ac:dyDescent="0.25">
      <c r="A189" s="133" t="s">
        <v>429</v>
      </c>
      <c r="B189" s="134" t="s">
        <v>1117</v>
      </c>
      <c r="C189" s="133" t="s">
        <v>81</v>
      </c>
      <c r="D189" s="133" t="s">
        <v>122</v>
      </c>
      <c r="E189" s="133" t="s">
        <v>816</v>
      </c>
      <c r="F189" s="133" t="s">
        <v>963</v>
      </c>
      <c r="G189" s="135">
        <v>9662.51</v>
      </c>
      <c r="H189" s="135">
        <v>9662.51</v>
      </c>
      <c r="I189" s="135">
        <v>9662.51</v>
      </c>
      <c r="J189" s="112">
        <f t="shared" si="2"/>
        <v>100</v>
      </c>
    </row>
    <row r="190" spans="1:10" ht="15.75" hidden="1" x14ac:dyDescent="0.25">
      <c r="A190" s="133" t="s">
        <v>1202</v>
      </c>
      <c r="B190" s="134" t="s">
        <v>135</v>
      </c>
      <c r="C190" s="133" t="s">
        <v>81</v>
      </c>
      <c r="D190" s="133" t="s">
        <v>136</v>
      </c>
      <c r="E190" s="133"/>
      <c r="F190" s="133"/>
      <c r="G190" s="135">
        <v>688625</v>
      </c>
      <c r="H190" s="135">
        <v>688625</v>
      </c>
      <c r="I190" s="135">
        <v>688625</v>
      </c>
      <c r="J190" s="112">
        <f t="shared" si="2"/>
        <v>100</v>
      </c>
    </row>
    <row r="191" spans="1:10" ht="31.5" hidden="1" x14ac:dyDescent="0.25">
      <c r="A191" s="133" t="s">
        <v>1203</v>
      </c>
      <c r="B191" s="134" t="s">
        <v>394</v>
      </c>
      <c r="C191" s="133" t="s">
        <v>81</v>
      </c>
      <c r="D191" s="133" t="s">
        <v>393</v>
      </c>
      <c r="E191" s="133"/>
      <c r="F191" s="133"/>
      <c r="G191" s="135">
        <v>688625</v>
      </c>
      <c r="H191" s="135">
        <v>688625</v>
      </c>
      <c r="I191" s="135">
        <v>688625</v>
      </c>
      <c r="J191" s="112">
        <f t="shared" si="2"/>
        <v>100</v>
      </c>
    </row>
    <row r="192" spans="1:10" ht="47.25" hidden="1" x14ac:dyDescent="0.25">
      <c r="A192" s="133" t="s">
        <v>1204</v>
      </c>
      <c r="B192" s="134" t="s">
        <v>250</v>
      </c>
      <c r="C192" s="133" t="s">
        <v>81</v>
      </c>
      <c r="D192" s="133" t="s">
        <v>393</v>
      </c>
      <c r="E192" s="133" t="s">
        <v>251</v>
      </c>
      <c r="F192" s="133"/>
      <c r="G192" s="135">
        <v>688625</v>
      </c>
      <c r="H192" s="135">
        <v>688625</v>
      </c>
      <c r="I192" s="135">
        <v>688625</v>
      </c>
      <c r="J192" s="112">
        <f t="shared" si="2"/>
        <v>100</v>
      </c>
    </row>
    <row r="193" spans="1:10" ht="63" hidden="1" x14ac:dyDescent="0.25">
      <c r="A193" s="133" t="s">
        <v>1205</v>
      </c>
      <c r="B193" s="134" t="s">
        <v>258</v>
      </c>
      <c r="C193" s="133" t="s">
        <v>81</v>
      </c>
      <c r="D193" s="133" t="s">
        <v>393</v>
      </c>
      <c r="E193" s="133" t="s">
        <v>259</v>
      </c>
      <c r="F193" s="133"/>
      <c r="G193" s="135">
        <v>688625</v>
      </c>
      <c r="H193" s="135">
        <v>688625</v>
      </c>
      <c r="I193" s="135">
        <v>688625</v>
      </c>
      <c r="J193" s="112">
        <f t="shared" si="2"/>
        <v>100</v>
      </c>
    </row>
    <row r="194" spans="1:10" ht="94.5" hidden="1" x14ac:dyDescent="0.25">
      <c r="A194" s="133" t="s">
        <v>1206</v>
      </c>
      <c r="B194" s="134" t="s">
        <v>191</v>
      </c>
      <c r="C194" s="133" t="s">
        <v>81</v>
      </c>
      <c r="D194" s="133" t="s">
        <v>393</v>
      </c>
      <c r="E194" s="133" t="s">
        <v>260</v>
      </c>
      <c r="F194" s="133" t="s">
        <v>90</v>
      </c>
      <c r="G194" s="135">
        <v>82664</v>
      </c>
      <c r="H194" s="135">
        <v>82664</v>
      </c>
      <c r="I194" s="135">
        <v>82664</v>
      </c>
      <c r="J194" s="112">
        <f t="shared" si="2"/>
        <v>100</v>
      </c>
    </row>
    <row r="195" spans="1:10" ht="31.5" hidden="1" x14ac:dyDescent="0.25">
      <c r="A195" s="133" t="s">
        <v>561</v>
      </c>
      <c r="B195" s="134" t="s">
        <v>1116</v>
      </c>
      <c r="C195" s="133" t="s">
        <v>81</v>
      </c>
      <c r="D195" s="133" t="s">
        <v>393</v>
      </c>
      <c r="E195" s="133" t="s">
        <v>260</v>
      </c>
      <c r="F195" s="133" t="s">
        <v>956</v>
      </c>
      <c r="G195" s="135">
        <v>63490.01</v>
      </c>
      <c r="H195" s="135">
        <v>63490.01</v>
      </c>
      <c r="I195" s="135">
        <v>63490.01</v>
      </c>
      <c r="J195" s="112">
        <f t="shared" si="2"/>
        <v>100</v>
      </c>
    </row>
    <row r="196" spans="1:10" ht="63" hidden="1" x14ac:dyDescent="0.25">
      <c r="A196" s="133" t="s">
        <v>989</v>
      </c>
      <c r="B196" s="134" t="s">
        <v>1117</v>
      </c>
      <c r="C196" s="133" t="s">
        <v>81</v>
      </c>
      <c r="D196" s="133" t="s">
        <v>393</v>
      </c>
      <c r="E196" s="133" t="s">
        <v>260</v>
      </c>
      <c r="F196" s="133" t="s">
        <v>963</v>
      </c>
      <c r="G196" s="135">
        <v>19173.990000000002</v>
      </c>
      <c r="H196" s="135">
        <v>19173.990000000002</v>
      </c>
      <c r="I196" s="135">
        <v>19173.990000000002</v>
      </c>
      <c r="J196" s="112">
        <f t="shared" si="2"/>
        <v>100</v>
      </c>
    </row>
    <row r="197" spans="1:10" ht="47.25" hidden="1" x14ac:dyDescent="0.25">
      <c r="A197" s="133" t="s">
        <v>539</v>
      </c>
      <c r="B197" s="134" t="s">
        <v>192</v>
      </c>
      <c r="C197" s="133" t="s">
        <v>81</v>
      </c>
      <c r="D197" s="133" t="s">
        <v>393</v>
      </c>
      <c r="E197" s="133" t="s">
        <v>260</v>
      </c>
      <c r="F197" s="133" t="s">
        <v>193</v>
      </c>
      <c r="G197" s="135">
        <v>605961</v>
      </c>
      <c r="H197" s="135">
        <v>605961</v>
      </c>
      <c r="I197" s="135">
        <v>605961</v>
      </c>
      <c r="J197" s="112">
        <f t="shared" si="2"/>
        <v>100</v>
      </c>
    </row>
    <row r="198" spans="1:10" ht="15.75" hidden="1" x14ac:dyDescent="0.25">
      <c r="A198" s="133" t="s">
        <v>1207</v>
      </c>
      <c r="B198" s="134" t="s">
        <v>1118</v>
      </c>
      <c r="C198" s="133" t="s">
        <v>81</v>
      </c>
      <c r="D198" s="133" t="s">
        <v>393</v>
      </c>
      <c r="E198" s="133" t="s">
        <v>260</v>
      </c>
      <c r="F198" s="133" t="s">
        <v>1033</v>
      </c>
      <c r="G198" s="135">
        <v>605961</v>
      </c>
      <c r="H198" s="135">
        <v>605961</v>
      </c>
      <c r="I198" s="135">
        <v>605961</v>
      </c>
      <c r="J198" s="112">
        <f t="shared" si="2"/>
        <v>100</v>
      </c>
    </row>
    <row r="199" spans="1:10" ht="31.5" hidden="1" x14ac:dyDescent="0.25">
      <c r="A199" s="133" t="s">
        <v>1208</v>
      </c>
      <c r="B199" s="134" t="s">
        <v>267</v>
      </c>
      <c r="C199" s="133" t="s">
        <v>82</v>
      </c>
      <c r="D199" s="133"/>
      <c r="E199" s="133"/>
      <c r="F199" s="133"/>
      <c r="G199" s="135">
        <v>165781456.09999999</v>
      </c>
      <c r="H199" s="135">
        <v>165781456.09999999</v>
      </c>
      <c r="I199" s="135">
        <v>156162541.75</v>
      </c>
      <c r="J199" s="112">
        <f t="shared" si="2"/>
        <v>94.197834561063431</v>
      </c>
    </row>
    <row r="200" spans="1:10" ht="15.75" hidden="1" x14ac:dyDescent="0.25">
      <c r="A200" s="133" t="s">
        <v>541</v>
      </c>
      <c r="B200" s="134" t="s">
        <v>119</v>
      </c>
      <c r="C200" s="133" t="s">
        <v>82</v>
      </c>
      <c r="D200" s="133" t="s">
        <v>120</v>
      </c>
      <c r="E200" s="133"/>
      <c r="F200" s="133"/>
      <c r="G200" s="135">
        <v>58906242.990000002</v>
      </c>
      <c r="H200" s="135">
        <v>58906242.990000002</v>
      </c>
      <c r="I200" s="135">
        <v>56192866.340000004</v>
      </c>
      <c r="J200" s="112">
        <f t="shared" si="2"/>
        <v>95.393736703831834</v>
      </c>
    </row>
    <row r="201" spans="1:10" ht="15.75" hidden="1" x14ac:dyDescent="0.25">
      <c r="A201" s="133" t="s">
        <v>1209</v>
      </c>
      <c r="B201" s="134" t="s">
        <v>123</v>
      </c>
      <c r="C201" s="133" t="s">
        <v>82</v>
      </c>
      <c r="D201" s="133" t="s">
        <v>124</v>
      </c>
      <c r="E201" s="133"/>
      <c r="F201" s="133"/>
      <c r="G201" s="135">
        <v>27720000</v>
      </c>
      <c r="H201" s="135">
        <v>27720000</v>
      </c>
      <c r="I201" s="135">
        <v>27495357.809999999</v>
      </c>
      <c r="J201" s="112">
        <f t="shared" ref="J201:J261" si="3">I201*100/H201</f>
        <v>99.189602489177489</v>
      </c>
    </row>
    <row r="202" spans="1:10" ht="31.5" hidden="1" x14ac:dyDescent="0.25">
      <c r="A202" s="133" t="s">
        <v>1210</v>
      </c>
      <c r="B202" s="134" t="s">
        <v>268</v>
      </c>
      <c r="C202" s="133" t="s">
        <v>82</v>
      </c>
      <c r="D202" s="133" t="s">
        <v>124</v>
      </c>
      <c r="E202" s="133" t="s">
        <v>269</v>
      </c>
      <c r="F202" s="133"/>
      <c r="G202" s="135">
        <v>27720000</v>
      </c>
      <c r="H202" s="135">
        <v>27720000</v>
      </c>
      <c r="I202" s="135">
        <v>27495357.809999999</v>
      </c>
      <c r="J202" s="112">
        <f t="shared" si="3"/>
        <v>99.189602489177489</v>
      </c>
    </row>
    <row r="203" spans="1:10" ht="31.5" hidden="1" x14ac:dyDescent="0.25">
      <c r="A203" s="133" t="s">
        <v>1211</v>
      </c>
      <c r="B203" s="134" t="s">
        <v>270</v>
      </c>
      <c r="C203" s="133" t="s">
        <v>82</v>
      </c>
      <c r="D203" s="133" t="s">
        <v>124</v>
      </c>
      <c r="E203" s="133" t="s">
        <v>271</v>
      </c>
      <c r="F203" s="133"/>
      <c r="G203" s="135">
        <v>27720000</v>
      </c>
      <c r="H203" s="135">
        <v>27720000</v>
      </c>
      <c r="I203" s="135">
        <v>27495357.809999999</v>
      </c>
      <c r="J203" s="112">
        <f t="shared" si="3"/>
        <v>99.189602489177489</v>
      </c>
    </row>
    <row r="204" spans="1:10" ht="15.75" hidden="1" x14ac:dyDescent="0.25">
      <c r="A204" s="133" t="s">
        <v>1212</v>
      </c>
      <c r="B204" s="134" t="s">
        <v>235</v>
      </c>
      <c r="C204" s="133" t="s">
        <v>82</v>
      </c>
      <c r="D204" s="133" t="s">
        <v>124</v>
      </c>
      <c r="E204" s="133" t="s">
        <v>272</v>
      </c>
      <c r="F204" s="133" t="s">
        <v>236</v>
      </c>
      <c r="G204" s="135">
        <v>27720000</v>
      </c>
      <c r="H204" s="135">
        <v>27720000</v>
      </c>
      <c r="I204" s="135">
        <v>27495357.809999999</v>
      </c>
      <c r="J204" s="112">
        <f t="shared" si="3"/>
        <v>99.189602489177489</v>
      </c>
    </row>
    <row r="205" spans="1:10" ht="78.75" hidden="1" x14ac:dyDescent="0.25">
      <c r="A205" s="133" t="s">
        <v>1213</v>
      </c>
      <c r="B205" s="134" t="s">
        <v>1214</v>
      </c>
      <c r="C205" s="133" t="s">
        <v>82</v>
      </c>
      <c r="D205" s="133" t="s">
        <v>124</v>
      </c>
      <c r="E205" s="133" t="s">
        <v>272</v>
      </c>
      <c r="F205" s="133" t="s">
        <v>1215</v>
      </c>
      <c r="G205" s="135">
        <v>27720000</v>
      </c>
      <c r="H205" s="135">
        <v>27720000</v>
      </c>
      <c r="I205" s="135">
        <v>27495357.809999999</v>
      </c>
      <c r="J205" s="112">
        <f t="shared" si="3"/>
        <v>99.189602489177489</v>
      </c>
    </row>
    <row r="206" spans="1:10" ht="15.75" hidden="1" x14ac:dyDescent="0.25">
      <c r="A206" s="133" t="s">
        <v>1216</v>
      </c>
      <c r="B206" s="134" t="s">
        <v>125</v>
      </c>
      <c r="C206" s="133" t="s">
        <v>82</v>
      </c>
      <c r="D206" s="133" t="s">
        <v>126</v>
      </c>
      <c r="E206" s="133"/>
      <c r="F206" s="133"/>
      <c r="G206" s="135">
        <v>30791279.399999999</v>
      </c>
      <c r="H206" s="135">
        <v>30791279.399999999</v>
      </c>
      <c r="I206" s="135">
        <v>28310291</v>
      </c>
      <c r="J206" s="112">
        <f t="shared" si="3"/>
        <v>91.942561503306678</v>
      </c>
    </row>
    <row r="207" spans="1:10" ht="31.5" hidden="1" x14ac:dyDescent="0.25">
      <c r="A207" s="133" t="s">
        <v>193</v>
      </c>
      <c r="B207" s="134" t="s">
        <v>268</v>
      </c>
      <c r="C207" s="133" t="s">
        <v>82</v>
      </c>
      <c r="D207" s="133" t="s">
        <v>126</v>
      </c>
      <c r="E207" s="133" t="s">
        <v>269</v>
      </c>
      <c r="F207" s="133"/>
      <c r="G207" s="135">
        <v>30791279.399999999</v>
      </c>
      <c r="H207" s="135">
        <v>30791279.399999999</v>
      </c>
      <c r="I207" s="135">
        <v>28310291</v>
      </c>
      <c r="J207" s="112">
        <f t="shared" si="3"/>
        <v>91.942561503306678</v>
      </c>
    </row>
    <row r="208" spans="1:10" ht="63" hidden="1" x14ac:dyDescent="0.25">
      <c r="A208" s="133" t="s">
        <v>1217</v>
      </c>
      <c r="B208" s="134" t="s">
        <v>391</v>
      </c>
      <c r="C208" s="133" t="s">
        <v>82</v>
      </c>
      <c r="D208" s="133" t="s">
        <v>126</v>
      </c>
      <c r="E208" s="133" t="s">
        <v>273</v>
      </c>
      <c r="F208" s="133"/>
      <c r="G208" s="135">
        <v>30791279.399999999</v>
      </c>
      <c r="H208" s="135">
        <v>30791279.399999999</v>
      </c>
      <c r="I208" s="135">
        <v>28310291</v>
      </c>
      <c r="J208" s="112">
        <f t="shared" si="3"/>
        <v>91.942561503306678</v>
      </c>
    </row>
    <row r="209" spans="1:10" ht="63" hidden="1" x14ac:dyDescent="0.25">
      <c r="A209" s="133" t="s">
        <v>1218</v>
      </c>
      <c r="B209" s="134" t="s">
        <v>391</v>
      </c>
      <c r="C209" s="133" t="s">
        <v>82</v>
      </c>
      <c r="D209" s="133" t="s">
        <v>126</v>
      </c>
      <c r="E209" s="133" t="s">
        <v>273</v>
      </c>
      <c r="F209" s="133"/>
      <c r="G209" s="135">
        <v>2536252.17</v>
      </c>
      <c r="H209" s="135">
        <v>2536252.17</v>
      </c>
      <c r="I209" s="135">
        <v>1957543.77</v>
      </c>
      <c r="J209" s="112">
        <f t="shared" si="3"/>
        <v>77.182537018785482</v>
      </c>
    </row>
    <row r="210" spans="1:10" ht="47.25" hidden="1" x14ac:dyDescent="0.25">
      <c r="A210" s="133" t="s">
        <v>544</v>
      </c>
      <c r="B210" s="134" t="s">
        <v>192</v>
      </c>
      <c r="C210" s="133" t="s">
        <v>82</v>
      </c>
      <c r="D210" s="133" t="s">
        <v>126</v>
      </c>
      <c r="E210" s="133" t="s">
        <v>275</v>
      </c>
      <c r="F210" s="133" t="s">
        <v>193</v>
      </c>
      <c r="G210" s="135">
        <v>1424115.17</v>
      </c>
      <c r="H210" s="135">
        <v>1424115.17</v>
      </c>
      <c r="I210" s="135">
        <v>1308469.17</v>
      </c>
      <c r="J210" s="112">
        <f t="shared" si="3"/>
        <v>91.879448907211625</v>
      </c>
    </row>
    <row r="211" spans="1:10" ht="15.75" hidden="1" x14ac:dyDescent="0.25">
      <c r="A211" s="133" t="s">
        <v>1219</v>
      </c>
      <c r="B211" s="134" t="s">
        <v>1118</v>
      </c>
      <c r="C211" s="133" t="s">
        <v>82</v>
      </c>
      <c r="D211" s="133" t="s">
        <v>126</v>
      </c>
      <c r="E211" s="133" t="s">
        <v>275</v>
      </c>
      <c r="F211" s="133" t="s">
        <v>1033</v>
      </c>
      <c r="G211" s="135">
        <v>1424115.17</v>
      </c>
      <c r="H211" s="135">
        <v>1424115.17</v>
      </c>
      <c r="I211" s="135">
        <v>1308469.17</v>
      </c>
      <c r="J211" s="112">
        <f t="shared" si="3"/>
        <v>91.879448907211625</v>
      </c>
    </row>
    <row r="212" spans="1:10" ht="47.25" hidden="1" x14ac:dyDescent="0.25">
      <c r="A212" s="133" t="s">
        <v>1220</v>
      </c>
      <c r="B212" s="134" t="s">
        <v>192</v>
      </c>
      <c r="C212" s="133" t="s">
        <v>82</v>
      </c>
      <c r="D212" s="133" t="s">
        <v>126</v>
      </c>
      <c r="E212" s="133" t="s">
        <v>689</v>
      </c>
      <c r="F212" s="133" t="s">
        <v>193</v>
      </c>
      <c r="G212" s="135">
        <v>1112137</v>
      </c>
      <c r="H212" s="135">
        <v>1112137</v>
      </c>
      <c r="I212" s="135">
        <v>649074.6</v>
      </c>
      <c r="J212" s="112">
        <f t="shared" si="3"/>
        <v>58.36282760127574</v>
      </c>
    </row>
    <row r="213" spans="1:10" ht="15.75" hidden="1" x14ac:dyDescent="0.25">
      <c r="A213" s="133" t="s">
        <v>1221</v>
      </c>
      <c r="B213" s="134" t="s">
        <v>1118</v>
      </c>
      <c r="C213" s="133" t="s">
        <v>82</v>
      </c>
      <c r="D213" s="133" t="s">
        <v>126</v>
      </c>
      <c r="E213" s="133" t="s">
        <v>689</v>
      </c>
      <c r="F213" s="133" t="s">
        <v>1033</v>
      </c>
      <c r="G213" s="135">
        <v>1112137</v>
      </c>
      <c r="H213" s="135">
        <v>1112137</v>
      </c>
      <c r="I213" s="135">
        <v>649074.6</v>
      </c>
      <c r="J213" s="112">
        <f t="shared" si="3"/>
        <v>58.36282760127574</v>
      </c>
    </row>
    <row r="214" spans="1:10" ht="47.25" hidden="1" x14ac:dyDescent="0.25">
      <c r="A214" s="133" t="s">
        <v>1223</v>
      </c>
      <c r="B214" s="134" t="s">
        <v>192</v>
      </c>
      <c r="C214" s="133" t="s">
        <v>82</v>
      </c>
      <c r="D214" s="133" t="s">
        <v>126</v>
      </c>
      <c r="E214" s="133" t="s">
        <v>882</v>
      </c>
      <c r="F214" s="133" t="s">
        <v>193</v>
      </c>
      <c r="G214" s="135">
        <v>96200</v>
      </c>
      <c r="H214" s="135">
        <v>96200</v>
      </c>
      <c r="I214" s="135">
        <v>96200</v>
      </c>
      <c r="J214" s="112">
        <f t="shared" si="3"/>
        <v>100</v>
      </c>
    </row>
    <row r="215" spans="1:10" ht="15.75" hidden="1" x14ac:dyDescent="0.25">
      <c r="A215" s="133" t="s">
        <v>1224</v>
      </c>
      <c r="B215" s="134" t="s">
        <v>1118</v>
      </c>
      <c r="C215" s="133" t="s">
        <v>82</v>
      </c>
      <c r="D215" s="133" t="s">
        <v>126</v>
      </c>
      <c r="E215" s="133" t="s">
        <v>882</v>
      </c>
      <c r="F215" s="133" t="s">
        <v>1033</v>
      </c>
      <c r="G215" s="135">
        <v>96200</v>
      </c>
      <c r="H215" s="135">
        <v>96200</v>
      </c>
      <c r="I215" s="135">
        <v>96200</v>
      </c>
      <c r="J215" s="112">
        <f t="shared" si="3"/>
        <v>100</v>
      </c>
    </row>
    <row r="216" spans="1:10" ht="47.25" hidden="1" x14ac:dyDescent="0.25">
      <c r="A216" s="133" t="s">
        <v>1016</v>
      </c>
      <c r="B216" s="134" t="s">
        <v>192</v>
      </c>
      <c r="C216" s="133" t="s">
        <v>82</v>
      </c>
      <c r="D216" s="133" t="s">
        <v>126</v>
      </c>
      <c r="E216" s="133" t="s">
        <v>883</v>
      </c>
      <c r="F216" s="133" t="s">
        <v>193</v>
      </c>
      <c r="G216" s="135">
        <v>14689509.83</v>
      </c>
      <c r="H216" s="135">
        <v>14689509.83</v>
      </c>
      <c r="I216" s="135">
        <v>12787229.83</v>
      </c>
      <c r="J216" s="112">
        <f t="shared" si="3"/>
        <v>87.050078443631776</v>
      </c>
    </row>
    <row r="217" spans="1:10" ht="15.75" hidden="1" x14ac:dyDescent="0.25">
      <c r="A217" s="133" t="s">
        <v>1017</v>
      </c>
      <c r="B217" s="134" t="s">
        <v>1118</v>
      </c>
      <c r="C217" s="133" t="s">
        <v>82</v>
      </c>
      <c r="D217" s="133" t="s">
        <v>126</v>
      </c>
      <c r="E217" s="133" t="s">
        <v>883</v>
      </c>
      <c r="F217" s="133" t="s">
        <v>1033</v>
      </c>
      <c r="G217" s="135">
        <v>14689509.83</v>
      </c>
      <c r="H217" s="135">
        <v>14689509.83</v>
      </c>
      <c r="I217" s="135">
        <v>12787229.83</v>
      </c>
      <c r="J217" s="112">
        <f t="shared" si="3"/>
        <v>87.050078443631776</v>
      </c>
    </row>
    <row r="218" spans="1:10" ht="47.25" hidden="1" x14ac:dyDescent="0.25">
      <c r="A218" s="133" t="s">
        <v>1018</v>
      </c>
      <c r="B218" s="134" t="s">
        <v>192</v>
      </c>
      <c r="C218" s="133" t="s">
        <v>82</v>
      </c>
      <c r="D218" s="133" t="s">
        <v>126</v>
      </c>
      <c r="E218" s="133" t="s">
        <v>818</v>
      </c>
      <c r="F218" s="133" t="s">
        <v>193</v>
      </c>
      <c r="G218" s="135">
        <v>13469317.4</v>
      </c>
      <c r="H218" s="135">
        <v>13469317.4</v>
      </c>
      <c r="I218" s="135">
        <v>13469317.4</v>
      </c>
      <c r="J218" s="112">
        <f t="shared" si="3"/>
        <v>100</v>
      </c>
    </row>
    <row r="219" spans="1:10" ht="15.75" hidden="1" x14ac:dyDescent="0.25">
      <c r="A219" s="133" t="s">
        <v>1019</v>
      </c>
      <c r="B219" s="134" t="s">
        <v>1118</v>
      </c>
      <c r="C219" s="133" t="s">
        <v>82</v>
      </c>
      <c r="D219" s="133" t="s">
        <v>126</v>
      </c>
      <c r="E219" s="133" t="s">
        <v>818</v>
      </c>
      <c r="F219" s="133" t="s">
        <v>1033</v>
      </c>
      <c r="G219" s="135">
        <v>13469317.4</v>
      </c>
      <c r="H219" s="135">
        <v>13469317.4</v>
      </c>
      <c r="I219" s="135">
        <v>13469317.4</v>
      </c>
      <c r="J219" s="112">
        <f t="shared" si="3"/>
        <v>100</v>
      </c>
    </row>
    <row r="220" spans="1:10" ht="31.5" hidden="1" x14ac:dyDescent="0.25">
      <c r="A220" s="133" t="s">
        <v>1020</v>
      </c>
      <c r="B220" s="134" t="s">
        <v>127</v>
      </c>
      <c r="C220" s="133" t="s">
        <v>82</v>
      </c>
      <c r="D220" s="133" t="s">
        <v>128</v>
      </c>
      <c r="E220" s="133"/>
      <c r="F220" s="133"/>
      <c r="G220" s="135">
        <v>394963.59</v>
      </c>
      <c r="H220" s="135">
        <v>394963.59</v>
      </c>
      <c r="I220" s="135">
        <v>387217.53</v>
      </c>
      <c r="J220" s="112">
        <f t="shared" si="3"/>
        <v>98.038791373149095</v>
      </c>
    </row>
    <row r="221" spans="1:10" ht="63" hidden="1" x14ac:dyDescent="0.25">
      <c r="A221" s="133" t="s">
        <v>1225</v>
      </c>
      <c r="B221" s="134" t="s">
        <v>222</v>
      </c>
      <c r="C221" s="133" t="s">
        <v>82</v>
      </c>
      <c r="D221" s="133" t="s">
        <v>128</v>
      </c>
      <c r="E221" s="133" t="s">
        <v>223</v>
      </c>
      <c r="F221" s="133"/>
      <c r="G221" s="135">
        <v>347963.59</v>
      </c>
      <c r="H221" s="135">
        <v>347963.59</v>
      </c>
      <c r="I221" s="135">
        <v>340217.53</v>
      </c>
      <c r="J221" s="112">
        <f t="shared" si="3"/>
        <v>97.773887779465653</v>
      </c>
    </row>
    <row r="222" spans="1:10" ht="31.5" hidden="1" x14ac:dyDescent="0.25">
      <c r="A222" s="133" t="s">
        <v>1226</v>
      </c>
      <c r="B222" s="134" t="s">
        <v>228</v>
      </c>
      <c r="C222" s="133" t="s">
        <v>82</v>
      </c>
      <c r="D222" s="133" t="s">
        <v>128</v>
      </c>
      <c r="E222" s="133" t="s">
        <v>229</v>
      </c>
      <c r="F222" s="133"/>
      <c r="G222" s="135">
        <v>347963.59</v>
      </c>
      <c r="H222" s="135">
        <v>347963.59</v>
      </c>
      <c r="I222" s="135">
        <v>340217.53</v>
      </c>
      <c r="J222" s="112">
        <f t="shared" si="3"/>
        <v>97.773887779465653</v>
      </c>
    </row>
    <row r="223" spans="1:10" ht="47.25" hidden="1" x14ac:dyDescent="0.25">
      <c r="A223" s="133" t="s">
        <v>1227</v>
      </c>
      <c r="B223" s="134" t="s">
        <v>192</v>
      </c>
      <c r="C223" s="133" t="s">
        <v>82</v>
      </c>
      <c r="D223" s="133" t="s">
        <v>128</v>
      </c>
      <c r="E223" s="133" t="s">
        <v>234</v>
      </c>
      <c r="F223" s="133" t="s">
        <v>193</v>
      </c>
      <c r="G223" s="135">
        <v>347963.59</v>
      </c>
      <c r="H223" s="135">
        <v>347963.59</v>
      </c>
      <c r="I223" s="135">
        <v>340217.53</v>
      </c>
      <c r="J223" s="112">
        <f t="shared" si="3"/>
        <v>97.773887779465653</v>
      </c>
    </row>
    <row r="224" spans="1:10" ht="15.75" hidden="1" x14ac:dyDescent="0.25">
      <c r="A224" s="133" t="s">
        <v>1228</v>
      </c>
      <c r="B224" s="134" t="s">
        <v>1118</v>
      </c>
      <c r="C224" s="133" t="s">
        <v>82</v>
      </c>
      <c r="D224" s="133" t="s">
        <v>128</v>
      </c>
      <c r="E224" s="133" t="s">
        <v>234</v>
      </c>
      <c r="F224" s="133" t="s">
        <v>1033</v>
      </c>
      <c r="G224" s="135">
        <v>347963.59</v>
      </c>
      <c r="H224" s="135">
        <v>347963.59</v>
      </c>
      <c r="I224" s="135">
        <v>340217.53</v>
      </c>
      <c r="J224" s="112">
        <f t="shared" si="3"/>
        <v>97.773887779465653</v>
      </c>
    </row>
    <row r="225" spans="1:10" ht="15.75" hidden="1" x14ac:dyDescent="0.25">
      <c r="A225" s="133" t="s">
        <v>1229</v>
      </c>
      <c r="B225" s="134" t="s">
        <v>196</v>
      </c>
      <c r="C225" s="133" t="s">
        <v>82</v>
      </c>
      <c r="D225" s="133" t="s">
        <v>128</v>
      </c>
      <c r="E225" s="133" t="s">
        <v>197</v>
      </c>
      <c r="F225" s="133"/>
      <c r="G225" s="135">
        <v>47000</v>
      </c>
      <c r="H225" s="135">
        <v>47000</v>
      </c>
      <c r="I225" s="135">
        <v>47000</v>
      </c>
      <c r="J225" s="112">
        <f t="shared" si="3"/>
        <v>100</v>
      </c>
    </row>
    <row r="226" spans="1:10" ht="15.75" hidden="1" x14ac:dyDescent="0.25">
      <c r="A226" s="133" t="s">
        <v>1021</v>
      </c>
      <c r="B226" s="134" t="s">
        <v>198</v>
      </c>
      <c r="C226" s="133" t="s">
        <v>82</v>
      </c>
      <c r="D226" s="133" t="s">
        <v>128</v>
      </c>
      <c r="E226" s="133" t="s">
        <v>199</v>
      </c>
      <c r="F226" s="133"/>
      <c r="G226" s="135">
        <v>47000</v>
      </c>
      <c r="H226" s="135">
        <v>47000</v>
      </c>
      <c r="I226" s="135">
        <v>47000</v>
      </c>
      <c r="J226" s="112">
        <f t="shared" si="3"/>
        <v>100</v>
      </c>
    </row>
    <row r="227" spans="1:10" ht="47.25" hidden="1" x14ac:dyDescent="0.25">
      <c r="A227" s="133" t="s">
        <v>1022</v>
      </c>
      <c r="B227" s="134" t="s">
        <v>192</v>
      </c>
      <c r="C227" s="133" t="s">
        <v>82</v>
      </c>
      <c r="D227" s="133" t="s">
        <v>128</v>
      </c>
      <c r="E227" s="133" t="s">
        <v>704</v>
      </c>
      <c r="F227" s="133" t="s">
        <v>193</v>
      </c>
      <c r="G227" s="135">
        <v>47000</v>
      </c>
      <c r="H227" s="135">
        <v>47000</v>
      </c>
      <c r="I227" s="135">
        <v>47000</v>
      </c>
      <c r="J227" s="112">
        <f t="shared" si="3"/>
        <v>100</v>
      </c>
    </row>
    <row r="228" spans="1:10" ht="15.75" hidden="1" x14ac:dyDescent="0.25">
      <c r="A228" s="133" t="s">
        <v>1023</v>
      </c>
      <c r="B228" s="134" t="s">
        <v>1118</v>
      </c>
      <c r="C228" s="133" t="s">
        <v>82</v>
      </c>
      <c r="D228" s="133" t="s">
        <v>128</v>
      </c>
      <c r="E228" s="133" t="s">
        <v>704</v>
      </c>
      <c r="F228" s="133" t="s">
        <v>1033</v>
      </c>
      <c r="G228" s="135">
        <v>47000</v>
      </c>
      <c r="H228" s="135">
        <v>47000</v>
      </c>
      <c r="I228" s="135">
        <v>47000</v>
      </c>
      <c r="J228" s="112">
        <f t="shared" si="3"/>
        <v>100</v>
      </c>
    </row>
    <row r="229" spans="1:10" ht="31.5" hidden="1" x14ac:dyDescent="0.25">
      <c r="A229" s="133" t="s">
        <v>1024</v>
      </c>
      <c r="B229" s="134" t="s">
        <v>129</v>
      </c>
      <c r="C229" s="133" t="s">
        <v>82</v>
      </c>
      <c r="D229" s="133" t="s">
        <v>130</v>
      </c>
      <c r="E229" s="133"/>
      <c r="F229" s="133"/>
      <c r="G229" s="135">
        <v>61290455.039999999</v>
      </c>
      <c r="H229" s="135">
        <v>61290455.039999999</v>
      </c>
      <c r="I229" s="135">
        <v>60771929.490000002</v>
      </c>
      <c r="J229" s="112">
        <f t="shared" si="3"/>
        <v>99.153986457334028</v>
      </c>
    </row>
    <row r="230" spans="1:10" ht="15.75" hidden="1" x14ac:dyDescent="0.25">
      <c r="A230" s="133" t="s">
        <v>1025</v>
      </c>
      <c r="B230" s="134" t="s">
        <v>131</v>
      </c>
      <c r="C230" s="133" t="s">
        <v>82</v>
      </c>
      <c r="D230" s="133" t="s">
        <v>132</v>
      </c>
      <c r="E230" s="133"/>
      <c r="F230" s="133"/>
      <c r="G230" s="135">
        <v>33184100</v>
      </c>
      <c r="H230" s="135">
        <v>33184100</v>
      </c>
      <c r="I230" s="135">
        <v>33184100</v>
      </c>
      <c r="J230" s="112">
        <f t="shared" si="3"/>
        <v>100</v>
      </c>
    </row>
    <row r="231" spans="1:10" ht="63" hidden="1" x14ac:dyDescent="0.25">
      <c r="A231" s="133" t="s">
        <v>1026</v>
      </c>
      <c r="B231" s="134" t="s">
        <v>276</v>
      </c>
      <c r="C231" s="133" t="s">
        <v>82</v>
      </c>
      <c r="D231" s="133" t="s">
        <v>132</v>
      </c>
      <c r="E231" s="133" t="s">
        <v>277</v>
      </c>
      <c r="F231" s="133"/>
      <c r="G231" s="135">
        <v>33184100</v>
      </c>
      <c r="H231" s="135">
        <v>33184100</v>
      </c>
      <c r="I231" s="135">
        <v>33184100</v>
      </c>
      <c r="J231" s="112">
        <f t="shared" si="3"/>
        <v>100</v>
      </c>
    </row>
    <row r="232" spans="1:10" ht="31.5" hidden="1" x14ac:dyDescent="0.25">
      <c r="A232" s="133" t="s">
        <v>1027</v>
      </c>
      <c r="B232" s="134" t="s">
        <v>278</v>
      </c>
      <c r="C232" s="133" t="s">
        <v>82</v>
      </c>
      <c r="D232" s="133" t="s">
        <v>132</v>
      </c>
      <c r="E232" s="133" t="s">
        <v>279</v>
      </c>
      <c r="F232" s="133"/>
      <c r="G232" s="135">
        <v>33184100</v>
      </c>
      <c r="H232" s="135">
        <v>33184100</v>
      </c>
      <c r="I232" s="135">
        <v>33184100</v>
      </c>
      <c r="J232" s="112">
        <f t="shared" si="3"/>
        <v>100</v>
      </c>
    </row>
    <row r="233" spans="1:10" ht="15.75" hidden="1" x14ac:dyDescent="0.25">
      <c r="A233" s="133" t="s">
        <v>1028</v>
      </c>
      <c r="B233" s="134" t="s">
        <v>235</v>
      </c>
      <c r="C233" s="133" t="s">
        <v>82</v>
      </c>
      <c r="D233" s="133" t="s">
        <v>132</v>
      </c>
      <c r="E233" s="133" t="s">
        <v>280</v>
      </c>
      <c r="F233" s="133" t="s">
        <v>236</v>
      </c>
      <c r="G233" s="135">
        <v>33184100</v>
      </c>
      <c r="H233" s="135">
        <v>33184100</v>
      </c>
      <c r="I233" s="135">
        <v>33184100</v>
      </c>
      <c r="J233" s="112">
        <f t="shared" si="3"/>
        <v>100</v>
      </c>
    </row>
    <row r="234" spans="1:10" ht="78.75" hidden="1" x14ac:dyDescent="0.25">
      <c r="A234" s="133" t="s">
        <v>1079</v>
      </c>
      <c r="B234" s="134" t="s">
        <v>1214</v>
      </c>
      <c r="C234" s="133" t="s">
        <v>82</v>
      </c>
      <c r="D234" s="133" t="s">
        <v>132</v>
      </c>
      <c r="E234" s="133" t="s">
        <v>280</v>
      </c>
      <c r="F234" s="133" t="s">
        <v>1215</v>
      </c>
      <c r="G234" s="135">
        <v>33184100</v>
      </c>
      <c r="H234" s="135">
        <v>33184100</v>
      </c>
      <c r="I234" s="135">
        <v>33184100</v>
      </c>
      <c r="J234" s="112">
        <f t="shared" si="3"/>
        <v>100</v>
      </c>
    </row>
    <row r="235" spans="1:10" ht="15.75" hidden="1" x14ac:dyDescent="0.25">
      <c r="A235" s="133" t="s">
        <v>1029</v>
      </c>
      <c r="B235" s="134" t="s">
        <v>693</v>
      </c>
      <c r="C235" s="133" t="s">
        <v>82</v>
      </c>
      <c r="D235" s="133" t="s">
        <v>694</v>
      </c>
      <c r="E235" s="133"/>
      <c r="F235" s="133"/>
      <c r="G235" s="135">
        <v>16082736.029999999</v>
      </c>
      <c r="H235" s="135">
        <v>16082736.029999999</v>
      </c>
      <c r="I235" s="135">
        <v>16082736.029999999</v>
      </c>
      <c r="J235" s="112">
        <f t="shared" si="3"/>
        <v>100</v>
      </c>
    </row>
    <row r="236" spans="1:10" ht="15.75" hidden="1" x14ac:dyDescent="0.25">
      <c r="A236" s="133" t="s">
        <v>442</v>
      </c>
      <c r="B236" s="134" t="s">
        <v>196</v>
      </c>
      <c r="C236" s="133" t="s">
        <v>82</v>
      </c>
      <c r="D236" s="133" t="s">
        <v>694</v>
      </c>
      <c r="E236" s="133" t="s">
        <v>197</v>
      </c>
      <c r="F236" s="133"/>
      <c r="G236" s="135">
        <v>16082736.029999999</v>
      </c>
      <c r="H236" s="135">
        <v>16082736.029999999</v>
      </c>
      <c r="I236" s="135">
        <v>16082736.029999999</v>
      </c>
      <c r="J236" s="112">
        <f t="shared" si="3"/>
        <v>100</v>
      </c>
    </row>
    <row r="237" spans="1:10" ht="15.75" hidden="1" x14ac:dyDescent="0.25">
      <c r="A237" s="133" t="s">
        <v>444</v>
      </c>
      <c r="B237" s="134" t="s">
        <v>198</v>
      </c>
      <c r="C237" s="133" t="s">
        <v>82</v>
      </c>
      <c r="D237" s="133" t="s">
        <v>694</v>
      </c>
      <c r="E237" s="133" t="s">
        <v>199</v>
      </c>
      <c r="F237" s="133"/>
      <c r="G237" s="135">
        <v>16082736.029999999</v>
      </c>
      <c r="H237" s="135">
        <v>16082736.029999999</v>
      </c>
      <c r="I237" s="135">
        <v>16082736.029999999</v>
      </c>
      <c r="J237" s="112">
        <f t="shared" si="3"/>
        <v>100</v>
      </c>
    </row>
    <row r="238" spans="1:10" ht="47.25" hidden="1" x14ac:dyDescent="0.25">
      <c r="A238" s="133" t="s">
        <v>1230</v>
      </c>
      <c r="B238" s="134" t="s">
        <v>192</v>
      </c>
      <c r="C238" s="133" t="s">
        <v>82</v>
      </c>
      <c r="D238" s="133" t="s">
        <v>694</v>
      </c>
      <c r="E238" s="133" t="s">
        <v>713</v>
      </c>
      <c r="F238" s="133" t="s">
        <v>193</v>
      </c>
      <c r="G238" s="135">
        <v>16082736.029999999</v>
      </c>
      <c r="H238" s="135">
        <v>16082736.029999999</v>
      </c>
      <c r="I238" s="135">
        <v>16082736.029999999</v>
      </c>
      <c r="J238" s="112">
        <f t="shared" si="3"/>
        <v>100</v>
      </c>
    </row>
    <row r="239" spans="1:10" ht="15.75" hidden="1" x14ac:dyDescent="0.25">
      <c r="A239" s="133" t="s">
        <v>1231</v>
      </c>
      <c r="B239" s="134" t="s">
        <v>1118</v>
      </c>
      <c r="C239" s="133" t="s">
        <v>82</v>
      </c>
      <c r="D239" s="133" t="s">
        <v>694</v>
      </c>
      <c r="E239" s="133" t="s">
        <v>713</v>
      </c>
      <c r="F239" s="133" t="s">
        <v>1033</v>
      </c>
      <c r="G239" s="135">
        <v>16082736.029999999</v>
      </c>
      <c r="H239" s="135">
        <v>16082736.029999999</v>
      </c>
      <c r="I239" s="135">
        <v>16082736.029999999</v>
      </c>
      <c r="J239" s="112">
        <f t="shared" si="3"/>
        <v>100</v>
      </c>
    </row>
    <row r="240" spans="1:10" ht="31.5" hidden="1" x14ac:dyDescent="0.25">
      <c r="A240" s="133" t="s">
        <v>1232</v>
      </c>
      <c r="B240" s="134" t="s">
        <v>133</v>
      </c>
      <c r="C240" s="133" t="s">
        <v>82</v>
      </c>
      <c r="D240" s="133" t="s">
        <v>134</v>
      </c>
      <c r="E240" s="133"/>
      <c r="F240" s="133"/>
      <c r="G240" s="135">
        <v>12023619.01</v>
      </c>
      <c r="H240" s="135">
        <v>12023619.01</v>
      </c>
      <c r="I240" s="135">
        <v>11505093.460000001</v>
      </c>
      <c r="J240" s="112">
        <f t="shared" si="3"/>
        <v>95.687441945983622</v>
      </c>
    </row>
    <row r="241" spans="1:10" ht="63" hidden="1" x14ac:dyDescent="0.25">
      <c r="A241" s="133" t="s">
        <v>1233</v>
      </c>
      <c r="B241" s="134" t="s">
        <v>276</v>
      </c>
      <c r="C241" s="133" t="s">
        <v>82</v>
      </c>
      <c r="D241" s="133" t="s">
        <v>134</v>
      </c>
      <c r="E241" s="133" t="s">
        <v>277</v>
      </c>
      <c r="F241" s="133"/>
      <c r="G241" s="135">
        <v>11473619.01</v>
      </c>
      <c r="H241" s="135">
        <v>11473619.01</v>
      </c>
      <c r="I241" s="135">
        <v>10955093.460000001</v>
      </c>
      <c r="J241" s="112">
        <f t="shared" si="3"/>
        <v>95.48071493791042</v>
      </c>
    </row>
    <row r="242" spans="1:10" ht="31.5" hidden="1" x14ac:dyDescent="0.25">
      <c r="A242" s="133" t="s">
        <v>1234</v>
      </c>
      <c r="B242" s="134" t="s">
        <v>278</v>
      </c>
      <c r="C242" s="133" t="s">
        <v>82</v>
      </c>
      <c r="D242" s="133" t="s">
        <v>134</v>
      </c>
      <c r="E242" s="133" t="s">
        <v>279</v>
      </c>
      <c r="F242" s="133"/>
      <c r="G242" s="135">
        <v>2677792.16</v>
      </c>
      <c r="H242" s="135">
        <v>2677792.16</v>
      </c>
      <c r="I242" s="135">
        <v>2677792.16</v>
      </c>
      <c r="J242" s="112">
        <f t="shared" si="3"/>
        <v>100</v>
      </c>
    </row>
    <row r="243" spans="1:10" ht="47.25" hidden="1" x14ac:dyDescent="0.25">
      <c r="A243" s="133" t="s">
        <v>1236</v>
      </c>
      <c r="B243" s="134" t="s">
        <v>192</v>
      </c>
      <c r="C243" s="133" t="s">
        <v>82</v>
      </c>
      <c r="D243" s="133" t="s">
        <v>134</v>
      </c>
      <c r="E243" s="133" t="s">
        <v>819</v>
      </c>
      <c r="F243" s="133" t="s">
        <v>193</v>
      </c>
      <c r="G243" s="135">
        <v>2677792.16</v>
      </c>
      <c r="H243" s="135">
        <v>2677792.16</v>
      </c>
      <c r="I243" s="135">
        <v>2677792.16</v>
      </c>
      <c r="J243" s="112">
        <f t="shared" si="3"/>
        <v>100</v>
      </c>
    </row>
    <row r="244" spans="1:10" ht="47.25" hidden="1" x14ac:dyDescent="0.25">
      <c r="A244" s="133" t="s">
        <v>91</v>
      </c>
      <c r="B244" s="134" t="s">
        <v>1237</v>
      </c>
      <c r="C244" s="133" t="s">
        <v>82</v>
      </c>
      <c r="D244" s="133" t="s">
        <v>134</v>
      </c>
      <c r="E244" s="133" t="s">
        <v>819</v>
      </c>
      <c r="F244" s="133" t="s">
        <v>1032</v>
      </c>
      <c r="G244" s="135">
        <v>2677792.16</v>
      </c>
      <c r="H244" s="135">
        <v>2677792.16</v>
      </c>
      <c r="I244" s="135">
        <v>2677792.16</v>
      </c>
      <c r="J244" s="112">
        <f t="shared" si="3"/>
        <v>100</v>
      </c>
    </row>
    <row r="245" spans="1:10" ht="31.5" hidden="1" x14ac:dyDescent="0.25">
      <c r="A245" s="133" t="s">
        <v>447</v>
      </c>
      <c r="B245" s="134" t="s">
        <v>281</v>
      </c>
      <c r="C245" s="133" t="s">
        <v>82</v>
      </c>
      <c r="D245" s="133" t="s">
        <v>134</v>
      </c>
      <c r="E245" s="133" t="s">
        <v>282</v>
      </c>
      <c r="F245" s="133"/>
      <c r="G245" s="135">
        <v>8795826.8499999996</v>
      </c>
      <c r="H245" s="135">
        <v>8795826.8499999996</v>
      </c>
      <c r="I245" s="135">
        <v>8277301.2999999998</v>
      </c>
      <c r="J245" s="112">
        <f t="shared" si="3"/>
        <v>94.104868605957151</v>
      </c>
    </row>
    <row r="246" spans="1:10" ht="31.5" hidden="1" x14ac:dyDescent="0.25">
      <c r="A246" s="133" t="s">
        <v>1031</v>
      </c>
      <c r="B246" s="134" t="s">
        <v>281</v>
      </c>
      <c r="C246" s="133" t="s">
        <v>82</v>
      </c>
      <c r="D246" s="133" t="s">
        <v>134</v>
      </c>
      <c r="E246" s="133" t="s">
        <v>282</v>
      </c>
      <c r="F246" s="133"/>
      <c r="G246" s="135">
        <v>8712646.9299999997</v>
      </c>
      <c r="H246" s="135">
        <v>8712646.9299999997</v>
      </c>
      <c r="I246" s="135">
        <v>8194121.3799999999</v>
      </c>
      <c r="J246" s="112">
        <f t="shared" si="3"/>
        <v>94.04858759724813</v>
      </c>
    </row>
    <row r="247" spans="1:10" ht="94.5" hidden="1" x14ac:dyDescent="0.25">
      <c r="A247" s="133" t="s">
        <v>1032</v>
      </c>
      <c r="B247" s="134" t="s">
        <v>191</v>
      </c>
      <c r="C247" s="133" t="s">
        <v>82</v>
      </c>
      <c r="D247" s="133" t="s">
        <v>134</v>
      </c>
      <c r="E247" s="133" t="s">
        <v>283</v>
      </c>
      <c r="F247" s="133" t="s">
        <v>90</v>
      </c>
      <c r="G247" s="135">
        <v>2024902.9</v>
      </c>
      <c r="H247" s="135">
        <v>2024902.9</v>
      </c>
      <c r="I247" s="135">
        <v>2024902.9</v>
      </c>
      <c r="J247" s="112">
        <f t="shared" si="3"/>
        <v>100</v>
      </c>
    </row>
    <row r="248" spans="1:10" ht="15.75" hidden="1" x14ac:dyDescent="0.25">
      <c r="A248" s="133" t="s">
        <v>1033</v>
      </c>
      <c r="B248" s="134" t="s">
        <v>1238</v>
      </c>
      <c r="C248" s="133" t="s">
        <v>82</v>
      </c>
      <c r="D248" s="133" t="s">
        <v>134</v>
      </c>
      <c r="E248" s="133" t="s">
        <v>283</v>
      </c>
      <c r="F248" s="133" t="s">
        <v>953</v>
      </c>
      <c r="G248" s="135">
        <v>1555224.96</v>
      </c>
      <c r="H248" s="135">
        <v>1555224.96</v>
      </c>
      <c r="I248" s="135">
        <v>1555224.96</v>
      </c>
      <c r="J248" s="112">
        <f t="shared" si="3"/>
        <v>100</v>
      </c>
    </row>
    <row r="249" spans="1:10" ht="63" hidden="1" x14ac:dyDescent="0.25">
      <c r="A249" s="133" t="s">
        <v>1034</v>
      </c>
      <c r="B249" s="134" t="s">
        <v>1239</v>
      </c>
      <c r="C249" s="133" t="s">
        <v>82</v>
      </c>
      <c r="D249" s="133" t="s">
        <v>134</v>
      </c>
      <c r="E249" s="133" t="s">
        <v>283</v>
      </c>
      <c r="F249" s="133" t="s">
        <v>1184</v>
      </c>
      <c r="G249" s="135">
        <v>469677.94</v>
      </c>
      <c r="H249" s="135">
        <v>469677.94</v>
      </c>
      <c r="I249" s="135">
        <v>469677.94</v>
      </c>
      <c r="J249" s="112">
        <f t="shared" si="3"/>
        <v>100</v>
      </c>
    </row>
    <row r="250" spans="1:10" ht="47.25" hidden="1" x14ac:dyDescent="0.25">
      <c r="A250" s="133" t="s">
        <v>1035</v>
      </c>
      <c r="B250" s="134" t="s">
        <v>192</v>
      </c>
      <c r="C250" s="133" t="s">
        <v>82</v>
      </c>
      <c r="D250" s="133" t="s">
        <v>134</v>
      </c>
      <c r="E250" s="133" t="s">
        <v>283</v>
      </c>
      <c r="F250" s="133" t="s">
        <v>193</v>
      </c>
      <c r="G250" s="135">
        <v>44987.81</v>
      </c>
      <c r="H250" s="135">
        <v>44987.81</v>
      </c>
      <c r="I250" s="135">
        <v>44987.81</v>
      </c>
      <c r="J250" s="112">
        <f t="shared" si="3"/>
        <v>100</v>
      </c>
    </row>
    <row r="251" spans="1:10" ht="15.75" hidden="1" x14ac:dyDescent="0.25">
      <c r="A251" s="133" t="s">
        <v>1036</v>
      </c>
      <c r="B251" s="134" t="s">
        <v>1118</v>
      </c>
      <c r="C251" s="133" t="s">
        <v>82</v>
      </c>
      <c r="D251" s="133" t="s">
        <v>134</v>
      </c>
      <c r="E251" s="133" t="s">
        <v>283</v>
      </c>
      <c r="F251" s="133" t="s">
        <v>1033</v>
      </c>
      <c r="G251" s="135">
        <v>44987.81</v>
      </c>
      <c r="H251" s="135">
        <v>44987.81</v>
      </c>
      <c r="I251" s="135">
        <v>44987.81</v>
      </c>
      <c r="J251" s="112">
        <f t="shared" si="3"/>
        <v>100</v>
      </c>
    </row>
    <row r="252" spans="1:10" ht="94.5" hidden="1" x14ac:dyDescent="0.25">
      <c r="A252" s="133" t="s">
        <v>1037</v>
      </c>
      <c r="B252" s="134" t="s">
        <v>191</v>
      </c>
      <c r="C252" s="133" t="s">
        <v>82</v>
      </c>
      <c r="D252" s="133" t="s">
        <v>134</v>
      </c>
      <c r="E252" s="133" t="s">
        <v>284</v>
      </c>
      <c r="F252" s="133" t="s">
        <v>90</v>
      </c>
      <c r="G252" s="135">
        <v>5707010.5099999998</v>
      </c>
      <c r="H252" s="135">
        <v>5707010.5099999998</v>
      </c>
      <c r="I252" s="135">
        <v>5431757.4500000002</v>
      </c>
      <c r="J252" s="112">
        <f t="shared" si="3"/>
        <v>95.176930907737201</v>
      </c>
    </row>
    <row r="253" spans="1:10" ht="15.75" hidden="1" x14ac:dyDescent="0.25">
      <c r="A253" s="133" t="s">
        <v>1038</v>
      </c>
      <c r="B253" s="134" t="s">
        <v>1238</v>
      </c>
      <c r="C253" s="133" t="s">
        <v>82</v>
      </c>
      <c r="D253" s="133" t="s">
        <v>134</v>
      </c>
      <c r="E253" s="133" t="s">
        <v>284</v>
      </c>
      <c r="F253" s="133" t="s">
        <v>953</v>
      </c>
      <c r="G253" s="135">
        <v>4241644.01</v>
      </c>
      <c r="H253" s="135">
        <v>4241644.01</v>
      </c>
      <c r="I253" s="135">
        <v>4241644.01</v>
      </c>
      <c r="J253" s="112">
        <f t="shared" si="3"/>
        <v>100</v>
      </c>
    </row>
    <row r="254" spans="1:10" ht="63" hidden="1" x14ac:dyDescent="0.25">
      <c r="A254" s="133" t="s">
        <v>449</v>
      </c>
      <c r="B254" s="134" t="s">
        <v>1239</v>
      </c>
      <c r="C254" s="133" t="s">
        <v>82</v>
      </c>
      <c r="D254" s="133" t="s">
        <v>134</v>
      </c>
      <c r="E254" s="133" t="s">
        <v>284</v>
      </c>
      <c r="F254" s="133" t="s">
        <v>1184</v>
      </c>
      <c r="G254" s="135">
        <v>1465366.5</v>
      </c>
      <c r="H254" s="135">
        <v>1465366.5</v>
      </c>
      <c r="I254" s="135">
        <v>1190113.44</v>
      </c>
      <c r="J254" s="112">
        <f t="shared" si="3"/>
        <v>81.216094403686725</v>
      </c>
    </row>
    <row r="255" spans="1:10" ht="47.25" hidden="1" x14ac:dyDescent="0.25">
      <c r="A255" s="133" t="s">
        <v>451</v>
      </c>
      <c r="B255" s="134" t="s">
        <v>192</v>
      </c>
      <c r="C255" s="133" t="s">
        <v>82</v>
      </c>
      <c r="D255" s="133" t="s">
        <v>134</v>
      </c>
      <c r="E255" s="133" t="s">
        <v>284</v>
      </c>
      <c r="F255" s="133" t="s">
        <v>193</v>
      </c>
      <c r="G255" s="135">
        <v>827830</v>
      </c>
      <c r="H255" s="135">
        <v>827830</v>
      </c>
      <c r="I255" s="135">
        <v>676355.59</v>
      </c>
      <c r="J255" s="112">
        <f t="shared" si="3"/>
        <v>81.702232342389138</v>
      </c>
    </row>
    <row r="256" spans="1:10" ht="15.75" hidden="1" x14ac:dyDescent="0.25">
      <c r="A256" s="133" t="s">
        <v>1039</v>
      </c>
      <c r="B256" s="134" t="s">
        <v>1118</v>
      </c>
      <c r="C256" s="133" t="s">
        <v>82</v>
      </c>
      <c r="D256" s="133" t="s">
        <v>134</v>
      </c>
      <c r="E256" s="133" t="s">
        <v>284</v>
      </c>
      <c r="F256" s="133" t="s">
        <v>1033</v>
      </c>
      <c r="G256" s="135">
        <v>827830</v>
      </c>
      <c r="H256" s="135">
        <v>827830</v>
      </c>
      <c r="I256" s="135">
        <v>676355.59</v>
      </c>
      <c r="J256" s="112">
        <f t="shared" si="3"/>
        <v>81.702232342389138</v>
      </c>
    </row>
    <row r="257" spans="1:10" ht="31.5" hidden="1" x14ac:dyDescent="0.25">
      <c r="A257" s="133" t="s">
        <v>1040</v>
      </c>
      <c r="B257" s="134" t="s">
        <v>264</v>
      </c>
      <c r="C257" s="133" t="s">
        <v>82</v>
      </c>
      <c r="D257" s="133" t="s">
        <v>134</v>
      </c>
      <c r="E257" s="133" t="s">
        <v>284</v>
      </c>
      <c r="F257" s="133" t="s">
        <v>265</v>
      </c>
      <c r="G257" s="135">
        <v>95913.42</v>
      </c>
      <c r="H257" s="135">
        <v>95913.42</v>
      </c>
      <c r="I257" s="135">
        <v>4115.34</v>
      </c>
      <c r="J257" s="112">
        <f t="shared" si="3"/>
        <v>4.2906821589721229</v>
      </c>
    </row>
    <row r="258" spans="1:10" ht="47.25" hidden="1" x14ac:dyDescent="0.25">
      <c r="A258" s="133" t="s">
        <v>1041</v>
      </c>
      <c r="B258" s="134" t="s">
        <v>1240</v>
      </c>
      <c r="C258" s="133" t="s">
        <v>82</v>
      </c>
      <c r="D258" s="133" t="s">
        <v>134</v>
      </c>
      <c r="E258" s="133" t="s">
        <v>284</v>
      </c>
      <c r="F258" s="133" t="s">
        <v>1241</v>
      </c>
      <c r="G258" s="135">
        <v>95913.42</v>
      </c>
      <c r="H258" s="135">
        <v>95913.42</v>
      </c>
      <c r="I258" s="135">
        <v>4115.34</v>
      </c>
      <c r="J258" s="112">
        <f t="shared" si="3"/>
        <v>4.2906821589721229</v>
      </c>
    </row>
    <row r="259" spans="1:10" ht="15.75" hidden="1" x14ac:dyDescent="0.25">
      <c r="A259" s="133" t="s">
        <v>1042</v>
      </c>
      <c r="B259" s="134" t="s">
        <v>235</v>
      </c>
      <c r="C259" s="133" t="s">
        <v>82</v>
      </c>
      <c r="D259" s="133" t="s">
        <v>134</v>
      </c>
      <c r="E259" s="133" t="s">
        <v>284</v>
      </c>
      <c r="F259" s="133" t="s">
        <v>236</v>
      </c>
      <c r="G259" s="135">
        <v>12002.29</v>
      </c>
      <c r="H259" s="135">
        <v>12002.29</v>
      </c>
      <c r="I259" s="135">
        <v>12002.29</v>
      </c>
      <c r="J259" s="112">
        <f t="shared" si="3"/>
        <v>99.999999999999986</v>
      </c>
    </row>
    <row r="260" spans="1:10" ht="15.75" hidden="1" x14ac:dyDescent="0.25">
      <c r="A260" s="133" t="s">
        <v>1043</v>
      </c>
      <c r="B260" s="134" t="s">
        <v>1242</v>
      </c>
      <c r="C260" s="133" t="s">
        <v>82</v>
      </c>
      <c r="D260" s="133" t="s">
        <v>134</v>
      </c>
      <c r="E260" s="133" t="s">
        <v>284</v>
      </c>
      <c r="F260" s="133" t="s">
        <v>1243</v>
      </c>
      <c r="G260" s="135">
        <v>12000</v>
      </c>
      <c r="H260" s="135">
        <v>12000</v>
      </c>
      <c r="I260" s="135">
        <v>12000</v>
      </c>
      <c r="J260" s="112">
        <f t="shared" si="3"/>
        <v>100</v>
      </c>
    </row>
    <row r="261" spans="1:10" ht="15.75" hidden="1" x14ac:dyDescent="0.25">
      <c r="A261" s="133" t="s">
        <v>1244</v>
      </c>
      <c r="B261" s="134" t="s">
        <v>1119</v>
      </c>
      <c r="C261" s="133" t="s">
        <v>82</v>
      </c>
      <c r="D261" s="133" t="s">
        <v>134</v>
      </c>
      <c r="E261" s="133" t="s">
        <v>284</v>
      </c>
      <c r="F261" s="133" t="s">
        <v>1120</v>
      </c>
      <c r="G261" s="135">
        <v>2.29</v>
      </c>
      <c r="H261" s="135">
        <v>2.29</v>
      </c>
      <c r="I261" s="135">
        <v>2.29</v>
      </c>
      <c r="J261" s="112">
        <f t="shared" si="3"/>
        <v>100</v>
      </c>
    </row>
    <row r="262" spans="1:10" ht="94.5" hidden="1" x14ac:dyDescent="0.25">
      <c r="A262" s="133" t="s">
        <v>1246</v>
      </c>
      <c r="B262" s="134" t="s">
        <v>191</v>
      </c>
      <c r="C262" s="133" t="s">
        <v>82</v>
      </c>
      <c r="D262" s="133" t="s">
        <v>134</v>
      </c>
      <c r="E262" s="133" t="s">
        <v>714</v>
      </c>
      <c r="F262" s="133" t="s">
        <v>90</v>
      </c>
      <c r="G262" s="135">
        <v>11161.19</v>
      </c>
      <c r="H262" s="135">
        <v>11161.19</v>
      </c>
      <c r="I262" s="135">
        <v>11161.19</v>
      </c>
      <c r="J262" s="112">
        <f t="shared" ref="J262:J319" si="4">I262*100/H262</f>
        <v>100</v>
      </c>
    </row>
    <row r="263" spans="1:10" ht="15.75" hidden="1" x14ac:dyDescent="0.25">
      <c r="A263" s="133" t="s">
        <v>453</v>
      </c>
      <c r="B263" s="134" t="s">
        <v>1238</v>
      </c>
      <c r="C263" s="133" t="s">
        <v>82</v>
      </c>
      <c r="D263" s="133" t="s">
        <v>134</v>
      </c>
      <c r="E263" s="133" t="s">
        <v>714</v>
      </c>
      <c r="F263" s="133" t="s">
        <v>953</v>
      </c>
      <c r="G263" s="135">
        <v>8365.42</v>
      </c>
      <c r="H263" s="135">
        <v>8365.42</v>
      </c>
      <c r="I263" s="135">
        <v>8365.42</v>
      </c>
      <c r="J263" s="112">
        <f t="shared" si="4"/>
        <v>100</v>
      </c>
    </row>
    <row r="264" spans="1:10" ht="63" hidden="1" x14ac:dyDescent="0.25">
      <c r="A264" s="133" t="s">
        <v>455</v>
      </c>
      <c r="B264" s="134" t="s">
        <v>1239</v>
      </c>
      <c r="C264" s="133" t="s">
        <v>82</v>
      </c>
      <c r="D264" s="133" t="s">
        <v>134</v>
      </c>
      <c r="E264" s="133" t="s">
        <v>714</v>
      </c>
      <c r="F264" s="133" t="s">
        <v>1184</v>
      </c>
      <c r="G264" s="135">
        <v>2795.77</v>
      </c>
      <c r="H264" s="135">
        <v>2795.77</v>
      </c>
      <c r="I264" s="135">
        <v>2795.77</v>
      </c>
      <c r="J264" s="112">
        <f t="shared" si="4"/>
        <v>100</v>
      </c>
    </row>
    <row r="265" spans="1:10" ht="94.5" hidden="1" x14ac:dyDescent="0.25">
      <c r="A265" s="133" t="s">
        <v>1045</v>
      </c>
      <c r="B265" s="134" t="s">
        <v>191</v>
      </c>
      <c r="C265" s="133" t="s">
        <v>82</v>
      </c>
      <c r="D265" s="133" t="s">
        <v>134</v>
      </c>
      <c r="E265" s="133" t="s">
        <v>820</v>
      </c>
      <c r="F265" s="133" t="s">
        <v>90</v>
      </c>
      <c r="G265" s="135">
        <v>72018.73</v>
      </c>
      <c r="H265" s="135">
        <v>72018.73</v>
      </c>
      <c r="I265" s="135">
        <v>72018.73</v>
      </c>
      <c r="J265" s="112">
        <f t="shared" si="4"/>
        <v>100</v>
      </c>
    </row>
    <row r="266" spans="1:10" ht="15.75" hidden="1" x14ac:dyDescent="0.25">
      <c r="A266" s="133" t="s">
        <v>1046</v>
      </c>
      <c r="B266" s="134" t="s">
        <v>1238</v>
      </c>
      <c r="C266" s="133" t="s">
        <v>82</v>
      </c>
      <c r="D266" s="133" t="s">
        <v>134</v>
      </c>
      <c r="E266" s="133" t="s">
        <v>820</v>
      </c>
      <c r="F266" s="133" t="s">
        <v>953</v>
      </c>
      <c r="G266" s="135">
        <v>55313.919999999998</v>
      </c>
      <c r="H266" s="135">
        <v>55313.919999999998</v>
      </c>
      <c r="I266" s="135">
        <v>55313.919999999998</v>
      </c>
      <c r="J266" s="112">
        <f t="shared" si="4"/>
        <v>100</v>
      </c>
    </row>
    <row r="267" spans="1:10" ht="63" hidden="1" x14ac:dyDescent="0.25">
      <c r="A267" s="133" t="s">
        <v>1047</v>
      </c>
      <c r="B267" s="134" t="s">
        <v>1239</v>
      </c>
      <c r="C267" s="133" t="s">
        <v>82</v>
      </c>
      <c r="D267" s="133" t="s">
        <v>134</v>
      </c>
      <c r="E267" s="133" t="s">
        <v>820</v>
      </c>
      <c r="F267" s="133" t="s">
        <v>1184</v>
      </c>
      <c r="G267" s="135">
        <v>16704.810000000001</v>
      </c>
      <c r="H267" s="135">
        <v>16704.810000000001</v>
      </c>
      <c r="I267" s="135">
        <v>16704.810000000001</v>
      </c>
      <c r="J267" s="112">
        <f t="shared" si="4"/>
        <v>100</v>
      </c>
    </row>
    <row r="268" spans="1:10" ht="15.75" hidden="1" x14ac:dyDescent="0.25">
      <c r="A268" s="133" t="s">
        <v>1048</v>
      </c>
      <c r="B268" s="134" t="s">
        <v>196</v>
      </c>
      <c r="C268" s="133" t="s">
        <v>82</v>
      </c>
      <c r="D268" s="133" t="s">
        <v>134</v>
      </c>
      <c r="E268" s="133" t="s">
        <v>197</v>
      </c>
      <c r="F268" s="133"/>
      <c r="G268" s="135">
        <v>550000</v>
      </c>
      <c r="H268" s="135">
        <v>550000</v>
      </c>
      <c r="I268" s="135">
        <v>550000</v>
      </c>
      <c r="J268" s="112">
        <f t="shared" si="4"/>
        <v>100</v>
      </c>
    </row>
    <row r="269" spans="1:10" ht="15.75" hidden="1" x14ac:dyDescent="0.25">
      <c r="A269" s="133" t="s">
        <v>1049</v>
      </c>
      <c r="B269" s="134" t="s">
        <v>198</v>
      </c>
      <c r="C269" s="133" t="s">
        <v>82</v>
      </c>
      <c r="D269" s="133" t="s">
        <v>134</v>
      </c>
      <c r="E269" s="133" t="s">
        <v>199</v>
      </c>
      <c r="F269" s="133"/>
      <c r="G269" s="135">
        <v>550000</v>
      </c>
      <c r="H269" s="135">
        <v>550000</v>
      </c>
      <c r="I269" s="135">
        <v>550000</v>
      </c>
      <c r="J269" s="112">
        <f t="shared" si="4"/>
        <v>100</v>
      </c>
    </row>
    <row r="270" spans="1:10" ht="15.75" hidden="1" x14ac:dyDescent="0.25">
      <c r="A270" s="133" t="s">
        <v>1247</v>
      </c>
      <c r="B270" s="134" t="s">
        <v>235</v>
      </c>
      <c r="C270" s="133" t="s">
        <v>82</v>
      </c>
      <c r="D270" s="133" t="s">
        <v>134</v>
      </c>
      <c r="E270" s="133" t="s">
        <v>738</v>
      </c>
      <c r="F270" s="133" t="s">
        <v>236</v>
      </c>
      <c r="G270" s="135">
        <v>550000</v>
      </c>
      <c r="H270" s="135">
        <v>550000</v>
      </c>
      <c r="I270" s="135">
        <v>550000</v>
      </c>
      <c r="J270" s="112">
        <f t="shared" si="4"/>
        <v>100</v>
      </c>
    </row>
    <row r="271" spans="1:10" ht="47.25" hidden="1" x14ac:dyDescent="0.25">
      <c r="A271" s="133" t="s">
        <v>1248</v>
      </c>
      <c r="B271" s="134" t="s">
        <v>1249</v>
      </c>
      <c r="C271" s="133" t="s">
        <v>82</v>
      </c>
      <c r="D271" s="133" t="s">
        <v>134</v>
      </c>
      <c r="E271" s="133" t="s">
        <v>738</v>
      </c>
      <c r="F271" s="133" t="s">
        <v>1250</v>
      </c>
      <c r="G271" s="135">
        <v>550000</v>
      </c>
      <c r="H271" s="135">
        <v>550000</v>
      </c>
      <c r="I271" s="135">
        <v>550000</v>
      </c>
      <c r="J271" s="112">
        <f t="shared" si="4"/>
        <v>100</v>
      </c>
    </row>
    <row r="272" spans="1:10" ht="15.75" hidden="1" x14ac:dyDescent="0.25">
      <c r="A272" s="133" t="s">
        <v>1050</v>
      </c>
      <c r="B272" s="134" t="s">
        <v>135</v>
      </c>
      <c r="C272" s="133" t="s">
        <v>82</v>
      </c>
      <c r="D272" s="133" t="s">
        <v>136</v>
      </c>
      <c r="E272" s="133"/>
      <c r="F272" s="133"/>
      <c r="G272" s="135">
        <v>7149596.8700000001</v>
      </c>
      <c r="H272" s="135">
        <v>7149596.8700000001</v>
      </c>
      <c r="I272" s="135">
        <v>785438.83</v>
      </c>
      <c r="J272" s="112">
        <f t="shared" si="4"/>
        <v>10.985777859668332</v>
      </c>
    </row>
    <row r="273" spans="1:10" ht="31.5" hidden="1" x14ac:dyDescent="0.25">
      <c r="A273" s="133" t="s">
        <v>1251</v>
      </c>
      <c r="B273" s="134" t="s">
        <v>137</v>
      </c>
      <c r="C273" s="133" t="s">
        <v>82</v>
      </c>
      <c r="D273" s="133" t="s">
        <v>138</v>
      </c>
      <c r="E273" s="133"/>
      <c r="F273" s="133"/>
      <c r="G273" s="135">
        <v>7149596.8700000001</v>
      </c>
      <c r="H273" s="135">
        <v>7149596.8700000001</v>
      </c>
      <c r="I273" s="135">
        <v>785438.83</v>
      </c>
      <c r="J273" s="112">
        <f t="shared" si="4"/>
        <v>10.985777859668332</v>
      </c>
    </row>
    <row r="274" spans="1:10" ht="31.5" hidden="1" x14ac:dyDescent="0.25">
      <c r="A274" s="133" t="s">
        <v>1252</v>
      </c>
      <c r="B274" s="134" t="s">
        <v>285</v>
      </c>
      <c r="C274" s="133" t="s">
        <v>82</v>
      </c>
      <c r="D274" s="133" t="s">
        <v>138</v>
      </c>
      <c r="E274" s="133" t="s">
        <v>286</v>
      </c>
      <c r="F274" s="133"/>
      <c r="G274" s="135">
        <v>7149596.8700000001</v>
      </c>
      <c r="H274" s="135">
        <v>7149596.8700000001</v>
      </c>
      <c r="I274" s="135">
        <v>785438.83</v>
      </c>
      <c r="J274" s="112">
        <f t="shared" si="4"/>
        <v>10.985777859668332</v>
      </c>
    </row>
    <row r="275" spans="1:10" ht="31.5" hidden="1" x14ac:dyDescent="0.25">
      <c r="A275" s="133" t="s">
        <v>1051</v>
      </c>
      <c r="B275" s="134" t="s">
        <v>287</v>
      </c>
      <c r="C275" s="133" t="s">
        <v>82</v>
      </c>
      <c r="D275" s="133" t="s">
        <v>138</v>
      </c>
      <c r="E275" s="133" t="s">
        <v>288</v>
      </c>
      <c r="F275" s="133"/>
      <c r="G275" s="135">
        <v>7149596.8700000001</v>
      </c>
      <c r="H275" s="135">
        <v>7149596.8700000001</v>
      </c>
      <c r="I275" s="135">
        <v>785438.83</v>
      </c>
      <c r="J275" s="112">
        <f t="shared" si="4"/>
        <v>10.985777859668332</v>
      </c>
    </row>
    <row r="276" spans="1:10" ht="47.25" hidden="1" x14ac:dyDescent="0.25">
      <c r="A276" s="133" t="s">
        <v>1253</v>
      </c>
      <c r="B276" s="134" t="s">
        <v>192</v>
      </c>
      <c r="C276" s="133" t="s">
        <v>82</v>
      </c>
      <c r="D276" s="133" t="s">
        <v>138</v>
      </c>
      <c r="E276" s="133" t="s">
        <v>666</v>
      </c>
      <c r="F276" s="133" t="s">
        <v>193</v>
      </c>
      <c r="G276" s="112">
        <v>5146272.78</v>
      </c>
      <c r="H276" s="135">
        <v>5146272.51</v>
      </c>
      <c r="I276" s="135">
        <v>0</v>
      </c>
      <c r="J276" s="112">
        <f t="shared" si="4"/>
        <v>0</v>
      </c>
    </row>
    <row r="277" spans="1:10" ht="15.75" hidden="1" x14ac:dyDescent="0.25">
      <c r="A277" s="133" t="s">
        <v>1254</v>
      </c>
      <c r="B277" s="134" t="s">
        <v>1118</v>
      </c>
      <c r="C277" s="133" t="s">
        <v>82</v>
      </c>
      <c r="D277" s="133" t="s">
        <v>138</v>
      </c>
      <c r="E277" s="133" t="s">
        <v>666</v>
      </c>
      <c r="F277" s="133" t="s">
        <v>1033</v>
      </c>
      <c r="G277" s="112">
        <v>5146272.78</v>
      </c>
      <c r="H277" s="135">
        <v>5146272.51</v>
      </c>
      <c r="I277" s="135">
        <v>0</v>
      </c>
      <c r="J277" s="112">
        <f t="shared" si="4"/>
        <v>0</v>
      </c>
    </row>
    <row r="278" spans="1:10" ht="47.25" hidden="1" x14ac:dyDescent="0.25">
      <c r="A278" s="133" t="s">
        <v>1255</v>
      </c>
      <c r="B278" s="134" t="s">
        <v>192</v>
      </c>
      <c r="C278" s="133" t="s">
        <v>82</v>
      </c>
      <c r="D278" s="133" t="s">
        <v>138</v>
      </c>
      <c r="E278" s="133" t="s">
        <v>822</v>
      </c>
      <c r="F278" s="133" t="s">
        <v>193</v>
      </c>
      <c r="G278" s="112">
        <v>2003324.09</v>
      </c>
      <c r="H278" s="135">
        <v>2003324.36</v>
      </c>
      <c r="I278" s="135">
        <v>785438.83</v>
      </c>
      <c r="J278" s="112">
        <f t="shared" si="4"/>
        <v>39.206772786409886</v>
      </c>
    </row>
    <row r="279" spans="1:10" ht="15.75" hidden="1" x14ac:dyDescent="0.25">
      <c r="A279" s="133" t="s">
        <v>1256</v>
      </c>
      <c r="B279" s="134" t="s">
        <v>1118</v>
      </c>
      <c r="C279" s="133" t="s">
        <v>82</v>
      </c>
      <c r="D279" s="133" t="s">
        <v>138</v>
      </c>
      <c r="E279" s="133" t="s">
        <v>822</v>
      </c>
      <c r="F279" s="133" t="s">
        <v>1033</v>
      </c>
      <c r="G279" s="73">
        <v>2003324.09</v>
      </c>
      <c r="H279" s="135">
        <v>2003324.36</v>
      </c>
      <c r="I279" s="135">
        <v>785438.83</v>
      </c>
      <c r="J279" s="112">
        <f t="shared" si="4"/>
        <v>39.206772786409886</v>
      </c>
    </row>
    <row r="280" spans="1:10" ht="15.75" hidden="1" x14ac:dyDescent="0.25">
      <c r="A280" s="133" t="s">
        <v>1257</v>
      </c>
      <c r="B280" s="134" t="s">
        <v>139</v>
      </c>
      <c r="C280" s="133" t="s">
        <v>82</v>
      </c>
      <c r="D280" s="133" t="s">
        <v>140</v>
      </c>
      <c r="E280" s="133"/>
      <c r="F280" s="133"/>
      <c r="G280" s="135">
        <v>16480479.539999999</v>
      </c>
      <c r="H280" s="135">
        <v>16480479.539999999</v>
      </c>
      <c r="I280" s="135">
        <v>16457677.15</v>
      </c>
      <c r="J280" s="112">
        <f t="shared" si="4"/>
        <v>99.861640009050376</v>
      </c>
    </row>
    <row r="281" spans="1:10" ht="15.75" hidden="1" x14ac:dyDescent="0.25">
      <c r="A281" s="133" t="s">
        <v>1258</v>
      </c>
      <c r="B281" s="134" t="s">
        <v>143</v>
      </c>
      <c r="C281" s="133" t="s">
        <v>82</v>
      </c>
      <c r="D281" s="133" t="s">
        <v>144</v>
      </c>
      <c r="E281" s="133"/>
      <c r="F281" s="133"/>
      <c r="G281" s="135">
        <v>14372136.33</v>
      </c>
      <c r="H281" s="135">
        <v>14372136.33</v>
      </c>
      <c r="I281" s="135">
        <v>14372136.33</v>
      </c>
      <c r="J281" s="112">
        <f t="shared" si="4"/>
        <v>100</v>
      </c>
    </row>
    <row r="282" spans="1:10" ht="31.5" hidden="1" x14ac:dyDescent="0.25">
      <c r="A282" s="133" t="s">
        <v>1052</v>
      </c>
      <c r="B282" s="134" t="s">
        <v>244</v>
      </c>
      <c r="C282" s="133" t="s">
        <v>82</v>
      </c>
      <c r="D282" s="133" t="s">
        <v>144</v>
      </c>
      <c r="E282" s="133" t="s">
        <v>245</v>
      </c>
      <c r="F282" s="133"/>
      <c r="G282" s="135">
        <v>14372136.33</v>
      </c>
      <c r="H282" s="135">
        <v>14372136.33</v>
      </c>
      <c r="I282" s="135">
        <v>14372136.33</v>
      </c>
      <c r="J282" s="112">
        <f t="shared" si="4"/>
        <v>100</v>
      </c>
    </row>
    <row r="283" spans="1:10" ht="47.25" hidden="1" x14ac:dyDescent="0.25">
      <c r="A283" s="133" t="s">
        <v>1053</v>
      </c>
      <c r="B283" s="134" t="s">
        <v>303</v>
      </c>
      <c r="C283" s="133" t="s">
        <v>82</v>
      </c>
      <c r="D283" s="133" t="s">
        <v>144</v>
      </c>
      <c r="E283" s="133" t="s">
        <v>304</v>
      </c>
      <c r="F283" s="133"/>
      <c r="G283" s="135">
        <v>14372136.33</v>
      </c>
      <c r="H283" s="135">
        <v>14372136.33</v>
      </c>
      <c r="I283" s="135">
        <v>14372136.33</v>
      </c>
      <c r="J283" s="112">
        <f t="shared" si="4"/>
        <v>100</v>
      </c>
    </row>
    <row r="284" spans="1:10" ht="47.25" hidden="1" x14ac:dyDescent="0.25">
      <c r="A284" s="133" t="s">
        <v>1054</v>
      </c>
      <c r="B284" s="134" t="s">
        <v>192</v>
      </c>
      <c r="C284" s="133" t="s">
        <v>82</v>
      </c>
      <c r="D284" s="133" t="s">
        <v>144</v>
      </c>
      <c r="E284" s="133" t="s">
        <v>648</v>
      </c>
      <c r="F284" s="133" t="s">
        <v>193</v>
      </c>
      <c r="G284" s="135">
        <v>14372136.33</v>
      </c>
      <c r="H284" s="135">
        <v>14372136.33</v>
      </c>
      <c r="I284" s="135">
        <v>14372136.33</v>
      </c>
      <c r="J284" s="112">
        <f t="shared" si="4"/>
        <v>100</v>
      </c>
    </row>
    <row r="285" spans="1:10" ht="15.75" hidden="1" x14ac:dyDescent="0.25">
      <c r="A285" s="133" t="s">
        <v>1055</v>
      </c>
      <c r="B285" s="134" t="s">
        <v>1118</v>
      </c>
      <c r="C285" s="133" t="s">
        <v>82</v>
      </c>
      <c r="D285" s="133" t="s">
        <v>144</v>
      </c>
      <c r="E285" s="133" t="s">
        <v>648</v>
      </c>
      <c r="F285" s="133" t="s">
        <v>1033</v>
      </c>
      <c r="G285" s="135">
        <v>14372136.33</v>
      </c>
      <c r="H285" s="135">
        <v>14372136.33</v>
      </c>
      <c r="I285" s="135">
        <v>14372136.33</v>
      </c>
      <c r="J285" s="112">
        <f t="shared" si="4"/>
        <v>100</v>
      </c>
    </row>
    <row r="286" spans="1:10" ht="15.75" hidden="1" x14ac:dyDescent="0.25">
      <c r="A286" s="133" t="s">
        <v>1056</v>
      </c>
      <c r="B286" s="134" t="s">
        <v>147</v>
      </c>
      <c r="C286" s="133" t="s">
        <v>82</v>
      </c>
      <c r="D286" s="133" t="s">
        <v>148</v>
      </c>
      <c r="E286" s="133"/>
      <c r="F286" s="133"/>
      <c r="G286" s="135">
        <v>2108343.21</v>
      </c>
      <c r="H286" s="135">
        <v>2108343.21</v>
      </c>
      <c r="I286" s="135">
        <v>2085540.82</v>
      </c>
      <c r="J286" s="112">
        <f t="shared" si="4"/>
        <v>98.918468781939922</v>
      </c>
    </row>
    <row r="287" spans="1:10" ht="31.5" hidden="1" x14ac:dyDescent="0.25">
      <c r="A287" s="133" t="s">
        <v>1057</v>
      </c>
      <c r="B287" s="134" t="s">
        <v>244</v>
      </c>
      <c r="C287" s="133" t="s">
        <v>82</v>
      </c>
      <c r="D287" s="133" t="s">
        <v>148</v>
      </c>
      <c r="E287" s="133" t="s">
        <v>245</v>
      </c>
      <c r="F287" s="133"/>
      <c r="G287" s="135">
        <v>2108343.21</v>
      </c>
      <c r="H287" s="135">
        <v>2108343.21</v>
      </c>
      <c r="I287" s="135">
        <v>2085540.82</v>
      </c>
      <c r="J287" s="112">
        <f t="shared" si="4"/>
        <v>98.918468781939922</v>
      </c>
    </row>
    <row r="288" spans="1:10" ht="47.25" hidden="1" x14ac:dyDescent="0.25">
      <c r="A288" s="133" t="s">
        <v>1058</v>
      </c>
      <c r="B288" s="134" t="s">
        <v>289</v>
      </c>
      <c r="C288" s="133" t="s">
        <v>82</v>
      </c>
      <c r="D288" s="133" t="s">
        <v>148</v>
      </c>
      <c r="E288" s="133" t="s">
        <v>290</v>
      </c>
      <c r="F288" s="133"/>
      <c r="G288" s="135">
        <v>2108343.21</v>
      </c>
      <c r="H288" s="135">
        <v>2108343.21</v>
      </c>
      <c r="I288" s="135">
        <v>2085540.82</v>
      </c>
      <c r="J288" s="112">
        <f t="shared" si="4"/>
        <v>98.918468781939922</v>
      </c>
    </row>
    <row r="289" spans="1:10" ht="47.25" hidden="1" x14ac:dyDescent="0.25">
      <c r="A289" s="133" t="s">
        <v>1259</v>
      </c>
      <c r="B289" s="134" t="s">
        <v>289</v>
      </c>
      <c r="C289" s="133" t="s">
        <v>82</v>
      </c>
      <c r="D289" s="133" t="s">
        <v>148</v>
      </c>
      <c r="E289" s="133" t="s">
        <v>290</v>
      </c>
      <c r="F289" s="133"/>
      <c r="G289" s="135">
        <v>2082973.19</v>
      </c>
      <c r="H289" s="135">
        <v>2082973.19</v>
      </c>
      <c r="I289" s="135">
        <v>2060170.8</v>
      </c>
      <c r="J289" s="112">
        <f t="shared" si="4"/>
        <v>98.905296039840053</v>
      </c>
    </row>
    <row r="290" spans="1:10" ht="94.5" hidden="1" x14ac:dyDescent="0.25">
      <c r="A290" s="133" t="s">
        <v>1260</v>
      </c>
      <c r="B290" s="134" t="s">
        <v>191</v>
      </c>
      <c r="C290" s="133" t="s">
        <v>82</v>
      </c>
      <c r="D290" s="133" t="s">
        <v>148</v>
      </c>
      <c r="E290" s="133" t="s">
        <v>291</v>
      </c>
      <c r="F290" s="133" t="s">
        <v>90</v>
      </c>
      <c r="G290" s="135">
        <v>1918968.27</v>
      </c>
      <c r="H290" s="135">
        <v>1918968.27</v>
      </c>
      <c r="I290" s="135">
        <v>1918968.27</v>
      </c>
      <c r="J290" s="112">
        <f t="shared" si="4"/>
        <v>100</v>
      </c>
    </row>
    <row r="291" spans="1:10" ht="15.75" hidden="1" x14ac:dyDescent="0.25">
      <c r="A291" s="133" t="s">
        <v>1261</v>
      </c>
      <c r="B291" s="134" t="s">
        <v>1238</v>
      </c>
      <c r="C291" s="133" t="s">
        <v>82</v>
      </c>
      <c r="D291" s="133" t="s">
        <v>148</v>
      </c>
      <c r="E291" s="133" t="s">
        <v>291</v>
      </c>
      <c r="F291" s="133" t="s">
        <v>953</v>
      </c>
      <c r="G291" s="135">
        <v>1437709.47</v>
      </c>
      <c r="H291" s="135">
        <v>1437709.47</v>
      </c>
      <c r="I291" s="135">
        <v>1437709.47</v>
      </c>
      <c r="J291" s="112">
        <f t="shared" si="4"/>
        <v>100</v>
      </c>
    </row>
    <row r="292" spans="1:10" ht="63" hidden="1" x14ac:dyDescent="0.25">
      <c r="A292" s="133" t="s">
        <v>1059</v>
      </c>
      <c r="B292" s="134" t="s">
        <v>1239</v>
      </c>
      <c r="C292" s="133" t="s">
        <v>82</v>
      </c>
      <c r="D292" s="133" t="s">
        <v>148</v>
      </c>
      <c r="E292" s="133" t="s">
        <v>291</v>
      </c>
      <c r="F292" s="133" t="s">
        <v>1184</v>
      </c>
      <c r="G292" s="135">
        <v>481258.8</v>
      </c>
      <c r="H292" s="135">
        <v>481258.8</v>
      </c>
      <c r="I292" s="135">
        <v>481258.8</v>
      </c>
      <c r="J292" s="112">
        <f t="shared" si="4"/>
        <v>100</v>
      </c>
    </row>
    <row r="293" spans="1:10" ht="47.25" hidden="1" x14ac:dyDescent="0.25">
      <c r="A293" s="133" t="s">
        <v>1060</v>
      </c>
      <c r="B293" s="134" t="s">
        <v>192</v>
      </c>
      <c r="C293" s="133" t="s">
        <v>82</v>
      </c>
      <c r="D293" s="133" t="s">
        <v>148</v>
      </c>
      <c r="E293" s="133" t="s">
        <v>291</v>
      </c>
      <c r="F293" s="133" t="s">
        <v>193</v>
      </c>
      <c r="G293" s="135">
        <v>164004.92000000001</v>
      </c>
      <c r="H293" s="135">
        <v>164004.92000000001</v>
      </c>
      <c r="I293" s="135">
        <v>141202.53</v>
      </c>
      <c r="J293" s="112">
        <f t="shared" si="4"/>
        <v>86.096520762913684</v>
      </c>
    </row>
    <row r="294" spans="1:10" ht="15.75" hidden="1" x14ac:dyDescent="0.25">
      <c r="A294" s="133" t="s">
        <v>1061</v>
      </c>
      <c r="B294" s="134" t="s">
        <v>1118</v>
      </c>
      <c r="C294" s="133" t="s">
        <v>82</v>
      </c>
      <c r="D294" s="133" t="s">
        <v>148</v>
      </c>
      <c r="E294" s="133" t="s">
        <v>291</v>
      </c>
      <c r="F294" s="133" t="s">
        <v>1033</v>
      </c>
      <c r="G294" s="135">
        <v>74004.92</v>
      </c>
      <c r="H294" s="135">
        <v>74004.92</v>
      </c>
      <c r="I294" s="135">
        <v>62140</v>
      </c>
      <c r="J294" s="112">
        <f t="shared" si="4"/>
        <v>83.967390276214076</v>
      </c>
    </row>
    <row r="295" spans="1:10" ht="15.75" hidden="1" x14ac:dyDescent="0.25">
      <c r="A295" s="133" t="s">
        <v>1062</v>
      </c>
      <c r="B295" s="134" t="s">
        <v>1185</v>
      </c>
      <c r="C295" s="133" t="s">
        <v>82</v>
      </c>
      <c r="D295" s="133" t="s">
        <v>148</v>
      </c>
      <c r="E295" s="133" t="s">
        <v>291</v>
      </c>
      <c r="F295" s="133" t="s">
        <v>1036</v>
      </c>
      <c r="G295" s="135">
        <v>90000</v>
      </c>
      <c r="H295" s="135">
        <v>90000</v>
      </c>
      <c r="I295" s="135">
        <v>79062.53</v>
      </c>
      <c r="J295" s="112">
        <f t="shared" si="4"/>
        <v>87.847255555555549</v>
      </c>
    </row>
    <row r="296" spans="1:10" ht="94.5" hidden="1" x14ac:dyDescent="0.25">
      <c r="A296" s="133" t="s">
        <v>1064</v>
      </c>
      <c r="B296" s="134" t="s">
        <v>191</v>
      </c>
      <c r="C296" s="133" t="s">
        <v>82</v>
      </c>
      <c r="D296" s="133" t="s">
        <v>148</v>
      </c>
      <c r="E296" s="133" t="s">
        <v>824</v>
      </c>
      <c r="F296" s="133" t="s">
        <v>90</v>
      </c>
      <c r="G296" s="135">
        <v>25370.02</v>
      </c>
      <c r="H296" s="135">
        <v>25370.02</v>
      </c>
      <c r="I296" s="135">
        <v>25370.02</v>
      </c>
      <c r="J296" s="112">
        <f t="shared" si="4"/>
        <v>100</v>
      </c>
    </row>
    <row r="297" spans="1:10" ht="15.75" hidden="1" x14ac:dyDescent="0.25">
      <c r="A297" s="133" t="s">
        <v>1065</v>
      </c>
      <c r="B297" s="134" t="s">
        <v>1238</v>
      </c>
      <c r="C297" s="133" t="s">
        <v>82</v>
      </c>
      <c r="D297" s="133" t="s">
        <v>148</v>
      </c>
      <c r="E297" s="133" t="s">
        <v>824</v>
      </c>
      <c r="F297" s="133" t="s">
        <v>953</v>
      </c>
      <c r="G297" s="135">
        <v>19485.419999999998</v>
      </c>
      <c r="H297" s="135">
        <v>19485.419999999998</v>
      </c>
      <c r="I297" s="135">
        <v>19485.419999999998</v>
      </c>
      <c r="J297" s="112">
        <f t="shared" si="4"/>
        <v>100</v>
      </c>
    </row>
    <row r="298" spans="1:10" ht="63" hidden="1" x14ac:dyDescent="0.25">
      <c r="A298" s="133" t="s">
        <v>1066</v>
      </c>
      <c r="B298" s="134" t="s">
        <v>1239</v>
      </c>
      <c r="C298" s="133" t="s">
        <v>82</v>
      </c>
      <c r="D298" s="133" t="s">
        <v>148</v>
      </c>
      <c r="E298" s="133" t="s">
        <v>824</v>
      </c>
      <c r="F298" s="133" t="s">
        <v>1184</v>
      </c>
      <c r="G298" s="135">
        <v>5884.6</v>
      </c>
      <c r="H298" s="135">
        <v>5884.6</v>
      </c>
      <c r="I298" s="135">
        <v>5884.6</v>
      </c>
      <c r="J298" s="112">
        <f t="shared" si="4"/>
        <v>100</v>
      </c>
    </row>
    <row r="299" spans="1:10" ht="15.75" hidden="1" x14ac:dyDescent="0.25">
      <c r="A299" s="133" t="s">
        <v>1067</v>
      </c>
      <c r="B299" s="134" t="s">
        <v>149</v>
      </c>
      <c r="C299" s="133" t="s">
        <v>82</v>
      </c>
      <c r="D299" s="133" t="s">
        <v>150</v>
      </c>
      <c r="E299" s="133"/>
      <c r="F299" s="133"/>
      <c r="G299" s="135">
        <v>21954681.66</v>
      </c>
      <c r="H299" s="135">
        <v>21954681.66</v>
      </c>
      <c r="I299" s="135">
        <v>21954629.940000001</v>
      </c>
      <c r="J299" s="112">
        <f t="shared" si="4"/>
        <v>99.999764423821759</v>
      </c>
    </row>
    <row r="300" spans="1:10" ht="31.5" hidden="1" x14ac:dyDescent="0.25">
      <c r="A300" s="133" t="s">
        <v>1068</v>
      </c>
      <c r="B300" s="134" t="s">
        <v>153</v>
      </c>
      <c r="C300" s="133" t="s">
        <v>82</v>
      </c>
      <c r="D300" s="133" t="s">
        <v>154</v>
      </c>
      <c r="E300" s="133"/>
      <c r="F300" s="133"/>
      <c r="G300" s="135">
        <v>21954681.66</v>
      </c>
      <c r="H300" s="135">
        <v>21954681.66</v>
      </c>
      <c r="I300" s="135">
        <v>21954629.940000001</v>
      </c>
      <c r="J300" s="112">
        <f t="shared" si="4"/>
        <v>99.999764423821759</v>
      </c>
    </row>
    <row r="301" spans="1:10" ht="31.5" hidden="1" x14ac:dyDescent="0.25">
      <c r="A301" s="133" t="s">
        <v>265</v>
      </c>
      <c r="B301" s="134" t="s">
        <v>651</v>
      </c>
      <c r="C301" s="133" t="s">
        <v>82</v>
      </c>
      <c r="D301" s="133" t="s">
        <v>154</v>
      </c>
      <c r="E301" s="133" t="s">
        <v>292</v>
      </c>
      <c r="F301" s="133"/>
      <c r="G301" s="135">
        <v>21954681.66</v>
      </c>
      <c r="H301" s="135">
        <v>21954681.66</v>
      </c>
      <c r="I301" s="135">
        <v>21954629.940000001</v>
      </c>
      <c r="J301" s="112">
        <f t="shared" si="4"/>
        <v>99.999764423821759</v>
      </c>
    </row>
    <row r="302" spans="1:10" ht="47.25" hidden="1" x14ac:dyDescent="0.25">
      <c r="A302" s="133" t="s">
        <v>1262</v>
      </c>
      <c r="B302" s="134" t="s">
        <v>293</v>
      </c>
      <c r="C302" s="133" t="s">
        <v>82</v>
      </c>
      <c r="D302" s="133" t="s">
        <v>154</v>
      </c>
      <c r="E302" s="133" t="s">
        <v>294</v>
      </c>
      <c r="F302" s="133"/>
      <c r="G302" s="135">
        <v>21954681.66</v>
      </c>
      <c r="H302" s="135">
        <v>21954681.66</v>
      </c>
      <c r="I302" s="135">
        <v>21954629.940000001</v>
      </c>
      <c r="J302" s="112">
        <f t="shared" si="4"/>
        <v>99.999764423821759</v>
      </c>
    </row>
    <row r="303" spans="1:10" ht="47.25" hidden="1" x14ac:dyDescent="0.25">
      <c r="A303" s="133" t="s">
        <v>1263</v>
      </c>
      <c r="B303" s="134" t="s">
        <v>293</v>
      </c>
      <c r="C303" s="133" t="s">
        <v>82</v>
      </c>
      <c r="D303" s="133" t="s">
        <v>154</v>
      </c>
      <c r="E303" s="133" t="s">
        <v>294</v>
      </c>
      <c r="F303" s="133"/>
      <c r="G303" s="135">
        <v>20925910.390000001</v>
      </c>
      <c r="H303" s="135">
        <v>20925910.390000001</v>
      </c>
      <c r="I303" s="135">
        <v>20925858.670000002</v>
      </c>
      <c r="J303" s="112">
        <f t="shared" si="4"/>
        <v>99.999752842294384</v>
      </c>
    </row>
    <row r="304" spans="1:10" ht="94.5" hidden="1" x14ac:dyDescent="0.25">
      <c r="A304" s="133" t="s">
        <v>777</v>
      </c>
      <c r="B304" s="134" t="s">
        <v>191</v>
      </c>
      <c r="C304" s="133" t="s">
        <v>82</v>
      </c>
      <c r="D304" s="133" t="s">
        <v>154</v>
      </c>
      <c r="E304" s="133" t="s">
        <v>295</v>
      </c>
      <c r="F304" s="133" t="s">
        <v>90</v>
      </c>
      <c r="G304" s="135">
        <v>12349093.92</v>
      </c>
      <c r="H304" s="135">
        <v>12349093.92</v>
      </c>
      <c r="I304" s="135">
        <v>12349093.92</v>
      </c>
      <c r="J304" s="112">
        <f t="shared" si="4"/>
        <v>100</v>
      </c>
    </row>
    <row r="305" spans="1:10" ht="15.75" hidden="1" x14ac:dyDescent="0.25">
      <c r="A305" s="133" t="s">
        <v>572</v>
      </c>
      <c r="B305" s="134" t="s">
        <v>1238</v>
      </c>
      <c r="C305" s="133" t="s">
        <v>82</v>
      </c>
      <c r="D305" s="133" t="s">
        <v>154</v>
      </c>
      <c r="E305" s="133" t="s">
        <v>295</v>
      </c>
      <c r="F305" s="133" t="s">
        <v>953</v>
      </c>
      <c r="G305" s="135">
        <v>9484711.1500000004</v>
      </c>
      <c r="H305" s="135">
        <v>9484711.1500000004</v>
      </c>
      <c r="I305" s="135">
        <v>9484711.1500000004</v>
      </c>
      <c r="J305" s="112">
        <f t="shared" si="4"/>
        <v>100</v>
      </c>
    </row>
    <row r="306" spans="1:10" ht="63" hidden="1" x14ac:dyDescent="0.25">
      <c r="A306" s="133" t="s">
        <v>1264</v>
      </c>
      <c r="B306" s="134" t="s">
        <v>1239</v>
      </c>
      <c r="C306" s="133" t="s">
        <v>82</v>
      </c>
      <c r="D306" s="133" t="s">
        <v>154</v>
      </c>
      <c r="E306" s="133" t="s">
        <v>295</v>
      </c>
      <c r="F306" s="133" t="s">
        <v>1184</v>
      </c>
      <c r="G306" s="135">
        <v>2864382.77</v>
      </c>
      <c r="H306" s="135">
        <v>2864382.77</v>
      </c>
      <c r="I306" s="135">
        <v>2864382.77</v>
      </c>
      <c r="J306" s="112">
        <f t="shared" si="4"/>
        <v>100</v>
      </c>
    </row>
    <row r="307" spans="1:10" ht="94.5" hidden="1" x14ac:dyDescent="0.25">
      <c r="A307" s="133" t="s">
        <v>1265</v>
      </c>
      <c r="B307" s="134" t="s">
        <v>191</v>
      </c>
      <c r="C307" s="133" t="s">
        <v>82</v>
      </c>
      <c r="D307" s="133" t="s">
        <v>154</v>
      </c>
      <c r="E307" s="133" t="s">
        <v>296</v>
      </c>
      <c r="F307" s="133" t="s">
        <v>90</v>
      </c>
      <c r="G307" s="135">
        <v>8355602.25</v>
      </c>
      <c r="H307" s="135">
        <v>8355602.25</v>
      </c>
      <c r="I307" s="135">
        <v>8355601.4900000002</v>
      </c>
      <c r="J307" s="112">
        <f t="shared" si="4"/>
        <v>99.999990904306145</v>
      </c>
    </row>
    <row r="308" spans="1:10" ht="15.75" hidden="1" x14ac:dyDescent="0.25">
      <c r="A308" s="133" t="s">
        <v>1266</v>
      </c>
      <c r="B308" s="134" t="s">
        <v>1238</v>
      </c>
      <c r="C308" s="133" t="s">
        <v>82</v>
      </c>
      <c r="D308" s="133" t="s">
        <v>154</v>
      </c>
      <c r="E308" s="133" t="s">
        <v>296</v>
      </c>
      <c r="F308" s="133" t="s">
        <v>953</v>
      </c>
      <c r="G308" s="135">
        <v>6467582.7199999997</v>
      </c>
      <c r="H308" s="135">
        <v>6467582.7199999997</v>
      </c>
      <c r="I308" s="135">
        <v>6467581.96</v>
      </c>
      <c r="J308" s="112">
        <f t="shared" si="4"/>
        <v>99.999988249087295</v>
      </c>
    </row>
    <row r="309" spans="1:10" ht="63" hidden="1" x14ac:dyDescent="0.25">
      <c r="A309" s="133" t="s">
        <v>1267</v>
      </c>
      <c r="B309" s="134" t="s">
        <v>1239</v>
      </c>
      <c r="C309" s="133" t="s">
        <v>82</v>
      </c>
      <c r="D309" s="133" t="s">
        <v>154</v>
      </c>
      <c r="E309" s="133" t="s">
        <v>296</v>
      </c>
      <c r="F309" s="133" t="s">
        <v>1184</v>
      </c>
      <c r="G309" s="135">
        <v>1888019.53</v>
      </c>
      <c r="H309" s="135">
        <v>1888019.53</v>
      </c>
      <c r="I309" s="135">
        <v>1888019.53</v>
      </c>
      <c r="J309" s="112">
        <f t="shared" si="4"/>
        <v>100</v>
      </c>
    </row>
    <row r="310" spans="1:10" ht="31.5" hidden="1" x14ac:dyDescent="0.25">
      <c r="A310" s="133" t="s">
        <v>1268</v>
      </c>
      <c r="B310" s="134" t="s">
        <v>264</v>
      </c>
      <c r="C310" s="133" t="s">
        <v>82</v>
      </c>
      <c r="D310" s="133" t="s">
        <v>154</v>
      </c>
      <c r="E310" s="133" t="s">
        <v>296</v>
      </c>
      <c r="F310" s="133" t="s">
        <v>265</v>
      </c>
      <c r="G310" s="135">
        <v>221214.22</v>
      </c>
      <c r="H310" s="135">
        <v>221214.22</v>
      </c>
      <c r="I310" s="135">
        <v>221163.26</v>
      </c>
      <c r="J310" s="112">
        <f t="shared" si="4"/>
        <v>99.976963506233915</v>
      </c>
    </row>
    <row r="311" spans="1:10" ht="47.25" hidden="1" x14ac:dyDescent="0.25">
      <c r="A311" s="133" t="s">
        <v>371</v>
      </c>
      <c r="B311" s="134" t="s">
        <v>1240</v>
      </c>
      <c r="C311" s="133" t="s">
        <v>82</v>
      </c>
      <c r="D311" s="133" t="s">
        <v>154</v>
      </c>
      <c r="E311" s="133" t="s">
        <v>296</v>
      </c>
      <c r="F311" s="133" t="s">
        <v>1241</v>
      </c>
      <c r="G311" s="135">
        <v>221214.22</v>
      </c>
      <c r="H311" s="135">
        <v>221214.22</v>
      </c>
      <c r="I311" s="135">
        <v>221163.26</v>
      </c>
      <c r="J311" s="112">
        <f t="shared" si="4"/>
        <v>99.976963506233915</v>
      </c>
    </row>
    <row r="312" spans="1:10" ht="94.5" hidden="1" x14ac:dyDescent="0.25">
      <c r="A312" s="133" t="s">
        <v>1270</v>
      </c>
      <c r="B312" s="134" t="s">
        <v>191</v>
      </c>
      <c r="C312" s="133" t="s">
        <v>82</v>
      </c>
      <c r="D312" s="133" t="s">
        <v>154</v>
      </c>
      <c r="E312" s="133" t="s">
        <v>715</v>
      </c>
      <c r="F312" s="133" t="s">
        <v>90</v>
      </c>
      <c r="G312" s="135">
        <v>310714.84000000003</v>
      </c>
      <c r="H312" s="135">
        <v>310714.84000000003</v>
      </c>
      <c r="I312" s="135">
        <v>310714.84000000003</v>
      </c>
      <c r="J312" s="112">
        <f t="shared" si="4"/>
        <v>100</v>
      </c>
    </row>
    <row r="313" spans="1:10" ht="15.75" hidden="1" x14ac:dyDescent="0.25">
      <c r="A313" s="133" t="s">
        <v>514</v>
      </c>
      <c r="B313" s="134" t="s">
        <v>1238</v>
      </c>
      <c r="C313" s="133" t="s">
        <v>82</v>
      </c>
      <c r="D313" s="133" t="s">
        <v>154</v>
      </c>
      <c r="E313" s="133" t="s">
        <v>715</v>
      </c>
      <c r="F313" s="133" t="s">
        <v>953</v>
      </c>
      <c r="G313" s="135">
        <v>238851.19</v>
      </c>
      <c r="H313" s="135">
        <v>238851.19</v>
      </c>
      <c r="I313" s="135">
        <v>238851.19</v>
      </c>
      <c r="J313" s="112">
        <f t="shared" si="4"/>
        <v>100</v>
      </c>
    </row>
    <row r="314" spans="1:10" ht="63" hidden="1" x14ac:dyDescent="0.25">
      <c r="A314" s="133" t="s">
        <v>1271</v>
      </c>
      <c r="B314" s="134" t="s">
        <v>1239</v>
      </c>
      <c r="C314" s="133" t="s">
        <v>82</v>
      </c>
      <c r="D314" s="133" t="s">
        <v>154</v>
      </c>
      <c r="E314" s="133" t="s">
        <v>715</v>
      </c>
      <c r="F314" s="133" t="s">
        <v>1184</v>
      </c>
      <c r="G314" s="135">
        <v>71863.649999999994</v>
      </c>
      <c r="H314" s="135">
        <v>71863.649999999994</v>
      </c>
      <c r="I314" s="135">
        <v>71863.649999999994</v>
      </c>
      <c r="J314" s="112">
        <f t="shared" si="4"/>
        <v>100</v>
      </c>
    </row>
    <row r="315" spans="1:10" ht="94.5" hidden="1" x14ac:dyDescent="0.25">
      <c r="A315" s="133" t="s">
        <v>1273</v>
      </c>
      <c r="B315" s="134" t="s">
        <v>191</v>
      </c>
      <c r="C315" s="133" t="s">
        <v>82</v>
      </c>
      <c r="D315" s="133" t="s">
        <v>154</v>
      </c>
      <c r="E315" s="133" t="s">
        <v>826</v>
      </c>
      <c r="F315" s="133" t="s">
        <v>90</v>
      </c>
      <c r="G315" s="135">
        <v>32417.46</v>
      </c>
      <c r="H315" s="135">
        <v>32417.46</v>
      </c>
      <c r="I315" s="135">
        <v>32417.46</v>
      </c>
      <c r="J315" s="112">
        <f t="shared" si="4"/>
        <v>100</v>
      </c>
    </row>
    <row r="316" spans="1:10" ht="15.75" hidden="1" x14ac:dyDescent="0.25">
      <c r="A316" s="133" t="s">
        <v>1274</v>
      </c>
      <c r="B316" s="134" t="s">
        <v>1238</v>
      </c>
      <c r="C316" s="133" t="s">
        <v>82</v>
      </c>
      <c r="D316" s="133" t="s">
        <v>154</v>
      </c>
      <c r="E316" s="133" t="s">
        <v>826</v>
      </c>
      <c r="F316" s="133" t="s">
        <v>953</v>
      </c>
      <c r="G316" s="135">
        <v>24898.2</v>
      </c>
      <c r="H316" s="135">
        <v>24898.2</v>
      </c>
      <c r="I316" s="135">
        <v>24898.2</v>
      </c>
      <c r="J316" s="112">
        <f t="shared" si="4"/>
        <v>100</v>
      </c>
    </row>
    <row r="317" spans="1:10" ht="63" hidden="1" x14ac:dyDescent="0.25">
      <c r="A317" s="133" t="s">
        <v>1275</v>
      </c>
      <c r="B317" s="134" t="s">
        <v>1239</v>
      </c>
      <c r="C317" s="133" t="s">
        <v>82</v>
      </c>
      <c r="D317" s="133" t="s">
        <v>154</v>
      </c>
      <c r="E317" s="133" t="s">
        <v>826</v>
      </c>
      <c r="F317" s="133" t="s">
        <v>1184</v>
      </c>
      <c r="G317" s="135">
        <v>7519.26</v>
      </c>
      <c r="H317" s="135">
        <v>7519.26</v>
      </c>
      <c r="I317" s="135">
        <v>7519.26</v>
      </c>
      <c r="J317" s="112">
        <f t="shared" si="4"/>
        <v>100</v>
      </c>
    </row>
    <row r="318" spans="1:10" ht="94.5" hidden="1" x14ac:dyDescent="0.25">
      <c r="A318" s="133" t="s">
        <v>266</v>
      </c>
      <c r="B318" s="134" t="s">
        <v>191</v>
      </c>
      <c r="C318" s="133" t="s">
        <v>82</v>
      </c>
      <c r="D318" s="133" t="s">
        <v>154</v>
      </c>
      <c r="E318" s="133" t="s">
        <v>716</v>
      </c>
      <c r="F318" s="133" t="s">
        <v>90</v>
      </c>
      <c r="G318" s="135">
        <v>685638.97</v>
      </c>
      <c r="H318" s="135">
        <v>685638.97</v>
      </c>
      <c r="I318" s="135">
        <v>685638.97</v>
      </c>
      <c r="J318" s="112">
        <f t="shared" si="4"/>
        <v>100</v>
      </c>
    </row>
    <row r="319" spans="1:10" ht="15.75" hidden="1" x14ac:dyDescent="0.25">
      <c r="A319" s="133" t="s">
        <v>1241</v>
      </c>
      <c r="B319" s="134" t="s">
        <v>1238</v>
      </c>
      <c r="C319" s="133" t="s">
        <v>82</v>
      </c>
      <c r="D319" s="133" t="s">
        <v>154</v>
      </c>
      <c r="E319" s="133" t="s">
        <v>716</v>
      </c>
      <c r="F319" s="133" t="s">
        <v>953</v>
      </c>
      <c r="G319" s="135">
        <v>526604.42000000004</v>
      </c>
      <c r="H319" s="135">
        <v>526604.42000000004</v>
      </c>
      <c r="I319" s="135">
        <v>526604.42000000004</v>
      </c>
      <c r="J319" s="112">
        <f t="shared" si="4"/>
        <v>100</v>
      </c>
    </row>
    <row r="320" spans="1:10" ht="63" hidden="1" x14ac:dyDescent="0.25">
      <c r="A320" s="133" t="s">
        <v>1277</v>
      </c>
      <c r="B320" s="134" t="s">
        <v>1239</v>
      </c>
      <c r="C320" s="133" t="s">
        <v>82</v>
      </c>
      <c r="D320" s="133" t="s">
        <v>154</v>
      </c>
      <c r="E320" s="133" t="s">
        <v>716</v>
      </c>
      <c r="F320" s="133" t="s">
        <v>1184</v>
      </c>
      <c r="G320" s="135">
        <v>159034.54999999999</v>
      </c>
      <c r="H320" s="135">
        <v>159034.54999999999</v>
      </c>
      <c r="I320" s="135">
        <v>159034.54999999999</v>
      </c>
      <c r="J320" s="112">
        <f t="shared" ref="J320:J378" si="5">I320*100/H320</f>
        <v>100</v>
      </c>
    </row>
    <row r="321" spans="1:10" ht="15.75" hidden="1" x14ac:dyDescent="0.25">
      <c r="A321" s="133" t="s">
        <v>1278</v>
      </c>
      <c r="B321" s="134" t="s">
        <v>318</v>
      </c>
      <c r="C321" s="133" t="s">
        <v>83</v>
      </c>
      <c r="D321" s="133"/>
      <c r="E321" s="133"/>
      <c r="F321" s="133"/>
      <c r="G321" s="135">
        <v>818635798.24000001</v>
      </c>
      <c r="H321" s="135">
        <v>818635798.24000001</v>
      </c>
      <c r="I321" s="135">
        <v>794235398.40999997</v>
      </c>
      <c r="J321" s="112">
        <f t="shared" si="5"/>
        <v>97.019382748414017</v>
      </c>
    </row>
    <row r="322" spans="1:10" ht="15.75" hidden="1" x14ac:dyDescent="0.25">
      <c r="A322" s="133" t="s">
        <v>1279</v>
      </c>
      <c r="B322" s="134" t="s">
        <v>99</v>
      </c>
      <c r="C322" s="133" t="s">
        <v>83</v>
      </c>
      <c r="D322" s="133" t="s">
        <v>100</v>
      </c>
      <c r="E322" s="133"/>
      <c r="F322" s="133"/>
      <c r="G322" s="135">
        <v>61216336.109999999</v>
      </c>
      <c r="H322" s="135">
        <v>61216336.109999999</v>
      </c>
      <c r="I322" s="135">
        <v>59420363.909999996</v>
      </c>
      <c r="J322" s="112">
        <f t="shared" si="5"/>
        <v>97.06618802410388</v>
      </c>
    </row>
    <row r="323" spans="1:10" ht="47.25" hidden="1" x14ac:dyDescent="0.25">
      <c r="A323" s="133" t="s">
        <v>1280</v>
      </c>
      <c r="B323" s="134" t="s">
        <v>101</v>
      </c>
      <c r="C323" s="133" t="s">
        <v>83</v>
      </c>
      <c r="D323" s="133" t="s">
        <v>102</v>
      </c>
      <c r="E323" s="133"/>
      <c r="F323" s="133"/>
      <c r="G323" s="135">
        <v>2090212.5</v>
      </c>
      <c r="H323" s="135">
        <v>2090212.5</v>
      </c>
      <c r="I323" s="135">
        <v>2050663.67</v>
      </c>
      <c r="J323" s="112">
        <f t="shared" si="5"/>
        <v>98.1079038614495</v>
      </c>
    </row>
    <row r="324" spans="1:10" ht="15.75" hidden="1" x14ac:dyDescent="0.25">
      <c r="A324" s="133" t="s">
        <v>1281</v>
      </c>
      <c r="B324" s="134" t="s">
        <v>196</v>
      </c>
      <c r="C324" s="133" t="s">
        <v>83</v>
      </c>
      <c r="D324" s="133" t="s">
        <v>102</v>
      </c>
      <c r="E324" s="133" t="s">
        <v>197</v>
      </c>
      <c r="F324" s="133"/>
      <c r="G324" s="135">
        <v>2090212.5</v>
      </c>
      <c r="H324" s="135">
        <v>2090212.5</v>
      </c>
      <c r="I324" s="135">
        <v>2050663.67</v>
      </c>
      <c r="J324" s="112">
        <f t="shared" si="5"/>
        <v>98.1079038614495</v>
      </c>
    </row>
    <row r="325" spans="1:10" ht="47.25" hidden="1" x14ac:dyDescent="0.25">
      <c r="A325" s="133" t="s">
        <v>1282</v>
      </c>
      <c r="B325" s="134" t="s">
        <v>319</v>
      </c>
      <c r="C325" s="133" t="s">
        <v>83</v>
      </c>
      <c r="D325" s="133" t="s">
        <v>102</v>
      </c>
      <c r="E325" s="133" t="s">
        <v>320</v>
      </c>
      <c r="F325" s="133"/>
      <c r="G325" s="135">
        <v>2090212.5</v>
      </c>
      <c r="H325" s="135">
        <v>2090212.5</v>
      </c>
      <c r="I325" s="135">
        <v>2050663.67</v>
      </c>
      <c r="J325" s="112">
        <f t="shared" si="5"/>
        <v>98.1079038614495</v>
      </c>
    </row>
    <row r="326" spans="1:10" ht="47.25" hidden="1" x14ac:dyDescent="0.25">
      <c r="A326" s="133" t="s">
        <v>1283</v>
      </c>
      <c r="B326" s="134" t="s">
        <v>319</v>
      </c>
      <c r="C326" s="133" t="s">
        <v>83</v>
      </c>
      <c r="D326" s="133" t="s">
        <v>102</v>
      </c>
      <c r="E326" s="133" t="s">
        <v>320</v>
      </c>
      <c r="F326" s="133"/>
      <c r="G326" s="135">
        <v>2025316.65</v>
      </c>
      <c r="H326" s="135">
        <v>2025316.65</v>
      </c>
      <c r="I326" s="135">
        <v>1985767.82</v>
      </c>
      <c r="J326" s="112">
        <f t="shared" si="5"/>
        <v>98.047276706089391</v>
      </c>
    </row>
    <row r="327" spans="1:10" ht="94.5" hidden="1" x14ac:dyDescent="0.25">
      <c r="A327" s="133" t="s">
        <v>1284</v>
      </c>
      <c r="B327" s="134" t="s">
        <v>191</v>
      </c>
      <c r="C327" s="133" t="s">
        <v>83</v>
      </c>
      <c r="D327" s="133" t="s">
        <v>102</v>
      </c>
      <c r="E327" s="133" t="s">
        <v>322</v>
      </c>
      <c r="F327" s="133" t="s">
        <v>90</v>
      </c>
      <c r="G327" s="135">
        <v>2025316.65</v>
      </c>
      <c r="H327" s="135">
        <v>2025316.65</v>
      </c>
      <c r="I327" s="135">
        <v>1985767.82</v>
      </c>
      <c r="J327" s="112">
        <f t="shared" si="5"/>
        <v>98.047276706089391</v>
      </c>
    </row>
    <row r="328" spans="1:10" ht="31.5" hidden="1" x14ac:dyDescent="0.25">
      <c r="A328" s="133" t="s">
        <v>1077</v>
      </c>
      <c r="B328" s="134" t="s">
        <v>1116</v>
      </c>
      <c r="C328" s="133" t="s">
        <v>83</v>
      </c>
      <c r="D328" s="133" t="s">
        <v>102</v>
      </c>
      <c r="E328" s="133" t="s">
        <v>322</v>
      </c>
      <c r="F328" s="133" t="s">
        <v>956</v>
      </c>
      <c r="G328" s="135">
        <v>1520980.58</v>
      </c>
      <c r="H328" s="135">
        <v>1520980.58</v>
      </c>
      <c r="I328" s="135">
        <v>1520980.58</v>
      </c>
      <c r="J328" s="112">
        <f t="shared" si="5"/>
        <v>100</v>
      </c>
    </row>
    <row r="329" spans="1:10" ht="47.25" hidden="1" x14ac:dyDescent="0.25">
      <c r="A329" s="133" t="s">
        <v>1285</v>
      </c>
      <c r="B329" s="134" t="s">
        <v>1198</v>
      </c>
      <c r="C329" s="133" t="s">
        <v>83</v>
      </c>
      <c r="D329" s="133" t="s">
        <v>102</v>
      </c>
      <c r="E329" s="133" t="s">
        <v>322</v>
      </c>
      <c r="F329" s="133" t="s">
        <v>957</v>
      </c>
      <c r="G329" s="135">
        <v>45000</v>
      </c>
      <c r="H329" s="135">
        <v>45000</v>
      </c>
      <c r="I329" s="135">
        <v>45000</v>
      </c>
      <c r="J329" s="112">
        <f t="shared" si="5"/>
        <v>100</v>
      </c>
    </row>
    <row r="330" spans="1:10" ht="63" hidden="1" x14ac:dyDescent="0.25">
      <c r="A330" s="133" t="s">
        <v>1286</v>
      </c>
      <c r="B330" s="134" t="s">
        <v>1117</v>
      </c>
      <c r="C330" s="133" t="s">
        <v>83</v>
      </c>
      <c r="D330" s="133" t="s">
        <v>102</v>
      </c>
      <c r="E330" s="133" t="s">
        <v>322</v>
      </c>
      <c r="F330" s="133" t="s">
        <v>963</v>
      </c>
      <c r="G330" s="135">
        <v>459336.07</v>
      </c>
      <c r="H330" s="135">
        <v>459336.07</v>
      </c>
      <c r="I330" s="135">
        <v>419787.24</v>
      </c>
      <c r="J330" s="112">
        <f t="shared" si="5"/>
        <v>91.390001225028982</v>
      </c>
    </row>
    <row r="331" spans="1:10" ht="94.5" hidden="1" x14ac:dyDescent="0.25">
      <c r="A331" s="133" t="s">
        <v>1288</v>
      </c>
      <c r="B331" s="134" t="s">
        <v>191</v>
      </c>
      <c r="C331" s="133" t="s">
        <v>83</v>
      </c>
      <c r="D331" s="133" t="s">
        <v>102</v>
      </c>
      <c r="E331" s="133" t="s">
        <v>828</v>
      </c>
      <c r="F331" s="133" t="s">
        <v>90</v>
      </c>
      <c r="G331" s="135">
        <v>64895.85</v>
      </c>
      <c r="H331" s="135">
        <v>64895.85</v>
      </c>
      <c r="I331" s="135">
        <v>64895.85</v>
      </c>
      <c r="J331" s="112">
        <f t="shared" si="5"/>
        <v>100</v>
      </c>
    </row>
    <row r="332" spans="1:10" ht="31.5" hidden="1" x14ac:dyDescent="0.25">
      <c r="A332" s="133" t="s">
        <v>1289</v>
      </c>
      <c r="B332" s="134" t="s">
        <v>1116</v>
      </c>
      <c r="C332" s="133" t="s">
        <v>83</v>
      </c>
      <c r="D332" s="133" t="s">
        <v>102</v>
      </c>
      <c r="E332" s="133" t="s">
        <v>828</v>
      </c>
      <c r="F332" s="133" t="s">
        <v>956</v>
      </c>
      <c r="G332" s="135">
        <v>49843.199999999997</v>
      </c>
      <c r="H332" s="135">
        <v>49843.199999999997</v>
      </c>
      <c r="I332" s="135">
        <v>49843.199999999997</v>
      </c>
      <c r="J332" s="112">
        <f t="shared" si="5"/>
        <v>100</v>
      </c>
    </row>
    <row r="333" spans="1:10" ht="63" hidden="1" x14ac:dyDescent="0.25">
      <c r="A333" s="133" t="s">
        <v>1290</v>
      </c>
      <c r="B333" s="134" t="s">
        <v>1117</v>
      </c>
      <c r="C333" s="133" t="s">
        <v>83</v>
      </c>
      <c r="D333" s="133" t="s">
        <v>102</v>
      </c>
      <c r="E333" s="133" t="s">
        <v>828</v>
      </c>
      <c r="F333" s="133" t="s">
        <v>963</v>
      </c>
      <c r="G333" s="135">
        <v>15052.65</v>
      </c>
      <c r="H333" s="135">
        <v>15052.65</v>
      </c>
      <c r="I333" s="135">
        <v>15052.65</v>
      </c>
      <c r="J333" s="112">
        <f t="shared" si="5"/>
        <v>100</v>
      </c>
    </row>
    <row r="334" spans="1:10" ht="63" hidden="1" x14ac:dyDescent="0.25">
      <c r="A334" s="133" t="s">
        <v>1291</v>
      </c>
      <c r="B334" s="134" t="s">
        <v>103</v>
      </c>
      <c r="C334" s="133" t="s">
        <v>83</v>
      </c>
      <c r="D334" s="133" t="s">
        <v>104</v>
      </c>
      <c r="E334" s="133"/>
      <c r="F334" s="133"/>
      <c r="G334" s="135">
        <v>4255542.62</v>
      </c>
      <c r="H334" s="135">
        <v>4255542.62</v>
      </c>
      <c r="I334" s="135">
        <v>4182184.93</v>
      </c>
      <c r="J334" s="112">
        <f t="shared" si="5"/>
        <v>98.276184812361251</v>
      </c>
    </row>
    <row r="335" spans="1:10" ht="15.75" hidden="1" x14ac:dyDescent="0.25">
      <c r="A335" s="133" t="s">
        <v>1292</v>
      </c>
      <c r="B335" s="134" t="s">
        <v>196</v>
      </c>
      <c r="C335" s="133" t="s">
        <v>83</v>
      </c>
      <c r="D335" s="133" t="s">
        <v>104</v>
      </c>
      <c r="E335" s="133" t="s">
        <v>197</v>
      </c>
      <c r="F335" s="133"/>
      <c r="G335" s="135">
        <v>4255542.62</v>
      </c>
      <c r="H335" s="135">
        <v>4255542.62</v>
      </c>
      <c r="I335" s="135">
        <v>4182184.93</v>
      </c>
      <c r="J335" s="112">
        <f t="shared" si="5"/>
        <v>98.276184812361251</v>
      </c>
    </row>
    <row r="336" spans="1:10" ht="47.25" hidden="1" x14ac:dyDescent="0.25">
      <c r="A336" s="133" t="s">
        <v>1293</v>
      </c>
      <c r="B336" s="134" t="s">
        <v>319</v>
      </c>
      <c r="C336" s="133" t="s">
        <v>83</v>
      </c>
      <c r="D336" s="133" t="s">
        <v>104</v>
      </c>
      <c r="E336" s="133" t="s">
        <v>320</v>
      </c>
      <c r="F336" s="133"/>
      <c r="G336" s="135">
        <v>4255542.62</v>
      </c>
      <c r="H336" s="135">
        <v>4255542.62</v>
      </c>
      <c r="I336" s="135">
        <v>4182184.93</v>
      </c>
      <c r="J336" s="112">
        <f t="shared" si="5"/>
        <v>98.276184812361251</v>
      </c>
    </row>
    <row r="337" spans="1:10" ht="47.25" hidden="1" x14ac:dyDescent="0.25">
      <c r="A337" s="133" t="s">
        <v>1069</v>
      </c>
      <c r="B337" s="134" t="s">
        <v>319</v>
      </c>
      <c r="C337" s="133" t="s">
        <v>83</v>
      </c>
      <c r="D337" s="133" t="s">
        <v>104</v>
      </c>
      <c r="E337" s="133" t="s">
        <v>320</v>
      </c>
      <c r="F337" s="133"/>
      <c r="G337" s="135">
        <v>4144931.99</v>
      </c>
      <c r="H337" s="135">
        <v>4144931.99</v>
      </c>
      <c r="I337" s="135">
        <v>4071574.3</v>
      </c>
      <c r="J337" s="112">
        <f t="shared" si="5"/>
        <v>98.230183506581483</v>
      </c>
    </row>
    <row r="338" spans="1:10" ht="94.5" hidden="1" x14ac:dyDescent="0.25">
      <c r="A338" s="133" t="s">
        <v>1070</v>
      </c>
      <c r="B338" s="134" t="s">
        <v>191</v>
      </c>
      <c r="C338" s="133" t="s">
        <v>83</v>
      </c>
      <c r="D338" s="133" t="s">
        <v>104</v>
      </c>
      <c r="E338" s="133" t="s">
        <v>324</v>
      </c>
      <c r="F338" s="133" t="s">
        <v>90</v>
      </c>
      <c r="G338" s="135">
        <v>4144931.99</v>
      </c>
      <c r="H338" s="135">
        <v>4144931.99</v>
      </c>
      <c r="I338" s="135">
        <v>4071574.3</v>
      </c>
      <c r="J338" s="112">
        <f t="shared" si="5"/>
        <v>98.230183506581483</v>
      </c>
    </row>
    <row r="339" spans="1:10" ht="31.5" hidden="1" x14ac:dyDescent="0.25">
      <c r="A339" s="133" t="s">
        <v>1071</v>
      </c>
      <c r="B339" s="134" t="s">
        <v>1116</v>
      </c>
      <c r="C339" s="133" t="s">
        <v>83</v>
      </c>
      <c r="D339" s="133" t="s">
        <v>104</v>
      </c>
      <c r="E339" s="133" t="s">
        <v>324</v>
      </c>
      <c r="F339" s="133" t="s">
        <v>956</v>
      </c>
      <c r="G339" s="135">
        <v>2950059.1</v>
      </c>
      <c r="H339" s="135">
        <v>2950059.1</v>
      </c>
      <c r="I339" s="135">
        <v>2950059.1</v>
      </c>
      <c r="J339" s="112">
        <f t="shared" si="5"/>
        <v>100</v>
      </c>
    </row>
    <row r="340" spans="1:10" ht="47.25" hidden="1" x14ac:dyDescent="0.25">
      <c r="A340" s="133" t="s">
        <v>1072</v>
      </c>
      <c r="B340" s="134" t="s">
        <v>1294</v>
      </c>
      <c r="C340" s="133" t="s">
        <v>83</v>
      </c>
      <c r="D340" s="133" t="s">
        <v>104</v>
      </c>
      <c r="E340" s="133" t="s">
        <v>324</v>
      </c>
      <c r="F340" s="133" t="s">
        <v>557</v>
      </c>
      <c r="G340" s="135">
        <v>309633.88</v>
      </c>
      <c r="H340" s="135">
        <v>309633.88</v>
      </c>
      <c r="I340" s="135">
        <v>309633.88</v>
      </c>
      <c r="J340" s="112">
        <f t="shared" si="5"/>
        <v>100</v>
      </c>
    </row>
    <row r="341" spans="1:10" ht="63" hidden="1" x14ac:dyDescent="0.25">
      <c r="A341" s="133" t="s">
        <v>1073</v>
      </c>
      <c r="B341" s="134" t="s">
        <v>1117</v>
      </c>
      <c r="C341" s="133" t="s">
        <v>83</v>
      </c>
      <c r="D341" s="133" t="s">
        <v>104</v>
      </c>
      <c r="E341" s="133" t="s">
        <v>324</v>
      </c>
      <c r="F341" s="133" t="s">
        <v>963</v>
      </c>
      <c r="G341" s="135">
        <v>885239.01</v>
      </c>
      <c r="H341" s="135">
        <v>885239.01</v>
      </c>
      <c r="I341" s="135">
        <v>811881.32</v>
      </c>
      <c r="J341" s="112">
        <f t="shared" si="5"/>
        <v>91.713233469004038</v>
      </c>
    </row>
    <row r="342" spans="1:10" ht="94.5" hidden="1" x14ac:dyDescent="0.25">
      <c r="A342" s="133" t="s">
        <v>1075</v>
      </c>
      <c r="B342" s="134" t="s">
        <v>191</v>
      </c>
      <c r="C342" s="133" t="s">
        <v>83</v>
      </c>
      <c r="D342" s="133" t="s">
        <v>104</v>
      </c>
      <c r="E342" s="133" t="s">
        <v>828</v>
      </c>
      <c r="F342" s="133" t="s">
        <v>90</v>
      </c>
      <c r="G342" s="135">
        <v>110610.63</v>
      </c>
      <c r="H342" s="135">
        <v>110610.63</v>
      </c>
      <c r="I342" s="135">
        <v>110610.63</v>
      </c>
      <c r="J342" s="112">
        <f t="shared" si="5"/>
        <v>100</v>
      </c>
    </row>
    <row r="343" spans="1:10" ht="31.5" hidden="1" x14ac:dyDescent="0.25">
      <c r="A343" s="133" t="s">
        <v>1078</v>
      </c>
      <c r="B343" s="134" t="s">
        <v>1116</v>
      </c>
      <c r="C343" s="133" t="s">
        <v>83</v>
      </c>
      <c r="D343" s="133" t="s">
        <v>104</v>
      </c>
      <c r="E343" s="133" t="s">
        <v>828</v>
      </c>
      <c r="F343" s="133" t="s">
        <v>956</v>
      </c>
      <c r="G343" s="135">
        <v>84954.4</v>
      </c>
      <c r="H343" s="135">
        <v>84954.4</v>
      </c>
      <c r="I343" s="135">
        <v>84954.4</v>
      </c>
      <c r="J343" s="112">
        <f t="shared" si="5"/>
        <v>100</v>
      </c>
    </row>
    <row r="344" spans="1:10" ht="63" hidden="1" x14ac:dyDescent="0.25">
      <c r="A344" s="133" t="s">
        <v>1295</v>
      </c>
      <c r="B344" s="134" t="s">
        <v>1117</v>
      </c>
      <c r="C344" s="133" t="s">
        <v>83</v>
      </c>
      <c r="D344" s="133" t="s">
        <v>104</v>
      </c>
      <c r="E344" s="133" t="s">
        <v>828</v>
      </c>
      <c r="F344" s="133" t="s">
        <v>963</v>
      </c>
      <c r="G344" s="135">
        <v>25656.23</v>
      </c>
      <c r="H344" s="135">
        <v>25656.23</v>
      </c>
      <c r="I344" s="135">
        <v>25656.23</v>
      </c>
      <c r="J344" s="112">
        <f t="shared" si="5"/>
        <v>100</v>
      </c>
    </row>
    <row r="345" spans="1:10" ht="78.75" hidden="1" x14ac:dyDescent="0.25">
      <c r="A345" s="133" t="s">
        <v>1076</v>
      </c>
      <c r="B345" s="134" t="s">
        <v>105</v>
      </c>
      <c r="C345" s="133" t="s">
        <v>83</v>
      </c>
      <c r="D345" s="133" t="s">
        <v>106</v>
      </c>
      <c r="E345" s="133"/>
      <c r="F345" s="133"/>
      <c r="G345" s="135">
        <v>34266820.189999998</v>
      </c>
      <c r="H345" s="135">
        <v>34266820.189999998</v>
      </c>
      <c r="I345" s="135">
        <v>33080525.890000001</v>
      </c>
      <c r="J345" s="112">
        <f t="shared" si="5"/>
        <v>96.53806716403119</v>
      </c>
    </row>
    <row r="346" spans="1:10" ht="31.5" hidden="1" x14ac:dyDescent="0.25">
      <c r="A346" s="133" t="s">
        <v>1296</v>
      </c>
      <c r="B346" s="134" t="s">
        <v>244</v>
      </c>
      <c r="C346" s="133" t="s">
        <v>83</v>
      </c>
      <c r="D346" s="133" t="s">
        <v>106</v>
      </c>
      <c r="E346" s="133" t="s">
        <v>245</v>
      </c>
      <c r="F346" s="133"/>
      <c r="G346" s="135">
        <v>2083455.3</v>
      </c>
      <c r="H346" s="135">
        <v>2083455.3</v>
      </c>
      <c r="I346" s="135">
        <v>2083455.3</v>
      </c>
      <c r="J346" s="112">
        <f t="shared" si="5"/>
        <v>100</v>
      </c>
    </row>
    <row r="347" spans="1:10" ht="47.25" hidden="1" x14ac:dyDescent="0.25">
      <c r="A347" s="133" t="s">
        <v>1297</v>
      </c>
      <c r="B347" s="134" t="s">
        <v>289</v>
      </c>
      <c r="C347" s="133" t="s">
        <v>83</v>
      </c>
      <c r="D347" s="133" t="s">
        <v>106</v>
      </c>
      <c r="E347" s="133" t="s">
        <v>290</v>
      </c>
      <c r="F347" s="133"/>
      <c r="G347" s="135">
        <v>2083455.3</v>
      </c>
      <c r="H347" s="135">
        <v>2083455.3</v>
      </c>
      <c r="I347" s="135">
        <v>2083455.3</v>
      </c>
      <c r="J347" s="112">
        <f t="shared" si="5"/>
        <v>100</v>
      </c>
    </row>
    <row r="348" spans="1:10" ht="47.25" hidden="1" x14ac:dyDescent="0.25">
      <c r="A348" s="133" t="s">
        <v>1298</v>
      </c>
      <c r="B348" s="134" t="s">
        <v>289</v>
      </c>
      <c r="C348" s="133" t="s">
        <v>83</v>
      </c>
      <c r="D348" s="133" t="s">
        <v>106</v>
      </c>
      <c r="E348" s="133" t="s">
        <v>290</v>
      </c>
      <c r="F348" s="133"/>
      <c r="G348" s="135">
        <v>2056972.02</v>
      </c>
      <c r="H348" s="135">
        <v>2056972.02</v>
      </c>
      <c r="I348" s="135">
        <v>2056972.02</v>
      </c>
      <c r="J348" s="112">
        <f t="shared" si="5"/>
        <v>100</v>
      </c>
    </row>
    <row r="349" spans="1:10" ht="94.5" hidden="1" x14ac:dyDescent="0.25">
      <c r="A349" s="133" t="s">
        <v>1299</v>
      </c>
      <c r="B349" s="134" t="s">
        <v>191</v>
      </c>
      <c r="C349" s="133" t="s">
        <v>83</v>
      </c>
      <c r="D349" s="133" t="s">
        <v>106</v>
      </c>
      <c r="E349" s="133" t="s">
        <v>314</v>
      </c>
      <c r="F349" s="133" t="s">
        <v>90</v>
      </c>
      <c r="G349" s="135">
        <v>2056972.02</v>
      </c>
      <c r="H349" s="135">
        <v>2056972.02</v>
      </c>
      <c r="I349" s="135">
        <v>2056972.02</v>
      </c>
      <c r="J349" s="112">
        <f t="shared" si="5"/>
        <v>100</v>
      </c>
    </row>
    <row r="350" spans="1:10" ht="31.5" hidden="1" x14ac:dyDescent="0.25">
      <c r="A350" s="133" t="s">
        <v>1300</v>
      </c>
      <c r="B350" s="134" t="s">
        <v>1116</v>
      </c>
      <c r="C350" s="133" t="s">
        <v>83</v>
      </c>
      <c r="D350" s="133" t="s">
        <v>106</v>
      </c>
      <c r="E350" s="133" t="s">
        <v>314</v>
      </c>
      <c r="F350" s="133" t="s">
        <v>956</v>
      </c>
      <c r="G350" s="135">
        <v>1581918.37</v>
      </c>
      <c r="H350" s="135">
        <v>1581918.37</v>
      </c>
      <c r="I350" s="135">
        <v>1581918.37</v>
      </c>
      <c r="J350" s="112">
        <f t="shared" si="5"/>
        <v>100</v>
      </c>
    </row>
    <row r="351" spans="1:10" ht="63" hidden="1" x14ac:dyDescent="0.25">
      <c r="A351" s="133" t="s">
        <v>1301</v>
      </c>
      <c r="B351" s="134" t="s">
        <v>1117</v>
      </c>
      <c r="C351" s="133" t="s">
        <v>83</v>
      </c>
      <c r="D351" s="133" t="s">
        <v>106</v>
      </c>
      <c r="E351" s="133" t="s">
        <v>314</v>
      </c>
      <c r="F351" s="133" t="s">
        <v>963</v>
      </c>
      <c r="G351" s="135">
        <v>475053.65</v>
      </c>
      <c r="H351" s="135">
        <v>475053.65</v>
      </c>
      <c r="I351" s="135">
        <v>475053.65</v>
      </c>
      <c r="J351" s="112">
        <f t="shared" si="5"/>
        <v>100</v>
      </c>
    </row>
    <row r="352" spans="1:10" ht="94.5" hidden="1" x14ac:dyDescent="0.25">
      <c r="A352" s="133" t="s">
        <v>1303</v>
      </c>
      <c r="B352" s="134" t="s">
        <v>191</v>
      </c>
      <c r="C352" s="133" t="s">
        <v>83</v>
      </c>
      <c r="D352" s="133" t="s">
        <v>106</v>
      </c>
      <c r="E352" s="133" t="s">
        <v>824</v>
      </c>
      <c r="F352" s="133" t="s">
        <v>90</v>
      </c>
      <c r="G352" s="135">
        <v>26483.279999999999</v>
      </c>
      <c r="H352" s="135">
        <v>26483.279999999999</v>
      </c>
      <c r="I352" s="135">
        <v>26483.279999999999</v>
      </c>
      <c r="J352" s="112">
        <f t="shared" si="5"/>
        <v>100</v>
      </c>
    </row>
    <row r="353" spans="1:10" ht="31.5" hidden="1" x14ac:dyDescent="0.25">
      <c r="A353" s="133" t="s">
        <v>1304</v>
      </c>
      <c r="B353" s="134" t="s">
        <v>1116</v>
      </c>
      <c r="C353" s="133" t="s">
        <v>83</v>
      </c>
      <c r="D353" s="133" t="s">
        <v>106</v>
      </c>
      <c r="E353" s="133" t="s">
        <v>824</v>
      </c>
      <c r="F353" s="133" t="s">
        <v>956</v>
      </c>
      <c r="G353" s="135">
        <v>20200.48</v>
      </c>
      <c r="H353" s="135">
        <v>20200.48</v>
      </c>
      <c r="I353" s="135">
        <v>20200.48</v>
      </c>
      <c r="J353" s="112">
        <f t="shared" si="5"/>
        <v>100</v>
      </c>
    </row>
    <row r="354" spans="1:10" ht="63" hidden="1" x14ac:dyDescent="0.25">
      <c r="A354" s="133" t="s">
        <v>1305</v>
      </c>
      <c r="B354" s="134" t="s">
        <v>1117</v>
      </c>
      <c r="C354" s="133" t="s">
        <v>83</v>
      </c>
      <c r="D354" s="133" t="s">
        <v>106</v>
      </c>
      <c r="E354" s="133" t="s">
        <v>824</v>
      </c>
      <c r="F354" s="133" t="s">
        <v>963</v>
      </c>
      <c r="G354" s="135">
        <v>6282.8</v>
      </c>
      <c r="H354" s="135">
        <v>6282.8</v>
      </c>
      <c r="I354" s="135">
        <v>6282.8</v>
      </c>
      <c r="J354" s="112">
        <f t="shared" si="5"/>
        <v>100</v>
      </c>
    </row>
    <row r="355" spans="1:10" ht="31.5" hidden="1" x14ac:dyDescent="0.25">
      <c r="A355" s="133" t="s">
        <v>1306</v>
      </c>
      <c r="B355" s="134" t="s">
        <v>651</v>
      </c>
      <c r="C355" s="133" t="s">
        <v>83</v>
      </c>
      <c r="D355" s="133" t="s">
        <v>106</v>
      </c>
      <c r="E355" s="133" t="s">
        <v>292</v>
      </c>
      <c r="F355" s="133"/>
      <c r="G355" s="135">
        <v>3615625.2</v>
      </c>
      <c r="H355" s="135">
        <v>3615625.2</v>
      </c>
      <c r="I355" s="135">
        <v>3524496.97</v>
      </c>
      <c r="J355" s="112">
        <f t="shared" si="5"/>
        <v>97.479599655406759</v>
      </c>
    </row>
    <row r="356" spans="1:10" ht="47.25" hidden="1" x14ac:dyDescent="0.25">
      <c r="A356" s="133" t="s">
        <v>1307</v>
      </c>
      <c r="B356" s="134" t="s">
        <v>293</v>
      </c>
      <c r="C356" s="133" t="s">
        <v>83</v>
      </c>
      <c r="D356" s="133" t="s">
        <v>106</v>
      </c>
      <c r="E356" s="133" t="s">
        <v>294</v>
      </c>
      <c r="F356" s="133"/>
      <c r="G356" s="135">
        <v>3615625.2</v>
      </c>
      <c r="H356" s="135">
        <v>3615625.2</v>
      </c>
      <c r="I356" s="135">
        <v>3524496.97</v>
      </c>
      <c r="J356" s="112">
        <f t="shared" si="5"/>
        <v>97.479599655406759</v>
      </c>
    </row>
    <row r="357" spans="1:10" ht="47.25" hidden="1" x14ac:dyDescent="0.25">
      <c r="A357" s="133" t="s">
        <v>1308</v>
      </c>
      <c r="B357" s="134" t="s">
        <v>293</v>
      </c>
      <c r="C357" s="133" t="s">
        <v>83</v>
      </c>
      <c r="D357" s="133" t="s">
        <v>106</v>
      </c>
      <c r="E357" s="133" t="s">
        <v>294</v>
      </c>
      <c r="F357" s="133"/>
      <c r="G357" s="135">
        <v>3520962.43</v>
      </c>
      <c r="H357" s="135">
        <v>3520962.43</v>
      </c>
      <c r="I357" s="135">
        <v>3429834.2</v>
      </c>
      <c r="J357" s="112">
        <f t="shared" si="5"/>
        <v>97.411837478765705</v>
      </c>
    </row>
    <row r="358" spans="1:10" ht="94.5" hidden="1" x14ac:dyDescent="0.25">
      <c r="A358" s="133" t="s">
        <v>1309</v>
      </c>
      <c r="B358" s="134" t="s">
        <v>191</v>
      </c>
      <c r="C358" s="133" t="s">
        <v>83</v>
      </c>
      <c r="D358" s="133" t="s">
        <v>106</v>
      </c>
      <c r="E358" s="133" t="s">
        <v>325</v>
      </c>
      <c r="F358" s="133" t="s">
        <v>90</v>
      </c>
      <c r="G358" s="135">
        <v>3506456.21</v>
      </c>
      <c r="H358" s="135">
        <v>3506456.21</v>
      </c>
      <c r="I358" s="135">
        <v>3415327.98</v>
      </c>
      <c r="J358" s="112">
        <f t="shared" si="5"/>
        <v>97.401130242547652</v>
      </c>
    </row>
    <row r="359" spans="1:10" ht="31.5" hidden="1" x14ac:dyDescent="0.25">
      <c r="A359" s="133" t="s">
        <v>1310</v>
      </c>
      <c r="B359" s="134" t="s">
        <v>1116</v>
      </c>
      <c r="C359" s="133" t="s">
        <v>83</v>
      </c>
      <c r="D359" s="133" t="s">
        <v>106</v>
      </c>
      <c r="E359" s="133" t="s">
        <v>325</v>
      </c>
      <c r="F359" s="133" t="s">
        <v>956</v>
      </c>
      <c r="G359" s="135">
        <v>2703953.38</v>
      </c>
      <c r="H359" s="135">
        <v>2703953.38</v>
      </c>
      <c r="I359" s="135">
        <v>2703953.38</v>
      </c>
      <c r="J359" s="112">
        <f t="shared" si="5"/>
        <v>100</v>
      </c>
    </row>
    <row r="360" spans="1:10" ht="63" hidden="1" x14ac:dyDescent="0.25">
      <c r="A360" s="133" t="s">
        <v>1311</v>
      </c>
      <c r="B360" s="134" t="s">
        <v>1117</v>
      </c>
      <c r="C360" s="133" t="s">
        <v>83</v>
      </c>
      <c r="D360" s="133" t="s">
        <v>106</v>
      </c>
      <c r="E360" s="133" t="s">
        <v>325</v>
      </c>
      <c r="F360" s="133" t="s">
        <v>963</v>
      </c>
      <c r="G360" s="135">
        <v>802502.83</v>
      </c>
      <c r="H360" s="135">
        <v>802502.83</v>
      </c>
      <c r="I360" s="135">
        <v>711374.6</v>
      </c>
      <c r="J360" s="112">
        <f t="shared" si="5"/>
        <v>88.644497365822374</v>
      </c>
    </row>
    <row r="361" spans="1:10" ht="47.25" hidden="1" x14ac:dyDescent="0.25">
      <c r="A361" s="133" t="s">
        <v>1312</v>
      </c>
      <c r="B361" s="134" t="s">
        <v>192</v>
      </c>
      <c r="C361" s="133" t="s">
        <v>83</v>
      </c>
      <c r="D361" s="133" t="s">
        <v>106</v>
      </c>
      <c r="E361" s="133" t="s">
        <v>325</v>
      </c>
      <c r="F361" s="133" t="s">
        <v>193</v>
      </c>
      <c r="G361" s="135">
        <v>14506.22</v>
      </c>
      <c r="H361" s="135">
        <v>14506.22</v>
      </c>
      <c r="I361" s="135">
        <v>14506.22</v>
      </c>
      <c r="J361" s="112">
        <f t="shared" si="5"/>
        <v>100</v>
      </c>
    </row>
    <row r="362" spans="1:10" ht="15.75" hidden="1" x14ac:dyDescent="0.25">
      <c r="A362" s="133" t="s">
        <v>1313</v>
      </c>
      <c r="B362" s="134" t="s">
        <v>1118</v>
      </c>
      <c r="C362" s="133" t="s">
        <v>83</v>
      </c>
      <c r="D362" s="133" t="s">
        <v>106</v>
      </c>
      <c r="E362" s="133" t="s">
        <v>325</v>
      </c>
      <c r="F362" s="133" t="s">
        <v>1033</v>
      </c>
      <c r="G362" s="135">
        <v>14506.22</v>
      </c>
      <c r="H362" s="135">
        <v>14506.22</v>
      </c>
      <c r="I362" s="135">
        <v>14506.22</v>
      </c>
      <c r="J362" s="112">
        <f t="shared" si="5"/>
        <v>100</v>
      </c>
    </row>
    <row r="363" spans="1:10" ht="94.5" hidden="1" x14ac:dyDescent="0.25">
      <c r="A363" s="133" t="s">
        <v>1314</v>
      </c>
      <c r="B363" s="134" t="s">
        <v>191</v>
      </c>
      <c r="C363" s="133" t="s">
        <v>83</v>
      </c>
      <c r="D363" s="133" t="s">
        <v>106</v>
      </c>
      <c r="E363" s="133" t="s">
        <v>826</v>
      </c>
      <c r="F363" s="133" t="s">
        <v>90</v>
      </c>
      <c r="G363" s="135">
        <v>94662.77</v>
      </c>
      <c r="H363" s="135">
        <v>94662.77</v>
      </c>
      <c r="I363" s="135">
        <v>94662.77</v>
      </c>
      <c r="J363" s="112">
        <f t="shared" si="5"/>
        <v>100</v>
      </c>
    </row>
    <row r="364" spans="1:10" ht="31.5" hidden="1" x14ac:dyDescent="0.25">
      <c r="A364" s="133" t="s">
        <v>1315</v>
      </c>
      <c r="B364" s="134" t="s">
        <v>1116</v>
      </c>
      <c r="C364" s="133" t="s">
        <v>83</v>
      </c>
      <c r="D364" s="133" t="s">
        <v>106</v>
      </c>
      <c r="E364" s="133" t="s">
        <v>826</v>
      </c>
      <c r="F364" s="133" t="s">
        <v>956</v>
      </c>
      <c r="G364" s="135">
        <v>72705.649999999994</v>
      </c>
      <c r="H364" s="135">
        <v>72705.649999999994</v>
      </c>
      <c r="I364" s="135">
        <v>72705.649999999994</v>
      </c>
      <c r="J364" s="112">
        <f t="shared" si="5"/>
        <v>100</v>
      </c>
    </row>
    <row r="365" spans="1:10" ht="63" hidden="1" x14ac:dyDescent="0.25">
      <c r="A365" s="133" t="s">
        <v>1316</v>
      </c>
      <c r="B365" s="134" t="s">
        <v>1117</v>
      </c>
      <c r="C365" s="133" t="s">
        <v>83</v>
      </c>
      <c r="D365" s="133" t="s">
        <v>106</v>
      </c>
      <c r="E365" s="133" t="s">
        <v>826</v>
      </c>
      <c r="F365" s="133" t="s">
        <v>963</v>
      </c>
      <c r="G365" s="135">
        <v>21957.119999999999</v>
      </c>
      <c r="H365" s="135">
        <v>21957.119999999999</v>
      </c>
      <c r="I365" s="135">
        <v>21957.119999999999</v>
      </c>
      <c r="J365" s="112">
        <f t="shared" si="5"/>
        <v>100</v>
      </c>
    </row>
    <row r="366" spans="1:10" ht="63" hidden="1" x14ac:dyDescent="0.25">
      <c r="A366" s="133" t="s">
        <v>1317</v>
      </c>
      <c r="B366" s="134" t="s">
        <v>326</v>
      </c>
      <c r="C366" s="133" t="s">
        <v>83</v>
      </c>
      <c r="D366" s="133" t="s">
        <v>106</v>
      </c>
      <c r="E366" s="133" t="s">
        <v>327</v>
      </c>
      <c r="F366" s="133"/>
      <c r="G366" s="135">
        <v>825856.06</v>
      </c>
      <c r="H366" s="135">
        <v>825856.06</v>
      </c>
      <c r="I366" s="135">
        <v>807640.33</v>
      </c>
      <c r="J366" s="112">
        <f t="shared" si="5"/>
        <v>97.794321446282055</v>
      </c>
    </row>
    <row r="367" spans="1:10" ht="31.5" hidden="1" x14ac:dyDescent="0.25">
      <c r="A367" s="133" t="s">
        <v>1318</v>
      </c>
      <c r="B367" s="134" t="s">
        <v>253</v>
      </c>
      <c r="C367" s="133" t="s">
        <v>83</v>
      </c>
      <c r="D367" s="133" t="s">
        <v>106</v>
      </c>
      <c r="E367" s="133" t="s">
        <v>328</v>
      </c>
      <c r="F367" s="133"/>
      <c r="G367" s="135">
        <v>825856.06</v>
      </c>
      <c r="H367" s="135">
        <v>825856.06</v>
      </c>
      <c r="I367" s="135">
        <v>807640.33</v>
      </c>
      <c r="J367" s="112">
        <f t="shared" si="5"/>
        <v>97.794321446282055</v>
      </c>
    </row>
    <row r="368" spans="1:10" ht="31.5" hidden="1" x14ac:dyDescent="0.25">
      <c r="A368" s="133" t="s">
        <v>1319</v>
      </c>
      <c r="B368" s="134" t="s">
        <v>253</v>
      </c>
      <c r="C368" s="133" t="s">
        <v>83</v>
      </c>
      <c r="D368" s="133" t="s">
        <v>106</v>
      </c>
      <c r="E368" s="133" t="s">
        <v>328</v>
      </c>
      <c r="F368" s="133"/>
      <c r="G368" s="135">
        <v>798744.43</v>
      </c>
      <c r="H368" s="135">
        <v>798744.43</v>
      </c>
      <c r="I368" s="135">
        <v>780528.7</v>
      </c>
      <c r="J368" s="112">
        <f t="shared" si="5"/>
        <v>97.719454519388634</v>
      </c>
    </row>
    <row r="369" spans="1:10" ht="94.5" hidden="1" x14ac:dyDescent="0.25">
      <c r="A369" s="133" t="s">
        <v>1320</v>
      </c>
      <c r="B369" s="134" t="s">
        <v>191</v>
      </c>
      <c r="C369" s="133" t="s">
        <v>83</v>
      </c>
      <c r="D369" s="133" t="s">
        <v>106</v>
      </c>
      <c r="E369" s="133" t="s">
        <v>329</v>
      </c>
      <c r="F369" s="133" t="s">
        <v>90</v>
      </c>
      <c r="G369" s="135">
        <v>784238.21</v>
      </c>
      <c r="H369" s="135">
        <v>784238.21</v>
      </c>
      <c r="I369" s="135">
        <v>766022.48</v>
      </c>
      <c r="J369" s="112">
        <f t="shared" si="5"/>
        <v>97.677270787405277</v>
      </c>
    </row>
    <row r="370" spans="1:10" ht="31.5" hidden="1" x14ac:dyDescent="0.25">
      <c r="A370" s="133" t="s">
        <v>1321</v>
      </c>
      <c r="B370" s="134" t="s">
        <v>1116</v>
      </c>
      <c r="C370" s="133" t="s">
        <v>83</v>
      </c>
      <c r="D370" s="133" t="s">
        <v>106</v>
      </c>
      <c r="E370" s="133" t="s">
        <v>329</v>
      </c>
      <c r="F370" s="133" t="s">
        <v>956</v>
      </c>
      <c r="G370" s="135">
        <v>602333.52</v>
      </c>
      <c r="H370" s="135">
        <v>602333.52</v>
      </c>
      <c r="I370" s="135">
        <v>602333.52</v>
      </c>
      <c r="J370" s="112">
        <f t="shared" si="5"/>
        <v>100</v>
      </c>
    </row>
    <row r="371" spans="1:10" ht="63" hidden="1" x14ac:dyDescent="0.25">
      <c r="A371" s="133" t="s">
        <v>1322</v>
      </c>
      <c r="B371" s="134" t="s">
        <v>1117</v>
      </c>
      <c r="C371" s="133" t="s">
        <v>83</v>
      </c>
      <c r="D371" s="133" t="s">
        <v>106</v>
      </c>
      <c r="E371" s="133" t="s">
        <v>329</v>
      </c>
      <c r="F371" s="133" t="s">
        <v>963</v>
      </c>
      <c r="G371" s="135">
        <v>181904.69</v>
      </c>
      <c r="H371" s="135">
        <v>181904.69</v>
      </c>
      <c r="I371" s="135">
        <v>163688.95999999999</v>
      </c>
      <c r="J371" s="112">
        <f t="shared" si="5"/>
        <v>89.986113057337889</v>
      </c>
    </row>
    <row r="372" spans="1:10" ht="47.25" hidden="1" x14ac:dyDescent="0.25">
      <c r="A372" s="133" t="s">
        <v>1323</v>
      </c>
      <c r="B372" s="134" t="s">
        <v>192</v>
      </c>
      <c r="C372" s="133" t="s">
        <v>83</v>
      </c>
      <c r="D372" s="133" t="s">
        <v>106</v>
      </c>
      <c r="E372" s="133" t="s">
        <v>329</v>
      </c>
      <c r="F372" s="133" t="s">
        <v>193</v>
      </c>
      <c r="G372" s="135">
        <v>14506.22</v>
      </c>
      <c r="H372" s="135">
        <v>14506.22</v>
      </c>
      <c r="I372" s="135">
        <v>14506.22</v>
      </c>
      <c r="J372" s="112">
        <f t="shared" si="5"/>
        <v>100</v>
      </c>
    </row>
    <row r="373" spans="1:10" ht="15.75" hidden="1" x14ac:dyDescent="0.25">
      <c r="A373" s="133" t="s">
        <v>1324</v>
      </c>
      <c r="B373" s="134" t="s">
        <v>1118</v>
      </c>
      <c r="C373" s="133" t="s">
        <v>83</v>
      </c>
      <c r="D373" s="133" t="s">
        <v>106</v>
      </c>
      <c r="E373" s="133" t="s">
        <v>329</v>
      </c>
      <c r="F373" s="133" t="s">
        <v>1033</v>
      </c>
      <c r="G373" s="135">
        <v>14506.22</v>
      </c>
      <c r="H373" s="135">
        <v>14506.22</v>
      </c>
      <c r="I373" s="135">
        <v>14506.22</v>
      </c>
      <c r="J373" s="112">
        <f t="shared" si="5"/>
        <v>100</v>
      </c>
    </row>
    <row r="374" spans="1:10" ht="94.5" hidden="1" x14ac:dyDescent="0.25">
      <c r="A374" s="133" t="s">
        <v>1325</v>
      </c>
      <c r="B374" s="134" t="s">
        <v>191</v>
      </c>
      <c r="C374" s="133" t="s">
        <v>83</v>
      </c>
      <c r="D374" s="133" t="s">
        <v>106</v>
      </c>
      <c r="E374" s="133" t="s">
        <v>829</v>
      </c>
      <c r="F374" s="133" t="s">
        <v>90</v>
      </c>
      <c r="G374" s="135">
        <v>27111.63</v>
      </c>
      <c r="H374" s="135">
        <v>27111.63</v>
      </c>
      <c r="I374" s="135">
        <v>27111.63</v>
      </c>
      <c r="J374" s="112">
        <f t="shared" si="5"/>
        <v>100</v>
      </c>
    </row>
    <row r="375" spans="1:10" ht="31.5" hidden="1" x14ac:dyDescent="0.25">
      <c r="A375" s="133" t="s">
        <v>1326</v>
      </c>
      <c r="B375" s="134" t="s">
        <v>1116</v>
      </c>
      <c r="C375" s="133" t="s">
        <v>83</v>
      </c>
      <c r="D375" s="133" t="s">
        <v>106</v>
      </c>
      <c r="E375" s="133" t="s">
        <v>829</v>
      </c>
      <c r="F375" s="133" t="s">
        <v>956</v>
      </c>
      <c r="G375" s="135">
        <v>20823.060000000001</v>
      </c>
      <c r="H375" s="135">
        <v>20823.060000000001</v>
      </c>
      <c r="I375" s="135">
        <v>20823.060000000001</v>
      </c>
      <c r="J375" s="112">
        <f t="shared" si="5"/>
        <v>100</v>
      </c>
    </row>
    <row r="376" spans="1:10" ht="63" hidden="1" x14ac:dyDescent="0.25">
      <c r="A376" s="133" t="s">
        <v>1327</v>
      </c>
      <c r="B376" s="134" t="s">
        <v>1117</v>
      </c>
      <c r="C376" s="133" t="s">
        <v>83</v>
      </c>
      <c r="D376" s="133" t="s">
        <v>106</v>
      </c>
      <c r="E376" s="133" t="s">
        <v>829</v>
      </c>
      <c r="F376" s="133" t="s">
        <v>963</v>
      </c>
      <c r="G376" s="135">
        <v>6288.57</v>
      </c>
      <c r="H376" s="135">
        <v>6288.57</v>
      </c>
      <c r="I376" s="135">
        <v>6288.57</v>
      </c>
      <c r="J376" s="112">
        <f t="shared" si="5"/>
        <v>100</v>
      </c>
    </row>
    <row r="377" spans="1:10" ht="15.75" hidden="1" x14ac:dyDescent="0.25">
      <c r="A377" s="133" t="s">
        <v>1328</v>
      </c>
      <c r="B377" s="134" t="s">
        <v>196</v>
      </c>
      <c r="C377" s="133" t="s">
        <v>83</v>
      </c>
      <c r="D377" s="133" t="s">
        <v>106</v>
      </c>
      <c r="E377" s="133" t="s">
        <v>197</v>
      </c>
      <c r="F377" s="133"/>
      <c r="G377" s="135">
        <v>27741883.629999999</v>
      </c>
      <c r="H377" s="135">
        <v>27741883.629999999</v>
      </c>
      <c r="I377" s="135">
        <v>26664933.289999999</v>
      </c>
      <c r="J377" s="112">
        <f t="shared" si="5"/>
        <v>96.117962448536161</v>
      </c>
    </row>
    <row r="378" spans="1:10" ht="47.25" hidden="1" x14ac:dyDescent="0.25">
      <c r="A378" s="133" t="s">
        <v>952</v>
      </c>
      <c r="B378" s="134" t="s">
        <v>319</v>
      </c>
      <c r="C378" s="133" t="s">
        <v>83</v>
      </c>
      <c r="D378" s="133" t="s">
        <v>106</v>
      </c>
      <c r="E378" s="133" t="s">
        <v>320</v>
      </c>
      <c r="F378" s="133"/>
      <c r="G378" s="135">
        <v>27741883.629999999</v>
      </c>
      <c r="H378" s="135">
        <v>27741883.629999999</v>
      </c>
      <c r="I378" s="135">
        <v>26664933.289999999</v>
      </c>
      <c r="J378" s="112">
        <f t="shared" si="5"/>
        <v>96.117962448536161</v>
      </c>
    </row>
    <row r="379" spans="1:10" ht="47.25" hidden="1" x14ac:dyDescent="0.25">
      <c r="A379" s="133" t="s">
        <v>1329</v>
      </c>
      <c r="B379" s="134" t="s">
        <v>319</v>
      </c>
      <c r="C379" s="133" t="s">
        <v>83</v>
      </c>
      <c r="D379" s="133" t="s">
        <v>106</v>
      </c>
      <c r="E379" s="133" t="s">
        <v>320</v>
      </c>
      <c r="F379" s="133"/>
      <c r="G379" s="135">
        <v>26890917.23</v>
      </c>
      <c r="H379" s="135">
        <v>26890917.23</v>
      </c>
      <c r="I379" s="135">
        <v>25813966.890000001</v>
      </c>
      <c r="J379" s="112">
        <f t="shared" ref="J379:J438" si="6">I379*100/H379</f>
        <v>95.995114890322398</v>
      </c>
    </row>
    <row r="380" spans="1:10" ht="94.5" hidden="1" x14ac:dyDescent="0.25">
      <c r="A380" s="133" t="s">
        <v>1330</v>
      </c>
      <c r="B380" s="134" t="s">
        <v>191</v>
      </c>
      <c r="C380" s="133" t="s">
        <v>83</v>
      </c>
      <c r="D380" s="133" t="s">
        <v>106</v>
      </c>
      <c r="E380" s="133" t="s">
        <v>324</v>
      </c>
      <c r="F380" s="133" t="s">
        <v>90</v>
      </c>
      <c r="G380" s="135">
        <v>19448887.940000001</v>
      </c>
      <c r="H380" s="135">
        <v>19448887.940000001</v>
      </c>
      <c r="I380" s="135">
        <v>18900368.289999999</v>
      </c>
      <c r="J380" s="112">
        <f t="shared" si="6"/>
        <v>97.179686305498862</v>
      </c>
    </row>
    <row r="381" spans="1:10" ht="31.5" hidden="1" x14ac:dyDescent="0.25">
      <c r="A381" s="133" t="s">
        <v>1331</v>
      </c>
      <c r="B381" s="134" t="s">
        <v>1116</v>
      </c>
      <c r="C381" s="133" t="s">
        <v>83</v>
      </c>
      <c r="D381" s="133" t="s">
        <v>106</v>
      </c>
      <c r="E381" s="133" t="s">
        <v>324</v>
      </c>
      <c r="F381" s="133" t="s">
        <v>956</v>
      </c>
      <c r="G381" s="135">
        <v>14941916.18</v>
      </c>
      <c r="H381" s="135">
        <v>14941916.18</v>
      </c>
      <c r="I381" s="135">
        <v>14941354.380000001</v>
      </c>
      <c r="J381" s="112">
        <f t="shared" si="6"/>
        <v>99.996240107405015</v>
      </c>
    </row>
    <row r="382" spans="1:10" ht="63" hidden="1" x14ac:dyDescent="0.25">
      <c r="A382" s="133" t="s">
        <v>1332</v>
      </c>
      <c r="B382" s="134" t="s">
        <v>1117</v>
      </c>
      <c r="C382" s="133" t="s">
        <v>83</v>
      </c>
      <c r="D382" s="133" t="s">
        <v>106</v>
      </c>
      <c r="E382" s="133" t="s">
        <v>324</v>
      </c>
      <c r="F382" s="133" t="s">
        <v>963</v>
      </c>
      <c r="G382" s="135">
        <v>4506971.76</v>
      </c>
      <c r="H382" s="135">
        <v>4506971.76</v>
      </c>
      <c r="I382" s="135">
        <v>3959013.91</v>
      </c>
      <c r="J382" s="112">
        <f t="shared" si="6"/>
        <v>87.841995042808975</v>
      </c>
    </row>
    <row r="383" spans="1:10" ht="47.25" hidden="1" x14ac:dyDescent="0.25">
      <c r="A383" s="133" t="s">
        <v>1333</v>
      </c>
      <c r="B383" s="134" t="s">
        <v>192</v>
      </c>
      <c r="C383" s="133" t="s">
        <v>83</v>
      </c>
      <c r="D383" s="133" t="s">
        <v>106</v>
      </c>
      <c r="E383" s="133" t="s">
        <v>324</v>
      </c>
      <c r="F383" s="133" t="s">
        <v>193</v>
      </c>
      <c r="G383" s="135">
        <v>6372470.2400000002</v>
      </c>
      <c r="H383" s="135">
        <v>6372470.2400000002</v>
      </c>
      <c r="I383" s="135">
        <v>5876669.8399999999</v>
      </c>
      <c r="J383" s="112">
        <f t="shared" si="6"/>
        <v>92.219651385927847</v>
      </c>
    </row>
    <row r="384" spans="1:10" ht="15.75" hidden="1" x14ac:dyDescent="0.25">
      <c r="A384" s="133" t="s">
        <v>1334</v>
      </c>
      <c r="B384" s="134" t="s">
        <v>1118</v>
      </c>
      <c r="C384" s="133" t="s">
        <v>83</v>
      </c>
      <c r="D384" s="133" t="s">
        <v>106</v>
      </c>
      <c r="E384" s="133" t="s">
        <v>324</v>
      </c>
      <c r="F384" s="133" t="s">
        <v>1033</v>
      </c>
      <c r="G384" s="135">
        <v>4224550.2300000004</v>
      </c>
      <c r="H384" s="135">
        <v>4224550.2300000004</v>
      </c>
      <c r="I384" s="135">
        <v>3818309.17</v>
      </c>
      <c r="J384" s="112">
        <f t="shared" si="6"/>
        <v>90.383803295433879</v>
      </c>
    </row>
    <row r="385" spans="1:10" ht="15.75" hidden="1" x14ac:dyDescent="0.25">
      <c r="A385" s="133" t="s">
        <v>1335</v>
      </c>
      <c r="B385" s="134" t="s">
        <v>1185</v>
      </c>
      <c r="C385" s="133" t="s">
        <v>83</v>
      </c>
      <c r="D385" s="133" t="s">
        <v>106</v>
      </c>
      <c r="E385" s="133" t="s">
        <v>324</v>
      </c>
      <c r="F385" s="133" t="s">
        <v>1036</v>
      </c>
      <c r="G385" s="135">
        <v>2147920.0099999998</v>
      </c>
      <c r="H385" s="135">
        <v>2147920.0099999998</v>
      </c>
      <c r="I385" s="135">
        <v>2058360.67</v>
      </c>
      <c r="J385" s="112">
        <f t="shared" si="6"/>
        <v>95.83041549112437</v>
      </c>
    </row>
    <row r="386" spans="1:10" ht="15.75" hidden="1" x14ac:dyDescent="0.25">
      <c r="A386" s="133" t="s">
        <v>1336</v>
      </c>
      <c r="B386" s="134" t="s">
        <v>235</v>
      </c>
      <c r="C386" s="133" t="s">
        <v>83</v>
      </c>
      <c r="D386" s="133" t="s">
        <v>106</v>
      </c>
      <c r="E386" s="133" t="s">
        <v>324</v>
      </c>
      <c r="F386" s="133" t="s">
        <v>236</v>
      </c>
      <c r="G386" s="135">
        <v>955505.2</v>
      </c>
      <c r="H386" s="135">
        <v>955505.2</v>
      </c>
      <c r="I386" s="135">
        <v>922874.91</v>
      </c>
      <c r="J386" s="112">
        <f t="shared" si="6"/>
        <v>96.585022247916598</v>
      </c>
    </row>
    <row r="387" spans="1:10" ht="47.25" hidden="1" x14ac:dyDescent="0.25">
      <c r="A387" s="133" t="s">
        <v>1337</v>
      </c>
      <c r="B387" s="134" t="s">
        <v>1249</v>
      </c>
      <c r="C387" s="133" t="s">
        <v>83</v>
      </c>
      <c r="D387" s="133" t="s">
        <v>106</v>
      </c>
      <c r="E387" s="133" t="s">
        <v>324</v>
      </c>
      <c r="F387" s="133" t="s">
        <v>1250</v>
      </c>
      <c r="G387" s="135">
        <v>859087.6</v>
      </c>
      <c r="H387" s="135">
        <v>859087.6</v>
      </c>
      <c r="I387" s="135">
        <v>859087.6</v>
      </c>
      <c r="J387" s="112">
        <f t="shared" si="6"/>
        <v>100</v>
      </c>
    </row>
    <row r="388" spans="1:10" ht="15.75" hidden="1" x14ac:dyDescent="0.25">
      <c r="A388" s="133" t="s">
        <v>1338</v>
      </c>
      <c r="B388" s="134" t="s">
        <v>1119</v>
      </c>
      <c r="C388" s="133" t="s">
        <v>83</v>
      </c>
      <c r="D388" s="133" t="s">
        <v>106</v>
      </c>
      <c r="E388" s="133" t="s">
        <v>324</v>
      </c>
      <c r="F388" s="133" t="s">
        <v>1120</v>
      </c>
      <c r="G388" s="135">
        <v>96417.600000000006</v>
      </c>
      <c r="H388" s="135">
        <v>96417.600000000006</v>
      </c>
      <c r="I388" s="135">
        <v>63787.31</v>
      </c>
      <c r="J388" s="112">
        <f t="shared" si="6"/>
        <v>66.157330196976488</v>
      </c>
    </row>
    <row r="389" spans="1:10" ht="94.5" hidden="1" x14ac:dyDescent="0.25">
      <c r="A389" s="133" t="s">
        <v>1339</v>
      </c>
      <c r="B389" s="134" t="s">
        <v>191</v>
      </c>
      <c r="C389" s="133" t="s">
        <v>83</v>
      </c>
      <c r="D389" s="133" t="s">
        <v>106</v>
      </c>
      <c r="E389" s="133" t="s">
        <v>668</v>
      </c>
      <c r="F389" s="133" t="s">
        <v>90</v>
      </c>
      <c r="G389" s="135">
        <v>106636.61</v>
      </c>
      <c r="H389" s="135">
        <v>106636.61</v>
      </c>
      <c r="I389" s="135">
        <v>106636.61</v>
      </c>
      <c r="J389" s="112">
        <f t="shared" si="6"/>
        <v>100</v>
      </c>
    </row>
    <row r="390" spans="1:10" ht="31.5" hidden="1" x14ac:dyDescent="0.25">
      <c r="A390" s="133" t="s">
        <v>1340</v>
      </c>
      <c r="B390" s="134" t="s">
        <v>1116</v>
      </c>
      <c r="C390" s="133" t="s">
        <v>83</v>
      </c>
      <c r="D390" s="133" t="s">
        <v>106</v>
      </c>
      <c r="E390" s="133" t="s">
        <v>668</v>
      </c>
      <c r="F390" s="133" t="s">
        <v>956</v>
      </c>
      <c r="G390" s="135">
        <v>81902.16</v>
      </c>
      <c r="H390" s="135">
        <v>81902.16</v>
      </c>
      <c r="I390" s="135">
        <v>81902.16</v>
      </c>
      <c r="J390" s="112">
        <f t="shared" si="6"/>
        <v>100</v>
      </c>
    </row>
    <row r="391" spans="1:10" ht="63" hidden="1" x14ac:dyDescent="0.25">
      <c r="A391" s="133" t="s">
        <v>1341</v>
      </c>
      <c r="B391" s="134" t="s">
        <v>1117</v>
      </c>
      <c r="C391" s="133" t="s">
        <v>83</v>
      </c>
      <c r="D391" s="133" t="s">
        <v>106</v>
      </c>
      <c r="E391" s="133" t="s">
        <v>668</v>
      </c>
      <c r="F391" s="133" t="s">
        <v>963</v>
      </c>
      <c r="G391" s="135">
        <v>24734.45</v>
      </c>
      <c r="H391" s="135">
        <v>24734.45</v>
      </c>
      <c r="I391" s="135">
        <v>24734.45</v>
      </c>
      <c r="J391" s="112">
        <f t="shared" si="6"/>
        <v>100</v>
      </c>
    </row>
    <row r="392" spans="1:10" ht="47.25" hidden="1" x14ac:dyDescent="0.25">
      <c r="A392" s="133" t="s">
        <v>1342</v>
      </c>
      <c r="B392" s="134" t="s">
        <v>192</v>
      </c>
      <c r="C392" s="133" t="s">
        <v>83</v>
      </c>
      <c r="D392" s="133" t="s">
        <v>106</v>
      </c>
      <c r="E392" s="133" t="s">
        <v>668</v>
      </c>
      <c r="F392" s="133" t="s">
        <v>193</v>
      </c>
      <c r="G392" s="135">
        <v>3780</v>
      </c>
      <c r="H392" s="135">
        <v>3780</v>
      </c>
      <c r="I392" s="135">
        <v>3780</v>
      </c>
      <c r="J392" s="112">
        <f t="shared" si="6"/>
        <v>100</v>
      </c>
    </row>
    <row r="393" spans="1:10" ht="15.75" hidden="1" x14ac:dyDescent="0.25">
      <c r="A393" s="133" t="s">
        <v>1343</v>
      </c>
      <c r="B393" s="134" t="s">
        <v>1118</v>
      </c>
      <c r="C393" s="133" t="s">
        <v>83</v>
      </c>
      <c r="D393" s="133" t="s">
        <v>106</v>
      </c>
      <c r="E393" s="133" t="s">
        <v>668</v>
      </c>
      <c r="F393" s="133" t="s">
        <v>1033</v>
      </c>
      <c r="G393" s="135">
        <v>3780</v>
      </c>
      <c r="H393" s="135">
        <v>3780</v>
      </c>
      <c r="I393" s="135">
        <v>3780</v>
      </c>
      <c r="J393" s="112">
        <f t="shared" si="6"/>
        <v>100</v>
      </c>
    </row>
    <row r="394" spans="1:10" ht="47.25" hidden="1" x14ac:dyDescent="0.25">
      <c r="A394" s="133" t="s">
        <v>1344</v>
      </c>
      <c r="B394" s="134" t="s">
        <v>192</v>
      </c>
      <c r="C394" s="133" t="s">
        <v>83</v>
      </c>
      <c r="D394" s="133" t="s">
        <v>106</v>
      </c>
      <c r="E394" s="133" t="s">
        <v>885</v>
      </c>
      <c r="F394" s="133" t="s">
        <v>193</v>
      </c>
      <c r="G394" s="135">
        <v>3637.24</v>
      </c>
      <c r="H394" s="135">
        <v>3637.24</v>
      </c>
      <c r="I394" s="135">
        <v>3637.24</v>
      </c>
      <c r="J394" s="112">
        <f t="shared" si="6"/>
        <v>100</v>
      </c>
    </row>
    <row r="395" spans="1:10" ht="15.75" hidden="1" x14ac:dyDescent="0.25">
      <c r="A395" s="133" t="s">
        <v>249</v>
      </c>
      <c r="B395" s="134" t="s">
        <v>1118</v>
      </c>
      <c r="C395" s="133" t="s">
        <v>83</v>
      </c>
      <c r="D395" s="133" t="s">
        <v>106</v>
      </c>
      <c r="E395" s="133" t="s">
        <v>885</v>
      </c>
      <c r="F395" s="133" t="s">
        <v>1033</v>
      </c>
      <c r="G395" s="135">
        <v>3637.24</v>
      </c>
      <c r="H395" s="135">
        <v>3637.24</v>
      </c>
      <c r="I395" s="135">
        <v>3637.24</v>
      </c>
      <c r="J395" s="112">
        <f t="shared" si="6"/>
        <v>100</v>
      </c>
    </row>
    <row r="396" spans="1:10" ht="94.5" hidden="1" x14ac:dyDescent="0.25">
      <c r="A396" s="133" t="s">
        <v>1345</v>
      </c>
      <c r="B396" s="134" t="s">
        <v>191</v>
      </c>
      <c r="C396" s="133" t="s">
        <v>83</v>
      </c>
      <c r="D396" s="133" t="s">
        <v>106</v>
      </c>
      <c r="E396" s="133" t="s">
        <v>719</v>
      </c>
      <c r="F396" s="133" t="s">
        <v>90</v>
      </c>
      <c r="G396" s="135">
        <v>134871.14000000001</v>
      </c>
      <c r="H396" s="135">
        <v>134871.14000000001</v>
      </c>
      <c r="I396" s="135">
        <v>134871.14000000001</v>
      </c>
      <c r="J396" s="112">
        <f t="shared" si="6"/>
        <v>100</v>
      </c>
    </row>
    <row r="397" spans="1:10" ht="31.5" hidden="1" x14ac:dyDescent="0.25">
      <c r="A397" s="133" t="s">
        <v>1346</v>
      </c>
      <c r="B397" s="134" t="s">
        <v>1116</v>
      </c>
      <c r="C397" s="133" t="s">
        <v>83</v>
      </c>
      <c r="D397" s="133" t="s">
        <v>106</v>
      </c>
      <c r="E397" s="133" t="s">
        <v>719</v>
      </c>
      <c r="F397" s="133" t="s">
        <v>956</v>
      </c>
      <c r="G397" s="135">
        <v>103587.66</v>
      </c>
      <c r="H397" s="135">
        <v>103587.66</v>
      </c>
      <c r="I397" s="135">
        <v>103587.66</v>
      </c>
      <c r="J397" s="112">
        <f t="shared" si="6"/>
        <v>100</v>
      </c>
    </row>
    <row r="398" spans="1:10" ht="63" hidden="1" x14ac:dyDescent="0.25">
      <c r="A398" s="133" t="s">
        <v>1347</v>
      </c>
      <c r="B398" s="134" t="s">
        <v>1117</v>
      </c>
      <c r="C398" s="133" t="s">
        <v>83</v>
      </c>
      <c r="D398" s="133" t="s">
        <v>106</v>
      </c>
      <c r="E398" s="133" t="s">
        <v>719</v>
      </c>
      <c r="F398" s="133" t="s">
        <v>963</v>
      </c>
      <c r="G398" s="135">
        <v>31283.48</v>
      </c>
      <c r="H398" s="135">
        <v>31283.48</v>
      </c>
      <c r="I398" s="135">
        <v>31283.48</v>
      </c>
      <c r="J398" s="112">
        <f t="shared" si="6"/>
        <v>100</v>
      </c>
    </row>
    <row r="399" spans="1:10" ht="94.5" hidden="1" x14ac:dyDescent="0.25">
      <c r="A399" s="133" t="s">
        <v>1348</v>
      </c>
      <c r="B399" s="134" t="s">
        <v>191</v>
      </c>
      <c r="C399" s="133" t="s">
        <v>83</v>
      </c>
      <c r="D399" s="133" t="s">
        <v>106</v>
      </c>
      <c r="E399" s="133" t="s">
        <v>828</v>
      </c>
      <c r="F399" s="133" t="s">
        <v>90</v>
      </c>
      <c r="G399" s="135">
        <v>716095.26</v>
      </c>
      <c r="H399" s="135">
        <v>716095.26</v>
      </c>
      <c r="I399" s="135">
        <v>716095.26</v>
      </c>
      <c r="J399" s="112">
        <f t="shared" si="6"/>
        <v>100</v>
      </c>
    </row>
    <row r="400" spans="1:10" ht="31.5" hidden="1" x14ac:dyDescent="0.25">
      <c r="A400" s="133" t="s">
        <v>1349</v>
      </c>
      <c r="B400" s="134" t="s">
        <v>1116</v>
      </c>
      <c r="C400" s="133" t="s">
        <v>83</v>
      </c>
      <c r="D400" s="133" t="s">
        <v>106</v>
      </c>
      <c r="E400" s="133" t="s">
        <v>828</v>
      </c>
      <c r="F400" s="133" t="s">
        <v>956</v>
      </c>
      <c r="G400" s="135">
        <v>549996.35</v>
      </c>
      <c r="H400" s="135">
        <v>549996.35</v>
      </c>
      <c r="I400" s="135">
        <v>549996.35</v>
      </c>
      <c r="J400" s="112">
        <f t="shared" si="6"/>
        <v>100</v>
      </c>
    </row>
    <row r="401" spans="1:10" ht="63" hidden="1" x14ac:dyDescent="0.25">
      <c r="A401" s="133" t="s">
        <v>1350</v>
      </c>
      <c r="B401" s="134" t="s">
        <v>1117</v>
      </c>
      <c r="C401" s="133" t="s">
        <v>83</v>
      </c>
      <c r="D401" s="133" t="s">
        <v>106</v>
      </c>
      <c r="E401" s="133" t="s">
        <v>828</v>
      </c>
      <c r="F401" s="133" t="s">
        <v>963</v>
      </c>
      <c r="G401" s="135">
        <v>166098.91</v>
      </c>
      <c r="H401" s="135">
        <v>166098.91</v>
      </c>
      <c r="I401" s="135">
        <v>166098.91</v>
      </c>
      <c r="J401" s="112">
        <f t="shared" si="6"/>
        <v>100</v>
      </c>
    </row>
    <row r="402" spans="1:10" ht="15.75" hidden="1" x14ac:dyDescent="0.25">
      <c r="A402" s="133" t="s">
        <v>1351</v>
      </c>
      <c r="B402" s="134" t="s">
        <v>109</v>
      </c>
      <c r="C402" s="133" t="s">
        <v>83</v>
      </c>
      <c r="D402" s="133" t="s">
        <v>110</v>
      </c>
      <c r="E402" s="133"/>
      <c r="F402" s="133"/>
      <c r="G402" s="135">
        <v>20603760.800000001</v>
      </c>
      <c r="H402" s="135">
        <v>20603760.800000001</v>
      </c>
      <c r="I402" s="135">
        <v>20106989.420000002</v>
      </c>
      <c r="J402" s="112">
        <f t="shared" si="6"/>
        <v>97.588928619283919</v>
      </c>
    </row>
    <row r="403" spans="1:10" ht="15.75" hidden="1" x14ac:dyDescent="0.25">
      <c r="A403" s="133" t="s">
        <v>1352</v>
      </c>
      <c r="B403" s="134" t="s">
        <v>196</v>
      </c>
      <c r="C403" s="133" t="s">
        <v>83</v>
      </c>
      <c r="D403" s="133" t="s">
        <v>110</v>
      </c>
      <c r="E403" s="133" t="s">
        <v>197</v>
      </c>
      <c r="F403" s="133"/>
      <c r="G403" s="135">
        <v>20603760.800000001</v>
      </c>
      <c r="H403" s="135">
        <v>20603760.800000001</v>
      </c>
      <c r="I403" s="135">
        <v>20106989.420000002</v>
      </c>
      <c r="J403" s="112">
        <f t="shared" si="6"/>
        <v>97.588928619283919</v>
      </c>
    </row>
    <row r="404" spans="1:10" ht="47.25" hidden="1" x14ac:dyDescent="0.25">
      <c r="A404" s="133" t="s">
        <v>1353</v>
      </c>
      <c r="B404" s="134" t="s">
        <v>319</v>
      </c>
      <c r="C404" s="133" t="s">
        <v>83</v>
      </c>
      <c r="D404" s="133" t="s">
        <v>110</v>
      </c>
      <c r="E404" s="133" t="s">
        <v>320</v>
      </c>
      <c r="F404" s="133"/>
      <c r="G404" s="135">
        <v>20603760.800000001</v>
      </c>
      <c r="H404" s="135">
        <v>20603760.800000001</v>
      </c>
      <c r="I404" s="135">
        <v>20106989.420000002</v>
      </c>
      <c r="J404" s="112">
        <f t="shared" si="6"/>
        <v>97.588928619283919</v>
      </c>
    </row>
    <row r="405" spans="1:10" ht="47.25" hidden="1" x14ac:dyDescent="0.25">
      <c r="A405" s="133" t="s">
        <v>93</v>
      </c>
      <c r="B405" s="134" t="s">
        <v>319</v>
      </c>
      <c r="C405" s="133" t="s">
        <v>83</v>
      </c>
      <c r="D405" s="133" t="s">
        <v>110</v>
      </c>
      <c r="E405" s="133" t="s">
        <v>320</v>
      </c>
      <c r="F405" s="133"/>
      <c r="G405" s="135">
        <v>20029877.530000001</v>
      </c>
      <c r="H405" s="135">
        <v>20029877.530000001</v>
      </c>
      <c r="I405" s="135">
        <v>19533106.149999999</v>
      </c>
      <c r="J405" s="112">
        <f t="shared" si="6"/>
        <v>97.519848140579199</v>
      </c>
    </row>
    <row r="406" spans="1:10" ht="94.5" hidden="1" x14ac:dyDescent="0.25">
      <c r="A406" s="133" t="s">
        <v>1354</v>
      </c>
      <c r="B406" s="134" t="s">
        <v>191</v>
      </c>
      <c r="C406" s="133" t="s">
        <v>83</v>
      </c>
      <c r="D406" s="133" t="s">
        <v>110</v>
      </c>
      <c r="E406" s="133" t="s">
        <v>331</v>
      </c>
      <c r="F406" s="133" t="s">
        <v>90</v>
      </c>
      <c r="G406" s="135">
        <v>17102041.02</v>
      </c>
      <c r="H406" s="135">
        <v>17102041.02</v>
      </c>
      <c r="I406" s="135">
        <v>16692398.27</v>
      </c>
      <c r="J406" s="112">
        <f t="shared" si="6"/>
        <v>97.604714258836466</v>
      </c>
    </row>
    <row r="407" spans="1:10" ht="15.75" hidden="1" x14ac:dyDescent="0.25">
      <c r="A407" s="133" t="s">
        <v>1355</v>
      </c>
      <c r="B407" s="134" t="s">
        <v>1238</v>
      </c>
      <c r="C407" s="133" t="s">
        <v>83</v>
      </c>
      <c r="D407" s="133" t="s">
        <v>110</v>
      </c>
      <c r="E407" s="133" t="s">
        <v>331</v>
      </c>
      <c r="F407" s="133" t="s">
        <v>953</v>
      </c>
      <c r="G407" s="135">
        <v>13138991.949999999</v>
      </c>
      <c r="H407" s="135">
        <v>13138991.949999999</v>
      </c>
      <c r="I407" s="135">
        <v>13134907.33</v>
      </c>
      <c r="J407" s="112">
        <f t="shared" si="6"/>
        <v>99.968912226938386</v>
      </c>
    </row>
    <row r="408" spans="1:10" ht="31.5" hidden="1" x14ac:dyDescent="0.25">
      <c r="A408" s="133" t="s">
        <v>1356</v>
      </c>
      <c r="B408" s="134" t="s">
        <v>1361</v>
      </c>
      <c r="C408" s="133" t="s">
        <v>83</v>
      </c>
      <c r="D408" s="133" t="s">
        <v>110</v>
      </c>
      <c r="E408" s="133" t="s">
        <v>331</v>
      </c>
      <c r="F408" s="133" t="s">
        <v>954</v>
      </c>
      <c r="G408" s="135">
        <v>3100</v>
      </c>
      <c r="H408" s="135">
        <v>3100</v>
      </c>
      <c r="I408" s="135">
        <v>3100</v>
      </c>
      <c r="J408" s="112">
        <f t="shared" si="6"/>
        <v>100</v>
      </c>
    </row>
    <row r="409" spans="1:10" ht="63" hidden="1" x14ac:dyDescent="0.25">
      <c r="A409" s="133" t="s">
        <v>1357</v>
      </c>
      <c r="B409" s="134" t="s">
        <v>1239</v>
      </c>
      <c r="C409" s="133" t="s">
        <v>83</v>
      </c>
      <c r="D409" s="133" t="s">
        <v>110</v>
      </c>
      <c r="E409" s="133" t="s">
        <v>331</v>
      </c>
      <c r="F409" s="133" t="s">
        <v>1184</v>
      </c>
      <c r="G409" s="135">
        <v>3959949.07</v>
      </c>
      <c r="H409" s="135">
        <v>3959949.07</v>
      </c>
      <c r="I409" s="135">
        <v>3554390.94</v>
      </c>
      <c r="J409" s="112">
        <f t="shared" si="6"/>
        <v>89.758501363756181</v>
      </c>
    </row>
    <row r="410" spans="1:10" ht="47.25" hidden="1" x14ac:dyDescent="0.25">
      <c r="A410" s="133" t="s">
        <v>1358</v>
      </c>
      <c r="B410" s="134" t="s">
        <v>192</v>
      </c>
      <c r="C410" s="133" t="s">
        <v>83</v>
      </c>
      <c r="D410" s="133" t="s">
        <v>110</v>
      </c>
      <c r="E410" s="133" t="s">
        <v>331</v>
      </c>
      <c r="F410" s="133" t="s">
        <v>193</v>
      </c>
      <c r="G410" s="135">
        <v>1593892.51</v>
      </c>
      <c r="H410" s="135">
        <v>1593892.51</v>
      </c>
      <c r="I410" s="135">
        <v>1506763.88</v>
      </c>
      <c r="J410" s="112">
        <f t="shared" si="6"/>
        <v>94.533594363900988</v>
      </c>
    </row>
    <row r="411" spans="1:10" ht="15.75" hidden="1" x14ac:dyDescent="0.25">
      <c r="A411" s="133" t="s">
        <v>1359</v>
      </c>
      <c r="B411" s="134" t="s">
        <v>1118</v>
      </c>
      <c r="C411" s="133" t="s">
        <v>83</v>
      </c>
      <c r="D411" s="133" t="s">
        <v>110</v>
      </c>
      <c r="E411" s="133" t="s">
        <v>331</v>
      </c>
      <c r="F411" s="133" t="s">
        <v>1033</v>
      </c>
      <c r="G411" s="135">
        <v>1392882.43</v>
      </c>
      <c r="H411" s="135">
        <v>1392882.43</v>
      </c>
      <c r="I411" s="135">
        <v>1319274.18</v>
      </c>
      <c r="J411" s="112">
        <f t="shared" si="6"/>
        <v>94.715401069421205</v>
      </c>
    </row>
    <row r="412" spans="1:10" ht="15.75" hidden="1" x14ac:dyDescent="0.25">
      <c r="A412" s="133" t="s">
        <v>1360</v>
      </c>
      <c r="B412" s="134" t="s">
        <v>1185</v>
      </c>
      <c r="C412" s="133" t="s">
        <v>83</v>
      </c>
      <c r="D412" s="133" t="s">
        <v>110</v>
      </c>
      <c r="E412" s="133" t="s">
        <v>331</v>
      </c>
      <c r="F412" s="133" t="s">
        <v>1036</v>
      </c>
      <c r="G412" s="135">
        <v>201010.08</v>
      </c>
      <c r="H412" s="135">
        <v>201010.08</v>
      </c>
      <c r="I412" s="135">
        <v>187489.7</v>
      </c>
      <c r="J412" s="112">
        <f t="shared" si="6"/>
        <v>93.27378010097803</v>
      </c>
    </row>
    <row r="413" spans="1:10" ht="94.5" hidden="1" x14ac:dyDescent="0.25">
      <c r="A413" s="133" t="s">
        <v>1362</v>
      </c>
      <c r="B413" s="134" t="s">
        <v>191</v>
      </c>
      <c r="C413" s="133" t="s">
        <v>83</v>
      </c>
      <c r="D413" s="133" t="s">
        <v>110</v>
      </c>
      <c r="E413" s="133" t="s">
        <v>332</v>
      </c>
      <c r="F413" s="133" t="s">
        <v>90</v>
      </c>
      <c r="G413" s="135">
        <v>49880</v>
      </c>
      <c r="H413" s="135">
        <v>49880</v>
      </c>
      <c r="I413" s="135">
        <v>49880</v>
      </c>
      <c r="J413" s="112">
        <f t="shared" si="6"/>
        <v>100</v>
      </c>
    </row>
    <row r="414" spans="1:10" ht="31.5" hidden="1" x14ac:dyDescent="0.25">
      <c r="A414" s="133" t="s">
        <v>1363</v>
      </c>
      <c r="B414" s="134" t="s">
        <v>1116</v>
      </c>
      <c r="C414" s="133" t="s">
        <v>83</v>
      </c>
      <c r="D414" s="133" t="s">
        <v>110</v>
      </c>
      <c r="E414" s="133" t="s">
        <v>332</v>
      </c>
      <c r="F414" s="133" t="s">
        <v>956</v>
      </c>
      <c r="G414" s="135">
        <v>38310.29</v>
      </c>
      <c r="H414" s="135">
        <v>38310.29</v>
      </c>
      <c r="I414" s="135">
        <v>38310.29</v>
      </c>
      <c r="J414" s="112">
        <f t="shared" si="6"/>
        <v>100</v>
      </c>
    </row>
    <row r="415" spans="1:10" ht="63" hidden="1" x14ac:dyDescent="0.25">
      <c r="A415" s="133" t="s">
        <v>991</v>
      </c>
      <c r="B415" s="134" t="s">
        <v>1117</v>
      </c>
      <c r="C415" s="133" t="s">
        <v>83</v>
      </c>
      <c r="D415" s="133" t="s">
        <v>110</v>
      </c>
      <c r="E415" s="133" t="s">
        <v>332</v>
      </c>
      <c r="F415" s="133" t="s">
        <v>963</v>
      </c>
      <c r="G415" s="135">
        <v>11569.71</v>
      </c>
      <c r="H415" s="135">
        <v>11569.71</v>
      </c>
      <c r="I415" s="135">
        <v>11569.71</v>
      </c>
      <c r="J415" s="112">
        <f t="shared" si="6"/>
        <v>100.00000000000001</v>
      </c>
    </row>
    <row r="416" spans="1:10" ht="47.25" hidden="1" x14ac:dyDescent="0.25">
      <c r="A416" s="133" t="s">
        <v>1364</v>
      </c>
      <c r="B416" s="134" t="s">
        <v>192</v>
      </c>
      <c r="C416" s="133" t="s">
        <v>83</v>
      </c>
      <c r="D416" s="133" t="s">
        <v>110</v>
      </c>
      <c r="E416" s="133" t="s">
        <v>332</v>
      </c>
      <c r="F416" s="133" t="s">
        <v>193</v>
      </c>
      <c r="G416" s="135">
        <v>2120</v>
      </c>
      <c r="H416" s="135">
        <v>2120</v>
      </c>
      <c r="I416" s="135">
        <v>2120</v>
      </c>
      <c r="J416" s="112">
        <f t="shared" si="6"/>
        <v>100</v>
      </c>
    </row>
    <row r="417" spans="1:10" ht="15.75" hidden="1" x14ac:dyDescent="0.25">
      <c r="A417" s="133" t="s">
        <v>1365</v>
      </c>
      <c r="B417" s="134" t="s">
        <v>1118</v>
      </c>
      <c r="C417" s="133" t="s">
        <v>83</v>
      </c>
      <c r="D417" s="133" t="s">
        <v>110</v>
      </c>
      <c r="E417" s="133" t="s">
        <v>332</v>
      </c>
      <c r="F417" s="133" t="s">
        <v>1033</v>
      </c>
      <c r="G417" s="135">
        <v>2120</v>
      </c>
      <c r="H417" s="135">
        <v>2120</v>
      </c>
      <c r="I417" s="135">
        <v>2120</v>
      </c>
      <c r="J417" s="112">
        <f t="shared" si="6"/>
        <v>100</v>
      </c>
    </row>
    <row r="418" spans="1:10" ht="94.5" hidden="1" x14ac:dyDescent="0.25">
      <c r="A418" s="133" t="s">
        <v>1366</v>
      </c>
      <c r="B418" s="134" t="s">
        <v>191</v>
      </c>
      <c r="C418" s="133" t="s">
        <v>83</v>
      </c>
      <c r="D418" s="133" t="s">
        <v>110</v>
      </c>
      <c r="E418" s="133" t="s">
        <v>333</v>
      </c>
      <c r="F418" s="133" t="s">
        <v>90</v>
      </c>
      <c r="G418" s="135">
        <v>265281.59999999998</v>
      </c>
      <c r="H418" s="135">
        <v>265281.59999999998</v>
      </c>
      <c r="I418" s="135">
        <v>265281.59999999998</v>
      </c>
      <c r="J418" s="112">
        <f t="shared" si="6"/>
        <v>100</v>
      </c>
    </row>
    <row r="419" spans="1:10" ht="15.75" hidden="1" x14ac:dyDescent="0.25">
      <c r="A419" s="133" t="s">
        <v>1367</v>
      </c>
      <c r="B419" s="134" t="s">
        <v>1238</v>
      </c>
      <c r="C419" s="133" t="s">
        <v>83</v>
      </c>
      <c r="D419" s="133" t="s">
        <v>110</v>
      </c>
      <c r="E419" s="133" t="s">
        <v>333</v>
      </c>
      <c r="F419" s="133" t="s">
        <v>953</v>
      </c>
      <c r="G419" s="135">
        <v>203749.32</v>
      </c>
      <c r="H419" s="135">
        <v>203749.32</v>
      </c>
      <c r="I419" s="135">
        <v>203749.32</v>
      </c>
      <c r="J419" s="112">
        <f t="shared" si="6"/>
        <v>100</v>
      </c>
    </row>
    <row r="420" spans="1:10" ht="63" hidden="1" x14ac:dyDescent="0.25">
      <c r="A420" s="133" t="s">
        <v>1368</v>
      </c>
      <c r="B420" s="134" t="s">
        <v>1239</v>
      </c>
      <c r="C420" s="133" t="s">
        <v>83</v>
      </c>
      <c r="D420" s="133" t="s">
        <v>110</v>
      </c>
      <c r="E420" s="133" t="s">
        <v>333</v>
      </c>
      <c r="F420" s="133" t="s">
        <v>1184</v>
      </c>
      <c r="G420" s="135">
        <v>61532.28</v>
      </c>
      <c r="H420" s="135">
        <v>61532.28</v>
      </c>
      <c r="I420" s="135">
        <v>61532.28</v>
      </c>
      <c r="J420" s="112">
        <f t="shared" si="6"/>
        <v>100</v>
      </c>
    </row>
    <row r="421" spans="1:10" ht="47.25" hidden="1" x14ac:dyDescent="0.25">
      <c r="A421" s="133" t="s">
        <v>1369</v>
      </c>
      <c r="B421" s="134" t="s">
        <v>192</v>
      </c>
      <c r="C421" s="133" t="s">
        <v>83</v>
      </c>
      <c r="D421" s="133" t="s">
        <v>110</v>
      </c>
      <c r="E421" s="133" t="s">
        <v>333</v>
      </c>
      <c r="F421" s="133" t="s">
        <v>193</v>
      </c>
      <c r="G421" s="135">
        <v>48918.400000000001</v>
      </c>
      <c r="H421" s="135">
        <v>48918.400000000001</v>
      </c>
      <c r="I421" s="135">
        <v>48918.400000000001</v>
      </c>
      <c r="J421" s="112">
        <f t="shared" si="6"/>
        <v>100</v>
      </c>
    </row>
    <row r="422" spans="1:10" ht="15.75" hidden="1" x14ac:dyDescent="0.25">
      <c r="A422" s="133" t="s">
        <v>1370</v>
      </c>
      <c r="B422" s="134" t="s">
        <v>1118</v>
      </c>
      <c r="C422" s="133" t="s">
        <v>83</v>
      </c>
      <c r="D422" s="133" t="s">
        <v>110</v>
      </c>
      <c r="E422" s="133" t="s">
        <v>333</v>
      </c>
      <c r="F422" s="133" t="s">
        <v>1033</v>
      </c>
      <c r="G422" s="135">
        <v>48918.400000000001</v>
      </c>
      <c r="H422" s="135">
        <v>48918.400000000001</v>
      </c>
      <c r="I422" s="135">
        <v>48918.400000000001</v>
      </c>
      <c r="J422" s="112">
        <f t="shared" si="6"/>
        <v>100</v>
      </c>
    </row>
    <row r="423" spans="1:10" ht="94.5" hidden="1" x14ac:dyDescent="0.25">
      <c r="A423" s="133" t="s">
        <v>1371</v>
      </c>
      <c r="B423" s="134" t="s">
        <v>191</v>
      </c>
      <c r="C423" s="133" t="s">
        <v>83</v>
      </c>
      <c r="D423" s="133" t="s">
        <v>110</v>
      </c>
      <c r="E423" s="133" t="s">
        <v>334</v>
      </c>
      <c r="F423" s="133" t="s">
        <v>90</v>
      </c>
      <c r="G423" s="135">
        <v>826634</v>
      </c>
      <c r="H423" s="135">
        <v>826634</v>
      </c>
      <c r="I423" s="135">
        <v>826634</v>
      </c>
      <c r="J423" s="112">
        <f t="shared" si="6"/>
        <v>100</v>
      </c>
    </row>
    <row r="424" spans="1:10" ht="31.5" hidden="1" x14ac:dyDescent="0.25">
      <c r="A424" s="133" t="s">
        <v>1372</v>
      </c>
      <c r="B424" s="134" t="s">
        <v>1116</v>
      </c>
      <c r="C424" s="133" t="s">
        <v>83</v>
      </c>
      <c r="D424" s="133" t="s">
        <v>110</v>
      </c>
      <c r="E424" s="133" t="s">
        <v>334</v>
      </c>
      <c r="F424" s="133" t="s">
        <v>956</v>
      </c>
      <c r="G424" s="135">
        <v>634895.56000000006</v>
      </c>
      <c r="H424" s="135">
        <v>634895.56000000006</v>
      </c>
      <c r="I424" s="135">
        <v>634895.56000000006</v>
      </c>
      <c r="J424" s="112">
        <f t="shared" si="6"/>
        <v>100</v>
      </c>
    </row>
    <row r="425" spans="1:10" ht="63" hidden="1" x14ac:dyDescent="0.25">
      <c r="A425" s="133" t="s">
        <v>508</v>
      </c>
      <c r="B425" s="134" t="s">
        <v>1117</v>
      </c>
      <c r="C425" s="133" t="s">
        <v>83</v>
      </c>
      <c r="D425" s="133" t="s">
        <v>110</v>
      </c>
      <c r="E425" s="133" t="s">
        <v>334</v>
      </c>
      <c r="F425" s="133" t="s">
        <v>963</v>
      </c>
      <c r="G425" s="135">
        <v>191738.44</v>
      </c>
      <c r="H425" s="135">
        <v>191738.44</v>
      </c>
      <c r="I425" s="135">
        <v>191738.44</v>
      </c>
      <c r="J425" s="112">
        <f t="shared" si="6"/>
        <v>100</v>
      </c>
    </row>
    <row r="426" spans="1:10" ht="47.25" hidden="1" x14ac:dyDescent="0.25">
      <c r="A426" s="133" t="s">
        <v>1373</v>
      </c>
      <c r="B426" s="134" t="s">
        <v>192</v>
      </c>
      <c r="C426" s="133" t="s">
        <v>83</v>
      </c>
      <c r="D426" s="133" t="s">
        <v>110</v>
      </c>
      <c r="E426" s="133" t="s">
        <v>334</v>
      </c>
      <c r="F426" s="133" t="s">
        <v>193</v>
      </c>
      <c r="G426" s="135">
        <v>64610</v>
      </c>
      <c r="H426" s="135">
        <v>64610</v>
      </c>
      <c r="I426" s="135">
        <v>64610</v>
      </c>
      <c r="J426" s="112">
        <f t="shared" si="6"/>
        <v>100</v>
      </c>
    </row>
    <row r="427" spans="1:10" ht="15.75" hidden="1" x14ac:dyDescent="0.25">
      <c r="A427" s="133" t="s">
        <v>1374</v>
      </c>
      <c r="B427" s="134" t="s">
        <v>1118</v>
      </c>
      <c r="C427" s="133" t="s">
        <v>83</v>
      </c>
      <c r="D427" s="133" t="s">
        <v>110</v>
      </c>
      <c r="E427" s="133" t="s">
        <v>334</v>
      </c>
      <c r="F427" s="133" t="s">
        <v>1033</v>
      </c>
      <c r="G427" s="135">
        <v>64610</v>
      </c>
      <c r="H427" s="135">
        <v>64610</v>
      </c>
      <c r="I427" s="135">
        <v>64610</v>
      </c>
      <c r="J427" s="112">
        <f t="shared" si="6"/>
        <v>100</v>
      </c>
    </row>
    <row r="428" spans="1:10" ht="94.5" hidden="1" x14ac:dyDescent="0.25">
      <c r="A428" s="133" t="s">
        <v>1375</v>
      </c>
      <c r="B428" s="134" t="s">
        <v>191</v>
      </c>
      <c r="C428" s="133" t="s">
        <v>83</v>
      </c>
      <c r="D428" s="133" t="s">
        <v>110</v>
      </c>
      <c r="E428" s="133" t="s">
        <v>402</v>
      </c>
      <c r="F428" s="133" t="s">
        <v>90</v>
      </c>
      <c r="G428" s="135">
        <v>74400</v>
      </c>
      <c r="H428" s="135">
        <v>74400</v>
      </c>
      <c r="I428" s="135">
        <v>74400</v>
      </c>
      <c r="J428" s="112">
        <f t="shared" si="6"/>
        <v>100</v>
      </c>
    </row>
    <row r="429" spans="1:10" ht="31.5" hidden="1" x14ac:dyDescent="0.25">
      <c r="A429" s="133" t="s">
        <v>1376</v>
      </c>
      <c r="B429" s="134" t="s">
        <v>1116</v>
      </c>
      <c r="C429" s="133" t="s">
        <v>83</v>
      </c>
      <c r="D429" s="133" t="s">
        <v>110</v>
      </c>
      <c r="E429" s="133" t="s">
        <v>402</v>
      </c>
      <c r="F429" s="133" t="s">
        <v>956</v>
      </c>
      <c r="G429" s="135">
        <v>57142.87</v>
      </c>
      <c r="H429" s="135">
        <v>57142.87</v>
      </c>
      <c r="I429" s="135">
        <v>57142.87</v>
      </c>
      <c r="J429" s="112">
        <f t="shared" si="6"/>
        <v>100</v>
      </c>
    </row>
    <row r="430" spans="1:10" ht="63" hidden="1" x14ac:dyDescent="0.25">
      <c r="A430" s="133" t="s">
        <v>1377</v>
      </c>
      <c r="B430" s="134" t="s">
        <v>1117</v>
      </c>
      <c r="C430" s="133" t="s">
        <v>83</v>
      </c>
      <c r="D430" s="133" t="s">
        <v>110</v>
      </c>
      <c r="E430" s="133" t="s">
        <v>402</v>
      </c>
      <c r="F430" s="133" t="s">
        <v>963</v>
      </c>
      <c r="G430" s="135">
        <v>17257.13</v>
      </c>
      <c r="H430" s="135">
        <v>17257.13</v>
      </c>
      <c r="I430" s="135">
        <v>17257.13</v>
      </c>
      <c r="J430" s="112">
        <f t="shared" si="6"/>
        <v>100</v>
      </c>
    </row>
    <row r="431" spans="1:10" ht="47.25" hidden="1" x14ac:dyDescent="0.25">
      <c r="A431" s="133" t="s">
        <v>1378</v>
      </c>
      <c r="B431" s="134" t="s">
        <v>192</v>
      </c>
      <c r="C431" s="133" t="s">
        <v>83</v>
      </c>
      <c r="D431" s="133" t="s">
        <v>110</v>
      </c>
      <c r="E431" s="133" t="s">
        <v>402</v>
      </c>
      <c r="F431" s="133" t="s">
        <v>193</v>
      </c>
      <c r="G431" s="135">
        <v>2100</v>
      </c>
      <c r="H431" s="135">
        <v>2100</v>
      </c>
      <c r="I431" s="135">
        <v>2100</v>
      </c>
      <c r="J431" s="112">
        <f t="shared" si="6"/>
        <v>100</v>
      </c>
    </row>
    <row r="432" spans="1:10" ht="15.75" hidden="1" x14ac:dyDescent="0.25">
      <c r="A432" s="133" t="s">
        <v>1379</v>
      </c>
      <c r="B432" s="134" t="s">
        <v>1118</v>
      </c>
      <c r="C432" s="133" t="s">
        <v>83</v>
      </c>
      <c r="D432" s="133" t="s">
        <v>110</v>
      </c>
      <c r="E432" s="133" t="s">
        <v>402</v>
      </c>
      <c r="F432" s="133" t="s">
        <v>1033</v>
      </c>
      <c r="G432" s="135">
        <v>2100</v>
      </c>
      <c r="H432" s="135">
        <v>2100</v>
      </c>
      <c r="I432" s="135">
        <v>2100</v>
      </c>
      <c r="J432" s="112">
        <f t="shared" si="6"/>
        <v>100</v>
      </c>
    </row>
    <row r="433" spans="1:10" ht="94.5" hidden="1" x14ac:dyDescent="0.25">
      <c r="A433" s="133" t="s">
        <v>1380</v>
      </c>
      <c r="B433" s="134" t="s">
        <v>191</v>
      </c>
      <c r="C433" s="133" t="s">
        <v>83</v>
      </c>
      <c r="D433" s="133" t="s">
        <v>110</v>
      </c>
      <c r="E433" s="133" t="s">
        <v>719</v>
      </c>
      <c r="F433" s="133" t="s">
        <v>90</v>
      </c>
      <c r="G433" s="135">
        <v>44957.05</v>
      </c>
      <c r="H433" s="135">
        <v>44957.05</v>
      </c>
      <c r="I433" s="135">
        <v>44957.05</v>
      </c>
      <c r="J433" s="112">
        <f t="shared" si="6"/>
        <v>100</v>
      </c>
    </row>
    <row r="434" spans="1:10" ht="15.75" hidden="1" x14ac:dyDescent="0.25">
      <c r="A434" s="133" t="s">
        <v>524</v>
      </c>
      <c r="B434" s="134" t="s">
        <v>1238</v>
      </c>
      <c r="C434" s="133" t="s">
        <v>83</v>
      </c>
      <c r="D434" s="133" t="s">
        <v>110</v>
      </c>
      <c r="E434" s="133" t="s">
        <v>719</v>
      </c>
      <c r="F434" s="133" t="s">
        <v>953</v>
      </c>
      <c r="G434" s="135">
        <v>34529.22</v>
      </c>
      <c r="H434" s="135">
        <v>34529.22</v>
      </c>
      <c r="I434" s="135">
        <v>34529.22</v>
      </c>
      <c r="J434" s="112">
        <f t="shared" si="6"/>
        <v>100</v>
      </c>
    </row>
    <row r="435" spans="1:10" ht="63" hidden="1" x14ac:dyDescent="0.25">
      <c r="A435" s="133" t="s">
        <v>990</v>
      </c>
      <c r="B435" s="134" t="s">
        <v>1239</v>
      </c>
      <c r="C435" s="133" t="s">
        <v>83</v>
      </c>
      <c r="D435" s="133" t="s">
        <v>110</v>
      </c>
      <c r="E435" s="133" t="s">
        <v>719</v>
      </c>
      <c r="F435" s="133" t="s">
        <v>1184</v>
      </c>
      <c r="G435" s="135">
        <v>10427.83</v>
      </c>
      <c r="H435" s="135">
        <v>10427.83</v>
      </c>
      <c r="I435" s="135">
        <v>10427.83</v>
      </c>
      <c r="J435" s="112">
        <f t="shared" si="6"/>
        <v>100</v>
      </c>
    </row>
    <row r="436" spans="1:10" ht="94.5" hidden="1" x14ac:dyDescent="0.25">
      <c r="A436" s="133" t="s">
        <v>992</v>
      </c>
      <c r="B436" s="134" t="s">
        <v>191</v>
      </c>
      <c r="C436" s="133" t="s">
        <v>83</v>
      </c>
      <c r="D436" s="133" t="s">
        <v>110</v>
      </c>
      <c r="E436" s="133" t="s">
        <v>828</v>
      </c>
      <c r="F436" s="133" t="s">
        <v>90</v>
      </c>
      <c r="G436" s="135">
        <v>528926.22</v>
      </c>
      <c r="H436" s="135">
        <v>528926.22</v>
      </c>
      <c r="I436" s="135">
        <v>528926.22</v>
      </c>
      <c r="J436" s="112">
        <f t="shared" si="6"/>
        <v>100</v>
      </c>
    </row>
    <row r="437" spans="1:10" ht="15.75" hidden="1" x14ac:dyDescent="0.25">
      <c r="A437" s="133" t="s">
        <v>993</v>
      </c>
      <c r="B437" s="134" t="s">
        <v>1238</v>
      </c>
      <c r="C437" s="133" t="s">
        <v>83</v>
      </c>
      <c r="D437" s="133" t="s">
        <v>110</v>
      </c>
      <c r="E437" s="133" t="s">
        <v>828</v>
      </c>
      <c r="F437" s="133" t="s">
        <v>953</v>
      </c>
      <c r="G437" s="135">
        <v>406241.31</v>
      </c>
      <c r="H437" s="135">
        <v>406241.31</v>
      </c>
      <c r="I437" s="135">
        <v>406241.31</v>
      </c>
      <c r="J437" s="112">
        <f t="shared" si="6"/>
        <v>100</v>
      </c>
    </row>
    <row r="438" spans="1:10" ht="63" hidden="1" x14ac:dyDescent="0.25">
      <c r="A438" s="133" t="s">
        <v>994</v>
      </c>
      <c r="B438" s="134" t="s">
        <v>1239</v>
      </c>
      <c r="C438" s="133" t="s">
        <v>83</v>
      </c>
      <c r="D438" s="133" t="s">
        <v>110</v>
      </c>
      <c r="E438" s="133" t="s">
        <v>828</v>
      </c>
      <c r="F438" s="133" t="s">
        <v>1184</v>
      </c>
      <c r="G438" s="135">
        <v>122684.91</v>
      </c>
      <c r="H438" s="135">
        <v>122684.91</v>
      </c>
      <c r="I438" s="135">
        <v>122684.91</v>
      </c>
      <c r="J438" s="112">
        <f t="shared" si="6"/>
        <v>100</v>
      </c>
    </row>
    <row r="439" spans="1:10" ht="47.25" hidden="1" x14ac:dyDescent="0.25">
      <c r="A439" s="133" t="s">
        <v>995</v>
      </c>
      <c r="B439" s="134" t="s">
        <v>115</v>
      </c>
      <c r="C439" s="133" t="s">
        <v>83</v>
      </c>
      <c r="D439" s="133" t="s">
        <v>116</v>
      </c>
      <c r="E439" s="133"/>
      <c r="F439" s="133"/>
      <c r="G439" s="135">
        <v>4737840.9800000004</v>
      </c>
      <c r="H439" s="135">
        <v>4737840.9800000004</v>
      </c>
      <c r="I439" s="135">
        <v>4662437.99</v>
      </c>
      <c r="J439" s="112">
        <f t="shared" ref="J439:J499" si="7">I439*100/H439</f>
        <v>98.40849470637994</v>
      </c>
    </row>
    <row r="440" spans="1:10" ht="63" hidden="1" x14ac:dyDescent="0.25">
      <c r="A440" s="133" t="s">
        <v>996</v>
      </c>
      <c r="B440" s="134" t="s">
        <v>643</v>
      </c>
      <c r="C440" s="133" t="s">
        <v>83</v>
      </c>
      <c r="D440" s="133" t="s">
        <v>644</v>
      </c>
      <c r="E440" s="133"/>
      <c r="F440" s="133"/>
      <c r="G440" s="135">
        <v>4686180.9800000004</v>
      </c>
      <c r="H440" s="135">
        <v>4686180.9800000004</v>
      </c>
      <c r="I440" s="135">
        <v>4610777.99</v>
      </c>
      <c r="J440" s="112">
        <f t="shared" si="7"/>
        <v>98.390950107949081</v>
      </c>
    </row>
    <row r="441" spans="1:10" ht="63" hidden="1" x14ac:dyDescent="0.25">
      <c r="A441" s="133" t="s">
        <v>997</v>
      </c>
      <c r="B441" s="134" t="s">
        <v>326</v>
      </c>
      <c r="C441" s="133" t="s">
        <v>83</v>
      </c>
      <c r="D441" s="133" t="s">
        <v>644</v>
      </c>
      <c r="E441" s="133" t="s">
        <v>327</v>
      </c>
      <c r="F441" s="133"/>
      <c r="G441" s="135">
        <v>4686180.9800000004</v>
      </c>
      <c r="H441" s="135">
        <v>4686180.9800000004</v>
      </c>
      <c r="I441" s="135">
        <v>4610777.99</v>
      </c>
      <c r="J441" s="112">
        <f t="shared" si="7"/>
        <v>98.390950107949081</v>
      </c>
    </row>
    <row r="442" spans="1:10" ht="126" hidden="1" x14ac:dyDescent="0.25">
      <c r="A442" s="133" t="s">
        <v>1381</v>
      </c>
      <c r="B442" s="136" t="s">
        <v>1690</v>
      </c>
      <c r="C442" s="133" t="s">
        <v>83</v>
      </c>
      <c r="D442" s="133" t="s">
        <v>644</v>
      </c>
      <c r="E442" s="133" t="s">
        <v>335</v>
      </c>
      <c r="F442" s="133"/>
      <c r="G442" s="135">
        <v>4686180.9800000004</v>
      </c>
      <c r="H442" s="135">
        <v>4686180.9800000004</v>
      </c>
      <c r="I442" s="135">
        <v>4610777.99</v>
      </c>
      <c r="J442" s="112">
        <f t="shared" si="7"/>
        <v>98.390950107949081</v>
      </c>
    </row>
    <row r="443" spans="1:10" ht="126" hidden="1" x14ac:dyDescent="0.25">
      <c r="A443" s="133" t="s">
        <v>1382</v>
      </c>
      <c r="B443" s="136" t="s">
        <v>1690</v>
      </c>
      <c r="C443" s="133" t="s">
        <v>83</v>
      </c>
      <c r="D443" s="133" t="s">
        <v>644</v>
      </c>
      <c r="E443" s="133" t="s">
        <v>335</v>
      </c>
      <c r="F443" s="133"/>
      <c r="G443" s="135">
        <v>4438917.2300000004</v>
      </c>
      <c r="H443" s="135">
        <v>4438917.2300000004</v>
      </c>
      <c r="I443" s="135">
        <v>4363514.24</v>
      </c>
      <c r="J443" s="112">
        <f t="shared" si="7"/>
        <v>98.301320207315499</v>
      </c>
    </row>
    <row r="444" spans="1:10" ht="94.5" hidden="1" x14ac:dyDescent="0.25">
      <c r="A444" s="133" t="s">
        <v>998</v>
      </c>
      <c r="B444" s="134" t="s">
        <v>191</v>
      </c>
      <c r="C444" s="133" t="s">
        <v>83</v>
      </c>
      <c r="D444" s="133" t="s">
        <v>644</v>
      </c>
      <c r="E444" s="133" t="s">
        <v>336</v>
      </c>
      <c r="F444" s="133" t="s">
        <v>90</v>
      </c>
      <c r="G444" s="135">
        <v>4272917.2300000004</v>
      </c>
      <c r="H444" s="135">
        <v>4272917.2300000004</v>
      </c>
      <c r="I444" s="135">
        <v>4197514.24</v>
      </c>
      <c r="J444" s="112">
        <f t="shared" si="7"/>
        <v>98.235327624167425</v>
      </c>
    </row>
    <row r="445" spans="1:10" ht="15.75" hidden="1" x14ac:dyDescent="0.25">
      <c r="A445" s="133" t="s">
        <v>1383</v>
      </c>
      <c r="B445" s="134" t="s">
        <v>1238</v>
      </c>
      <c r="C445" s="133" t="s">
        <v>83</v>
      </c>
      <c r="D445" s="133" t="s">
        <v>644</v>
      </c>
      <c r="E445" s="133" t="s">
        <v>336</v>
      </c>
      <c r="F445" s="133" t="s">
        <v>953</v>
      </c>
      <c r="G445" s="135">
        <v>3290924.27</v>
      </c>
      <c r="H445" s="135">
        <v>3290924.27</v>
      </c>
      <c r="I445" s="135">
        <v>3290924.27</v>
      </c>
      <c r="J445" s="112">
        <f t="shared" si="7"/>
        <v>100</v>
      </c>
    </row>
    <row r="446" spans="1:10" ht="63" hidden="1" x14ac:dyDescent="0.25">
      <c r="A446" s="133" t="s">
        <v>1384</v>
      </c>
      <c r="B446" s="134" t="s">
        <v>1239</v>
      </c>
      <c r="C446" s="133" t="s">
        <v>83</v>
      </c>
      <c r="D446" s="133" t="s">
        <v>644</v>
      </c>
      <c r="E446" s="133" t="s">
        <v>336</v>
      </c>
      <c r="F446" s="133" t="s">
        <v>1184</v>
      </c>
      <c r="G446" s="135">
        <v>981992.95999999996</v>
      </c>
      <c r="H446" s="135">
        <v>981992.95999999996</v>
      </c>
      <c r="I446" s="135">
        <v>906589.97</v>
      </c>
      <c r="J446" s="112">
        <f t="shared" si="7"/>
        <v>92.321432732063585</v>
      </c>
    </row>
    <row r="447" spans="1:10" ht="47.25" hidden="1" x14ac:dyDescent="0.25">
      <c r="A447" s="133" t="s">
        <v>1385</v>
      </c>
      <c r="B447" s="134" t="s">
        <v>192</v>
      </c>
      <c r="C447" s="133" t="s">
        <v>83</v>
      </c>
      <c r="D447" s="133" t="s">
        <v>644</v>
      </c>
      <c r="E447" s="133" t="s">
        <v>336</v>
      </c>
      <c r="F447" s="133" t="s">
        <v>193</v>
      </c>
      <c r="G447" s="135">
        <v>65500</v>
      </c>
      <c r="H447" s="135">
        <v>65500</v>
      </c>
      <c r="I447" s="135">
        <v>65500</v>
      </c>
      <c r="J447" s="112">
        <f t="shared" si="7"/>
        <v>100</v>
      </c>
    </row>
    <row r="448" spans="1:10" ht="15.75" hidden="1" x14ac:dyDescent="0.25">
      <c r="A448" s="133" t="s">
        <v>1386</v>
      </c>
      <c r="B448" s="134" t="s">
        <v>1118</v>
      </c>
      <c r="C448" s="133" t="s">
        <v>83</v>
      </c>
      <c r="D448" s="133" t="s">
        <v>644</v>
      </c>
      <c r="E448" s="133" t="s">
        <v>336</v>
      </c>
      <c r="F448" s="133" t="s">
        <v>1033</v>
      </c>
      <c r="G448" s="135">
        <v>65500</v>
      </c>
      <c r="H448" s="135">
        <v>65500</v>
      </c>
      <c r="I448" s="135">
        <v>65500</v>
      </c>
      <c r="J448" s="112">
        <f t="shared" si="7"/>
        <v>100</v>
      </c>
    </row>
    <row r="449" spans="1:10" ht="47.25" hidden="1" x14ac:dyDescent="0.25">
      <c r="A449" s="133" t="s">
        <v>1387</v>
      </c>
      <c r="B449" s="134" t="s">
        <v>192</v>
      </c>
      <c r="C449" s="133" t="s">
        <v>83</v>
      </c>
      <c r="D449" s="133" t="s">
        <v>644</v>
      </c>
      <c r="E449" s="133" t="s">
        <v>403</v>
      </c>
      <c r="F449" s="133" t="s">
        <v>193</v>
      </c>
      <c r="G449" s="135">
        <v>100500</v>
      </c>
      <c r="H449" s="135">
        <v>100500</v>
      </c>
      <c r="I449" s="135">
        <v>100500</v>
      </c>
      <c r="J449" s="112">
        <f t="shared" si="7"/>
        <v>100</v>
      </c>
    </row>
    <row r="450" spans="1:10" ht="15.75" hidden="1" x14ac:dyDescent="0.25">
      <c r="A450" s="133" t="s">
        <v>1388</v>
      </c>
      <c r="B450" s="134" t="s">
        <v>1118</v>
      </c>
      <c r="C450" s="133" t="s">
        <v>83</v>
      </c>
      <c r="D450" s="133" t="s">
        <v>644</v>
      </c>
      <c r="E450" s="133" t="s">
        <v>403</v>
      </c>
      <c r="F450" s="133" t="s">
        <v>1033</v>
      </c>
      <c r="G450" s="135">
        <v>100500</v>
      </c>
      <c r="H450" s="135">
        <v>100500</v>
      </c>
      <c r="I450" s="135">
        <v>100500</v>
      </c>
      <c r="J450" s="112">
        <f t="shared" si="7"/>
        <v>100</v>
      </c>
    </row>
    <row r="451" spans="1:10" ht="94.5" hidden="1" x14ac:dyDescent="0.25">
      <c r="A451" s="133" t="s">
        <v>1389</v>
      </c>
      <c r="B451" s="134" t="s">
        <v>191</v>
      </c>
      <c r="C451" s="133" t="s">
        <v>83</v>
      </c>
      <c r="D451" s="133" t="s">
        <v>644</v>
      </c>
      <c r="E451" s="133" t="s">
        <v>720</v>
      </c>
      <c r="F451" s="133" t="s">
        <v>90</v>
      </c>
      <c r="G451" s="135">
        <v>247263.75</v>
      </c>
      <c r="H451" s="135">
        <v>247263.75</v>
      </c>
      <c r="I451" s="135">
        <v>247263.75</v>
      </c>
      <c r="J451" s="112">
        <f t="shared" si="7"/>
        <v>100</v>
      </c>
    </row>
    <row r="452" spans="1:10" ht="15.75" hidden="1" x14ac:dyDescent="0.25">
      <c r="A452" s="133" t="s">
        <v>1390</v>
      </c>
      <c r="B452" s="134" t="s">
        <v>1238</v>
      </c>
      <c r="C452" s="133" t="s">
        <v>83</v>
      </c>
      <c r="D452" s="133" t="s">
        <v>644</v>
      </c>
      <c r="E452" s="133" t="s">
        <v>720</v>
      </c>
      <c r="F452" s="133" t="s">
        <v>953</v>
      </c>
      <c r="G452" s="135">
        <v>189910.71</v>
      </c>
      <c r="H452" s="135">
        <v>189910.71</v>
      </c>
      <c r="I452" s="135">
        <v>189910.71</v>
      </c>
      <c r="J452" s="112">
        <f t="shared" si="7"/>
        <v>100</v>
      </c>
    </row>
    <row r="453" spans="1:10" ht="63" hidden="1" x14ac:dyDescent="0.25">
      <c r="A453" s="133" t="s">
        <v>1391</v>
      </c>
      <c r="B453" s="134" t="s">
        <v>1239</v>
      </c>
      <c r="C453" s="133" t="s">
        <v>83</v>
      </c>
      <c r="D453" s="133" t="s">
        <v>644</v>
      </c>
      <c r="E453" s="133" t="s">
        <v>720</v>
      </c>
      <c r="F453" s="133" t="s">
        <v>1184</v>
      </c>
      <c r="G453" s="135">
        <v>57353.04</v>
      </c>
      <c r="H453" s="135">
        <v>57353.04</v>
      </c>
      <c r="I453" s="135">
        <v>57353.04</v>
      </c>
      <c r="J453" s="112">
        <f t="shared" si="7"/>
        <v>100</v>
      </c>
    </row>
    <row r="454" spans="1:10" ht="47.25" hidden="1" x14ac:dyDescent="0.25">
      <c r="A454" s="133" t="s">
        <v>1392</v>
      </c>
      <c r="B454" s="134" t="s">
        <v>117</v>
      </c>
      <c r="C454" s="133" t="s">
        <v>83</v>
      </c>
      <c r="D454" s="133" t="s">
        <v>118</v>
      </c>
      <c r="E454" s="133"/>
      <c r="F454" s="133"/>
      <c r="G454" s="135">
        <v>51660</v>
      </c>
      <c r="H454" s="135">
        <v>51660</v>
      </c>
      <c r="I454" s="135">
        <v>51660</v>
      </c>
      <c r="J454" s="112">
        <f t="shared" si="7"/>
        <v>100</v>
      </c>
    </row>
    <row r="455" spans="1:10" ht="63" hidden="1" x14ac:dyDescent="0.25">
      <c r="A455" s="133" t="s">
        <v>999</v>
      </c>
      <c r="B455" s="134" t="s">
        <v>326</v>
      </c>
      <c r="C455" s="133" t="s">
        <v>83</v>
      </c>
      <c r="D455" s="133" t="s">
        <v>118</v>
      </c>
      <c r="E455" s="133" t="s">
        <v>327</v>
      </c>
      <c r="F455" s="133"/>
      <c r="G455" s="135">
        <v>51660</v>
      </c>
      <c r="H455" s="135">
        <v>51660</v>
      </c>
      <c r="I455" s="135">
        <v>51660</v>
      </c>
      <c r="J455" s="112">
        <f t="shared" si="7"/>
        <v>100</v>
      </c>
    </row>
    <row r="456" spans="1:10" ht="47.25" hidden="1" x14ac:dyDescent="0.25">
      <c r="A456" s="133" t="s">
        <v>1000</v>
      </c>
      <c r="B456" s="134" t="s">
        <v>337</v>
      </c>
      <c r="C456" s="133" t="s">
        <v>83</v>
      </c>
      <c r="D456" s="133" t="s">
        <v>118</v>
      </c>
      <c r="E456" s="133" t="s">
        <v>338</v>
      </c>
      <c r="F456" s="133"/>
      <c r="G456" s="135">
        <v>51660</v>
      </c>
      <c r="H456" s="135">
        <v>51660</v>
      </c>
      <c r="I456" s="135">
        <v>51660</v>
      </c>
      <c r="J456" s="112">
        <f t="shared" si="7"/>
        <v>100</v>
      </c>
    </row>
    <row r="457" spans="1:10" ht="47.25" hidden="1" x14ac:dyDescent="0.25">
      <c r="A457" s="133" t="s">
        <v>1393</v>
      </c>
      <c r="B457" s="134" t="s">
        <v>192</v>
      </c>
      <c r="C457" s="133" t="s">
        <v>83</v>
      </c>
      <c r="D457" s="133" t="s">
        <v>118</v>
      </c>
      <c r="E457" s="133" t="s">
        <v>339</v>
      </c>
      <c r="F457" s="133" t="s">
        <v>193</v>
      </c>
      <c r="G457" s="135">
        <v>51660</v>
      </c>
      <c r="H457" s="135">
        <v>51660</v>
      </c>
      <c r="I457" s="135">
        <v>51660</v>
      </c>
      <c r="J457" s="112">
        <f t="shared" si="7"/>
        <v>100</v>
      </c>
    </row>
    <row r="458" spans="1:10" ht="15.75" hidden="1" x14ac:dyDescent="0.25">
      <c r="A458" s="133" t="s">
        <v>1394</v>
      </c>
      <c r="B458" s="134" t="s">
        <v>1118</v>
      </c>
      <c r="C458" s="133" t="s">
        <v>83</v>
      </c>
      <c r="D458" s="133" t="s">
        <v>118</v>
      </c>
      <c r="E458" s="133" t="s">
        <v>339</v>
      </c>
      <c r="F458" s="133" t="s">
        <v>1033</v>
      </c>
      <c r="G458" s="135">
        <v>51660</v>
      </c>
      <c r="H458" s="135">
        <v>51660</v>
      </c>
      <c r="I458" s="135">
        <v>51660</v>
      </c>
      <c r="J458" s="112">
        <f t="shared" si="7"/>
        <v>100</v>
      </c>
    </row>
    <row r="459" spans="1:10" ht="15.75" hidden="1" x14ac:dyDescent="0.25">
      <c r="A459" s="133" t="s">
        <v>1395</v>
      </c>
      <c r="B459" s="134" t="s">
        <v>119</v>
      </c>
      <c r="C459" s="133" t="s">
        <v>83</v>
      </c>
      <c r="D459" s="133" t="s">
        <v>120</v>
      </c>
      <c r="E459" s="133"/>
      <c r="F459" s="133"/>
      <c r="G459" s="135">
        <v>1968858</v>
      </c>
      <c r="H459" s="135">
        <v>1968858</v>
      </c>
      <c r="I459" s="135">
        <v>1398858</v>
      </c>
      <c r="J459" s="112">
        <f t="shared" si="7"/>
        <v>71.049207205395206</v>
      </c>
    </row>
    <row r="460" spans="1:10" ht="31.5" hidden="1" x14ac:dyDescent="0.25">
      <c r="A460" s="133" t="s">
        <v>1396</v>
      </c>
      <c r="B460" s="134" t="s">
        <v>127</v>
      </c>
      <c r="C460" s="133" t="s">
        <v>83</v>
      </c>
      <c r="D460" s="133" t="s">
        <v>128</v>
      </c>
      <c r="E460" s="133"/>
      <c r="F460" s="133"/>
      <c r="G460" s="135">
        <v>1968858</v>
      </c>
      <c r="H460" s="135">
        <v>1968858</v>
      </c>
      <c r="I460" s="135">
        <v>1398858</v>
      </c>
      <c r="J460" s="112">
        <f t="shared" si="7"/>
        <v>71.049207205395206</v>
      </c>
    </row>
    <row r="461" spans="1:10" ht="78.75" hidden="1" x14ac:dyDescent="0.25">
      <c r="A461" s="133" t="s">
        <v>1397</v>
      </c>
      <c r="B461" s="134" t="s">
        <v>664</v>
      </c>
      <c r="C461" s="133" t="s">
        <v>83</v>
      </c>
      <c r="D461" s="133" t="s">
        <v>128</v>
      </c>
      <c r="E461" s="133" t="s">
        <v>340</v>
      </c>
      <c r="F461" s="133"/>
      <c r="G461" s="135">
        <v>1785158</v>
      </c>
      <c r="H461" s="135">
        <v>1785158</v>
      </c>
      <c r="I461" s="135">
        <v>1215158</v>
      </c>
      <c r="J461" s="112">
        <f t="shared" si="7"/>
        <v>68.070053182967555</v>
      </c>
    </row>
    <row r="462" spans="1:10" ht="47.25" hidden="1" x14ac:dyDescent="0.25">
      <c r="A462" s="133" t="s">
        <v>1398</v>
      </c>
      <c r="B462" s="134" t="s">
        <v>341</v>
      </c>
      <c r="C462" s="133" t="s">
        <v>83</v>
      </c>
      <c r="D462" s="133" t="s">
        <v>128</v>
      </c>
      <c r="E462" s="133" t="s">
        <v>342</v>
      </c>
      <c r="F462" s="133"/>
      <c r="G462" s="135">
        <v>1785158</v>
      </c>
      <c r="H462" s="135">
        <v>1785158</v>
      </c>
      <c r="I462" s="135">
        <v>1215158</v>
      </c>
      <c r="J462" s="112">
        <f t="shared" si="7"/>
        <v>68.070053182967555</v>
      </c>
    </row>
    <row r="463" spans="1:10" ht="15.75" hidden="1" x14ac:dyDescent="0.25">
      <c r="A463" s="133" t="s">
        <v>1399</v>
      </c>
      <c r="B463" s="134" t="s">
        <v>235</v>
      </c>
      <c r="C463" s="133" t="s">
        <v>83</v>
      </c>
      <c r="D463" s="133" t="s">
        <v>128</v>
      </c>
      <c r="E463" s="133" t="s">
        <v>404</v>
      </c>
      <c r="F463" s="133" t="s">
        <v>236</v>
      </c>
      <c r="G463" s="135">
        <v>915158</v>
      </c>
      <c r="H463" s="135">
        <v>915158</v>
      </c>
      <c r="I463" s="135">
        <v>915158</v>
      </c>
      <c r="J463" s="112">
        <f t="shared" si="7"/>
        <v>100</v>
      </c>
    </row>
    <row r="464" spans="1:10" ht="78.75" hidden="1" x14ac:dyDescent="0.25">
      <c r="A464" s="133" t="s">
        <v>1400</v>
      </c>
      <c r="B464" s="134" t="s">
        <v>1214</v>
      </c>
      <c r="C464" s="133" t="s">
        <v>83</v>
      </c>
      <c r="D464" s="133" t="s">
        <v>128</v>
      </c>
      <c r="E464" s="133" t="s">
        <v>404</v>
      </c>
      <c r="F464" s="133" t="s">
        <v>1215</v>
      </c>
      <c r="G464" s="135">
        <v>915158</v>
      </c>
      <c r="H464" s="135">
        <v>915158</v>
      </c>
      <c r="I464" s="135">
        <v>915158</v>
      </c>
      <c r="J464" s="112">
        <f t="shared" si="7"/>
        <v>100</v>
      </c>
    </row>
    <row r="465" spans="1:10" ht="15.75" hidden="1" x14ac:dyDescent="0.25">
      <c r="A465" s="133" t="s">
        <v>1401</v>
      </c>
      <c r="B465" s="134" t="s">
        <v>235</v>
      </c>
      <c r="C465" s="133" t="s">
        <v>83</v>
      </c>
      <c r="D465" s="133" t="s">
        <v>128</v>
      </c>
      <c r="E465" s="133" t="s">
        <v>830</v>
      </c>
      <c r="F465" s="133" t="s">
        <v>236</v>
      </c>
      <c r="G465" s="135">
        <v>870000</v>
      </c>
      <c r="H465" s="135">
        <v>870000</v>
      </c>
      <c r="I465" s="135">
        <v>300000</v>
      </c>
      <c r="J465" s="112">
        <f t="shared" si="7"/>
        <v>34.482758620689658</v>
      </c>
    </row>
    <row r="466" spans="1:10" ht="78.75" hidden="1" x14ac:dyDescent="0.25">
      <c r="A466" s="133" t="s">
        <v>1402</v>
      </c>
      <c r="B466" s="134" t="s">
        <v>1410</v>
      </c>
      <c r="C466" s="133" t="s">
        <v>83</v>
      </c>
      <c r="D466" s="133" t="s">
        <v>128</v>
      </c>
      <c r="E466" s="133" t="s">
        <v>830</v>
      </c>
      <c r="F466" s="133" t="s">
        <v>1411</v>
      </c>
      <c r="G466" s="135">
        <v>870000</v>
      </c>
      <c r="H466" s="135">
        <v>870000</v>
      </c>
      <c r="I466" s="135">
        <v>300000</v>
      </c>
      <c r="J466" s="112">
        <f t="shared" si="7"/>
        <v>34.482758620689658</v>
      </c>
    </row>
    <row r="467" spans="1:10" ht="78.75" hidden="1" x14ac:dyDescent="0.25">
      <c r="A467" s="133" t="s">
        <v>1403</v>
      </c>
      <c r="B467" s="134" t="s">
        <v>343</v>
      </c>
      <c r="C467" s="133" t="s">
        <v>83</v>
      </c>
      <c r="D467" s="133" t="s">
        <v>128</v>
      </c>
      <c r="E467" s="133" t="s">
        <v>344</v>
      </c>
      <c r="F467" s="133"/>
      <c r="G467" s="135">
        <v>183700</v>
      </c>
      <c r="H467" s="135">
        <v>183700</v>
      </c>
      <c r="I467" s="135">
        <v>183700</v>
      </c>
      <c r="J467" s="112">
        <f t="shared" si="7"/>
        <v>100</v>
      </c>
    </row>
    <row r="468" spans="1:10" ht="47.25" hidden="1" x14ac:dyDescent="0.25">
      <c r="A468" s="133" t="s">
        <v>1404</v>
      </c>
      <c r="B468" s="134" t="s">
        <v>192</v>
      </c>
      <c r="C468" s="133" t="s">
        <v>83</v>
      </c>
      <c r="D468" s="133" t="s">
        <v>128</v>
      </c>
      <c r="E468" s="133" t="s">
        <v>832</v>
      </c>
      <c r="F468" s="133" t="s">
        <v>193</v>
      </c>
      <c r="G468" s="135">
        <v>183700</v>
      </c>
      <c r="H468" s="135">
        <v>183700</v>
      </c>
      <c r="I468" s="135">
        <v>183700</v>
      </c>
      <c r="J468" s="112">
        <f t="shared" si="7"/>
        <v>100</v>
      </c>
    </row>
    <row r="469" spans="1:10" ht="15.75" hidden="1" x14ac:dyDescent="0.25">
      <c r="A469" s="133" t="s">
        <v>1405</v>
      </c>
      <c r="B469" s="134" t="s">
        <v>1118</v>
      </c>
      <c r="C469" s="133" t="s">
        <v>83</v>
      </c>
      <c r="D469" s="133" t="s">
        <v>128</v>
      </c>
      <c r="E469" s="133" t="s">
        <v>832</v>
      </c>
      <c r="F469" s="133" t="s">
        <v>1033</v>
      </c>
      <c r="G469" s="135">
        <v>183700</v>
      </c>
      <c r="H469" s="135">
        <v>183700</v>
      </c>
      <c r="I469" s="135">
        <v>183700</v>
      </c>
      <c r="J469" s="112">
        <f t="shared" si="7"/>
        <v>100</v>
      </c>
    </row>
    <row r="470" spans="1:10" ht="15.75" hidden="1" x14ac:dyDescent="0.25">
      <c r="A470" s="133" t="s">
        <v>1406</v>
      </c>
      <c r="B470" s="134" t="s">
        <v>139</v>
      </c>
      <c r="C470" s="133" t="s">
        <v>83</v>
      </c>
      <c r="D470" s="133" t="s">
        <v>140</v>
      </c>
      <c r="E470" s="133"/>
      <c r="F470" s="133"/>
      <c r="G470" s="135">
        <v>571009455.50999999</v>
      </c>
      <c r="H470" s="135">
        <v>570296455.50999999</v>
      </c>
      <c r="I470" s="135">
        <v>562030865.78999996</v>
      </c>
      <c r="J470" s="112">
        <f t="shared" si="7"/>
        <v>98.550650343318665</v>
      </c>
    </row>
    <row r="471" spans="1:10" ht="15.75" hidden="1" x14ac:dyDescent="0.25">
      <c r="A471" s="133" t="s">
        <v>1407</v>
      </c>
      <c r="B471" s="134" t="s">
        <v>141</v>
      </c>
      <c r="C471" s="133" t="s">
        <v>83</v>
      </c>
      <c r="D471" s="133" t="s">
        <v>142</v>
      </c>
      <c r="E471" s="133"/>
      <c r="F471" s="133"/>
      <c r="G471" s="135">
        <v>101522391.27</v>
      </c>
      <c r="H471" s="135">
        <v>101522391.27</v>
      </c>
      <c r="I471" s="135">
        <v>99829723.900000006</v>
      </c>
      <c r="J471" s="112">
        <f t="shared" si="7"/>
        <v>98.332715227817744</v>
      </c>
    </row>
    <row r="472" spans="1:10" ht="31.5" hidden="1" x14ac:dyDescent="0.25">
      <c r="A472" s="133" t="s">
        <v>1408</v>
      </c>
      <c r="B472" s="134" t="s">
        <v>244</v>
      </c>
      <c r="C472" s="133" t="s">
        <v>83</v>
      </c>
      <c r="D472" s="133" t="s">
        <v>142</v>
      </c>
      <c r="E472" s="133" t="s">
        <v>245</v>
      </c>
      <c r="F472" s="133"/>
      <c r="G472" s="135">
        <v>101396558.27</v>
      </c>
      <c r="H472" s="135">
        <v>101396558.27</v>
      </c>
      <c r="I472" s="135">
        <v>99709624.140000001</v>
      </c>
      <c r="J472" s="112">
        <f t="shared" si="7"/>
        <v>98.336300404291819</v>
      </c>
    </row>
    <row r="473" spans="1:10" ht="31.5" hidden="1" x14ac:dyDescent="0.25">
      <c r="A473" s="133" t="s">
        <v>1409</v>
      </c>
      <c r="B473" s="134" t="s">
        <v>297</v>
      </c>
      <c r="C473" s="133" t="s">
        <v>83</v>
      </c>
      <c r="D473" s="133" t="s">
        <v>142</v>
      </c>
      <c r="E473" s="133" t="s">
        <v>298</v>
      </c>
      <c r="F473" s="133"/>
      <c r="G473" s="135">
        <v>101274248.63</v>
      </c>
      <c r="H473" s="135">
        <v>101274248.63</v>
      </c>
      <c r="I473" s="135">
        <v>99587314.5</v>
      </c>
      <c r="J473" s="112">
        <f t="shared" si="7"/>
        <v>98.334291142299051</v>
      </c>
    </row>
    <row r="474" spans="1:10" ht="31.5" hidden="1" x14ac:dyDescent="0.25">
      <c r="A474" s="133" t="s">
        <v>1412</v>
      </c>
      <c r="B474" s="134" t="s">
        <v>297</v>
      </c>
      <c r="C474" s="133" t="s">
        <v>83</v>
      </c>
      <c r="D474" s="133" t="s">
        <v>142</v>
      </c>
      <c r="E474" s="133" t="s">
        <v>298</v>
      </c>
      <c r="F474" s="133"/>
      <c r="G474" s="135">
        <v>99723295.900000006</v>
      </c>
      <c r="H474" s="135">
        <v>99723295.900000006</v>
      </c>
      <c r="I474" s="135">
        <v>98036361.769999996</v>
      </c>
      <c r="J474" s="112">
        <f t="shared" si="7"/>
        <v>98.308385102221635</v>
      </c>
    </row>
    <row r="475" spans="1:10" ht="47.25" hidden="1" x14ac:dyDescent="0.25">
      <c r="A475" s="133" t="s">
        <v>1413</v>
      </c>
      <c r="B475" s="134" t="s">
        <v>261</v>
      </c>
      <c r="C475" s="133" t="s">
        <v>83</v>
      </c>
      <c r="D475" s="133" t="s">
        <v>142</v>
      </c>
      <c r="E475" s="133" t="s">
        <v>300</v>
      </c>
      <c r="F475" s="133" t="s">
        <v>262</v>
      </c>
      <c r="G475" s="135">
        <v>43362944.759999998</v>
      </c>
      <c r="H475" s="135">
        <v>43362944.759999998</v>
      </c>
      <c r="I475" s="135">
        <v>41676010.630000003</v>
      </c>
      <c r="J475" s="112">
        <f t="shared" si="7"/>
        <v>96.109733461745662</v>
      </c>
    </row>
    <row r="476" spans="1:10" ht="78.75" hidden="1" x14ac:dyDescent="0.25">
      <c r="A476" s="133" t="s">
        <v>1414</v>
      </c>
      <c r="B476" s="134" t="s">
        <v>1422</v>
      </c>
      <c r="C476" s="133" t="s">
        <v>83</v>
      </c>
      <c r="D476" s="133" t="s">
        <v>142</v>
      </c>
      <c r="E476" s="133" t="s">
        <v>300</v>
      </c>
      <c r="F476" s="133" t="s">
        <v>1423</v>
      </c>
      <c r="G476" s="135">
        <v>43362944.759999998</v>
      </c>
      <c r="H476" s="135">
        <v>43362944.759999998</v>
      </c>
      <c r="I476" s="135">
        <v>41676010.630000003</v>
      </c>
      <c r="J476" s="112">
        <f t="shared" si="7"/>
        <v>96.109733461745662</v>
      </c>
    </row>
    <row r="477" spans="1:10" ht="47.25" hidden="1" x14ac:dyDescent="0.25">
      <c r="A477" s="133" t="s">
        <v>1415</v>
      </c>
      <c r="B477" s="134" t="s">
        <v>261</v>
      </c>
      <c r="C477" s="133" t="s">
        <v>83</v>
      </c>
      <c r="D477" s="133" t="s">
        <v>142</v>
      </c>
      <c r="E477" s="133" t="s">
        <v>301</v>
      </c>
      <c r="F477" s="133" t="s">
        <v>262</v>
      </c>
      <c r="G477" s="135">
        <v>23958501.140000001</v>
      </c>
      <c r="H477" s="135">
        <v>23958501.140000001</v>
      </c>
      <c r="I477" s="135">
        <v>23958501.140000001</v>
      </c>
      <c r="J477" s="112">
        <f t="shared" si="7"/>
        <v>100</v>
      </c>
    </row>
    <row r="478" spans="1:10" ht="78.75" hidden="1" x14ac:dyDescent="0.25">
      <c r="A478" s="133" t="s">
        <v>1416</v>
      </c>
      <c r="B478" s="134" t="s">
        <v>1422</v>
      </c>
      <c r="C478" s="133" t="s">
        <v>83</v>
      </c>
      <c r="D478" s="133" t="s">
        <v>142</v>
      </c>
      <c r="E478" s="133" t="s">
        <v>301</v>
      </c>
      <c r="F478" s="133" t="s">
        <v>1423</v>
      </c>
      <c r="G478" s="135">
        <v>23958501.140000001</v>
      </c>
      <c r="H478" s="135">
        <v>23958501.140000001</v>
      </c>
      <c r="I478" s="135">
        <v>23958501.140000001</v>
      </c>
      <c r="J478" s="112">
        <f t="shared" si="7"/>
        <v>100</v>
      </c>
    </row>
    <row r="479" spans="1:10" ht="47.25" hidden="1" x14ac:dyDescent="0.25">
      <c r="A479" s="133" t="s">
        <v>1417</v>
      </c>
      <c r="B479" s="134" t="s">
        <v>261</v>
      </c>
      <c r="C479" s="133" t="s">
        <v>83</v>
      </c>
      <c r="D479" s="133" t="s">
        <v>142</v>
      </c>
      <c r="E479" s="133" t="s">
        <v>302</v>
      </c>
      <c r="F479" s="133" t="s">
        <v>262</v>
      </c>
      <c r="G479" s="135">
        <v>32401850</v>
      </c>
      <c r="H479" s="135">
        <v>32401850</v>
      </c>
      <c r="I479" s="135">
        <v>32401850</v>
      </c>
      <c r="J479" s="112">
        <f t="shared" si="7"/>
        <v>100</v>
      </c>
    </row>
    <row r="480" spans="1:10" ht="78.75" hidden="1" x14ac:dyDescent="0.25">
      <c r="A480" s="133" t="s">
        <v>1418</v>
      </c>
      <c r="B480" s="134" t="s">
        <v>1422</v>
      </c>
      <c r="C480" s="133" t="s">
        <v>83</v>
      </c>
      <c r="D480" s="133" t="s">
        <v>142</v>
      </c>
      <c r="E480" s="133" t="s">
        <v>302</v>
      </c>
      <c r="F480" s="133" t="s">
        <v>1423</v>
      </c>
      <c r="G480" s="135">
        <v>32401850</v>
      </c>
      <c r="H480" s="135">
        <v>32401850</v>
      </c>
      <c r="I480" s="135">
        <v>32401850</v>
      </c>
      <c r="J480" s="112">
        <f t="shared" si="7"/>
        <v>100</v>
      </c>
    </row>
    <row r="481" spans="1:10" ht="47.25" hidden="1" x14ac:dyDescent="0.25">
      <c r="A481" s="133" t="s">
        <v>1419</v>
      </c>
      <c r="B481" s="134" t="s">
        <v>261</v>
      </c>
      <c r="C481" s="133" t="s">
        <v>83</v>
      </c>
      <c r="D481" s="133" t="s">
        <v>142</v>
      </c>
      <c r="E481" s="133" t="s">
        <v>721</v>
      </c>
      <c r="F481" s="133" t="s">
        <v>262</v>
      </c>
      <c r="G481" s="135">
        <v>1518689.63</v>
      </c>
      <c r="H481" s="135">
        <v>1518689.63</v>
      </c>
      <c r="I481" s="135">
        <v>1518689.63</v>
      </c>
      <c r="J481" s="112">
        <f t="shared" si="7"/>
        <v>100.00000000000001</v>
      </c>
    </row>
    <row r="482" spans="1:10" ht="78.75" hidden="1" x14ac:dyDescent="0.25">
      <c r="A482" s="133" t="s">
        <v>1420</v>
      </c>
      <c r="B482" s="134" t="s">
        <v>1422</v>
      </c>
      <c r="C482" s="133" t="s">
        <v>83</v>
      </c>
      <c r="D482" s="133" t="s">
        <v>142</v>
      </c>
      <c r="E482" s="133" t="s">
        <v>721</v>
      </c>
      <c r="F482" s="133" t="s">
        <v>1423</v>
      </c>
      <c r="G482" s="135">
        <v>1518689.63</v>
      </c>
      <c r="H482" s="135">
        <v>1518689.63</v>
      </c>
      <c r="I482" s="135">
        <v>1518689.63</v>
      </c>
      <c r="J482" s="112">
        <f t="shared" si="7"/>
        <v>100.00000000000001</v>
      </c>
    </row>
    <row r="483" spans="1:10" ht="47.25" hidden="1" x14ac:dyDescent="0.25">
      <c r="A483" s="133" t="s">
        <v>1424</v>
      </c>
      <c r="B483" s="134" t="s">
        <v>261</v>
      </c>
      <c r="C483" s="133" t="s">
        <v>83</v>
      </c>
      <c r="D483" s="133" t="s">
        <v>142</v>
      </c>
      <c r="E483" s="133" t="s">
        <v>834</v>
      </c>
      <c r="F483" s="133" t="s">
        <v>262</v>
      </c>
      <c r="G483" s="135">
        <v>32263.1</v>
      </c>
      <c r="H483" s="135">
        <v>32263.1</v>
      </c>
      <c r="I483" s="135">
        <v>32263.1</v>
      </c>
      <c r="J483" s="112">
        <f t="shared" si="7"/>
        <v>100</v>
      </c>
    </row>
    <row r="484" spans="1:10" ht="78.75" hidden="1" x14ac:dyDescent="0.25">
      <c r="A484" s="133" t="s">
        <v>1425</v>
      </c>
      <c r="B484" s="134" t="s">
        <v>1422</v>
      </c>
      <c r="C484" s="133" t="s">
        <v>83</v>
      </c>
      <c r="D484" s="133" t="s">
        <v>142</v>
      </c>
      <c r="E484" s="133" t="s">
        <v>834</v>
      </c>
      <c r="F484" s="133" t="s">
        <v>1423</v>
      </c>
      <c r="G484" s="135">
        <v>32263.1</v>
      </c>
      <c r="H484" s="135">
        <v>32263.1</v>
      </c>
      <c r="I484" s="135">
        <v>32263.1</v>
      </c>
      <c r="J484" s="112">
        <f t="shared" si="7"/>
        <v>100</v>
      </c>
    </row>
    <row r="485" spans="1:10" ht="47.25" hidden="1" x14ac:dyDescent="0.25">
      <c r="A485" s="133" t="s">
        <v>1426</v>
      </c>
      <c r="B485" s="134" t="s">
        <v>303</v>
      </c>
      <c r="C485" s="133" t="s">
        <v>83</v>
      </c>
      <c r="D485" s="133" t="s">
        <v>142</v>
      </c>
      <c r="E485" s="133" t="s">
        <v>304</v>
      </c>
      <c r="F485" s="133"/>
      <c r="G485" s="135">
        <v>122309.64</v>
      </c>
      <c r="H485" s="135">
        <v>122309.64</v>
      </c>
      <c r="I485" s="135">
        <v>122309.64</v>
      </c>
      <c r="J485" s="112">
        <f t="shared" si="7"/>
        <v>100</v>
      </c>
    </row>
    <row r="486" spans="1:10" ht="47.25" hidden="1" x14ac:dyDescent="0.25">
      <c r="A486" s="133" t="s">
        <v>1427</v>
      </c>
      <c r="B486" s="134" t="s">
        <v>261</v>
      </c>
      <c r="C486" s="133" t="s">
        <v>83</v>
      </c>
      <c r="D486" s="133" t="s">
        <v>142</v>
      </c>
      <c r="E486" s="133" t="s">
        <v>723</v>
      </c>
      <c r="F486" s="133" t="s">
        <v>262</v>
      </c>
      <c r="G486" s="135">
        <v>122309.64</v>
      </c>
      <c r="H486" s="135">
        <v>122309.64</v>
      </c>
      <c r="I486" s="135">
        <v>122309.64</v>
      </c>
      <c r="J486" s="112">
        <f t="shared" si="7"/>
        <v>100</v>
      </c>
    </row>
    <row r="487" spans="1:10" ht="31.5" hidden="1" x14ac:dyDescent="0.25">
      <c r="A487" s="133" t="s">
        <v>1428</v>
      </c>
      <c r="B487" s="134" t="s">
        <v>1435</v>
      </c>
      <c r="C487" s="133" t="s">
        <v>83</v>
      </c>
      <c r="D487" s="133" t="s">
        <v>142</v>
      </c>
      <c r="E487" s="133" t="s">
        <v>723</v>
      </c>
      <c r="F487" s="133" t="s">
        <v>1436</v>
      </c>
      <c r="G487" s="135">
        <v>122309.64</v>
      </c>
      <c r="H487" s="135">
        <v>122309.64</v>
      </c>
      <c r="I487" s="135">
        <v>122309.64</v>
      </c>
      <c r="J487" s="112">
        <f t="shared" si="7"/>
        <v>100</v>
      </c>
    </row>
    <row r="488" spans="1:10" ht="15.75" hidden="1" x14ac:dyDescent="0.25">
      <c r="A488" s="133" t="s">
        <v>1429</v>
      </c>
      <c r="B488" s="134" t="s">
        <v>196</v>
      </c>
      <c r="C488" s="133" t="s">
        <v>83</v>
      </c>
      <c r="D488" s="133" t="s">
        <v>142</v>
      </c>
      <c r="E488" s="133" t="s">
        <v>197</v>
      </c>
      <c r="F488" s="133"/>
      <c r="G488" s="135">
        <v>125833</v>
      </c>
      <c r="H488" s="135">
        <v>125833</v>
      </c>
      <c r="I488" s="135">
        <v>120099.76</v>
      </c>
      <c r="J488" s="112">
        <f t="shared" si="7"/>
        <v>95.44377071197539</v>
      </c>
    </row>
    <row r="489" spans="1:10" ht="15.75" hidden="1" x14ac:dyDescent="0.25">
      <c r="A489" s="133" t="s">
        <v>1430</v>
      </c>
      <c r="B489" s="134" t="s">
        <v>198</v>
      </c>
      <c r="C489" s="133" t="s">
        <v>83</v>
      </c>
      <c r="D489" s="133" t="s">
        <v>142</v>
      </c>
      <c r="E489" s="133" t="s">
        <v>199</v>
      </c>
      <c r="F489" s="133"/>
      <c r="G489" s="135">
        <v>125833</v>
      </c>
      <c r="H489" s="135">
        <v>125833</v>
      </c>
      <c r="I489" s="135">
        <v>120099.76</v>
      </c>
      <c r="J489" s="112">
        <f t="shared" si="7"/>
        <v>95.44377071197539</v>
      </c>
    </row>
    <row r="490" spans="1:10" ht="47.25" hidden="1" x14ac:dyDescent="0.25">
      <c r="A490" s="133" t="s">
        <v>1431</v>
      </c>
      <c r="B490" s="134" t="s">
        <v>261</v>
      </c>
      <c r="C490" s="133" t="s">
        <v>83</v>
      </c>
      <c r="D490" s="133" t="s">
        <v>142</v>
      </c>
      <c r="E490" s="133" t="s">
        <v>835</v>
      </c>
      <c r="F490" s="133" t="s">
        <v>262</v>
      </c>
      <c r="G490" s="135">
        <v>76222</v>
      </c>
      <c r="H490" s="135">
        <v>76222</v>
      </c>
      <c r="I490" s="135">
        <v>70488.759999999995</v>
      </c>
      <c r="J490" s="112">
        <f t="shared" si="7"/>
        <v>92.478234630421653</v>
      </c>
    </row>
    <row r="491" spans="1:10" ht="31.5" hidden="1" x14ac:dyDescent="0.25">
      <c r="A491" s="133" t="s">
        <v>766</v>
      </c>
      <c r="B491" s="134" t="s">
        <v>1435</v>
      </c>
      <c r="C491" s="133" t="s">
        <v>83</v>
      </c>
      <c r="D491" s="133" t="s">
        <v>142</v>
      </c>
      <c r="E491" s="133" t="s">
        <v>835</v>
      </c>
      <c r="F491" s="133" t="s">
        <v>1436</v>
      </c>
      <c r="G491" s="135">
        <v>76222</v>
      </c>
      <c r="H491" s="135">
        <v>76222</v>
      </c>
      <c r="I491" s="135">
        <v>70488.759999999995</v>
      </c>
      <c r="J491" s="112">
        <f t="shared" si="7"/>
        <v>92.478234630421653</v>
      </c>
    </row>
    <row r="492" spans="1:10" ht="47.25" hidden="1" x14ac:dyDescent="0.25">
      <c r="A492" s="133" t="s">
        <v>1432</v>
      </c>
      <c r="B492" s="134" t="s">
        <v>261</v>
      </c>
      <c r="C492" s="133" t="s">
        <v>83</v>
      </c>
      <c r="D492" s="133" t="s">
        <v>142</v>
      </c>
      <c r="E492" s="133" t="s">
        <v>724</v>
      </c>
      <c r="F492" s="133" t="s">
        <v>262</v>
      </c>
      <c r="G492" s="135">
        <v>49611</v>
      </c>
      <c r="H492" s="135">
        <v>49611</v>
      </c>
      <c r="I492" s="135">
        <v>49611</v>
      </c>
      <c r="J492" s="112">
        <f t="shared" si="7"/>
        <v>100</v>
      </c>
    </row>
    <row r="493" spans="1:10" ht="31.5" hidden="1" x14ac:dyDescent="0.25">
      <c r="A493" s="133" t="s">
        <v>1433</v>
      </c>
      <c r="B493" s="134" t="s">
        <v>1435</v>
      </c>
      <c r="C493" s="133" t="s">
        <v>83</v>
      </c>
      <c r="D493" s="133" t="s">
        <v>142</v>
      </c>
      <c r="E493" s="133" t="s">
        <v>724</v>
      </c>
      <c r="F493" s="133" t="s">
        <v>1436</v>
      </c>
      <c r="G493" s="135">
        <v>49611</v>
      </c>
      <c r="H493" s="135">
        <v>49611</v>
      </c>
      <c r="I493" s="135">
        <v>49611</v>
      </c>
      <c r="J493" s="112">
        <f t="shared" si="7"/>
        <v>100</v>
      </c>
    </row>
    <row r="494" spans="1:10" ht="15.75" hidden="1" x14ac:dyDescent="0.25">
      <c r="A494" s="133" t="s">
        <v>202</v>
      </c>
      <c r="B494" s="134" t="s">
        <v>143</v>
      </c>
      <c r="C494" s="133" t="s">
        <v>83</v>
      </c>
      <c r="D494" s="133" t="s">
        <v>144</v>
      </c>
      <c r="E494" s="133"/>
      <c r="F494" s="133"/>
      <c r="G494" s="135">
        <v>430596102.30000001</v>
      </c>
      <c r="H494" s="135">
        <v>430596102.30000001</v>
      </c>
      <c r="I494" s="135">
        <v>424958071.38</v>
      </c>
      <c r="J494" s="112">
        <f t="shared" si="7"/>
        <v>98.690645156822171</v>
      </c>
    </row>
    <row r="495" spans="1:10" ht="31.5" hidden="1" x14ac:dyDescent="0.25">
      <c r="A495" s="133" t="s">
        <v>1434</v>
      </c>
      <c r="B495" s="134" t="s">
        <v>244</v>
      </c>
      <c r="C495" s="133" t="s">
        <v>83</v>
      </c>
      <c r="D495" s="133" t="s">
        <v>144</v>
      </c>
      <c r="E495" s="133" t="s">
        <v>245</v>
      </c>
      <c r="F495" s="133"/>
      <c r="G495" s="135">
        <v>430002397.32999998</v>
      </c>
      <c r="H495" s="135">
        <v>430002397.32999998</v>
      </c>
      <c r="I495" s="135">
        <v>424461129.88999999</v>
      </c>
      <c r="J495" s="112">
        <f t="shared" si="7"/>
        <v>98.711340338005741</v>
      </c>
    </row>
    <row r="496" spans="1:10" ht="31.5" hidden="1" x14ac:dyDescent="0.25">
      <c r="A496" s="133" t="s">
        <v>1437</v>
      </c>
      <c r="B496" s="134" t="s">
        <v>297</v>
      </c>
      <c r="C496" s="133" t="s">
        <v>83</v>
      </c>
      <c r="D496" s="133" t="s">
        <v>144</v>
      </c>
      <c r="E496" s="133" t="s">
        <v>298</v>
      </c>
      <c r="F496" s="133"/>
      <c r="G496" s="135">
        <v>389135860.95999998</v>
      </c>
      <c r="H496" s="135">
        <v>389135860.95999998</v>
      </c>
      <c r="I496" s="135">
        <v>383650594.39999998</v>
      </c>
      <c r="J496" s="112">
        <f t="shared" si="7"/>
        <v>98.590398081927532</v>
      </c>
    </row>
    <row r="497" spans="1:10" ht="31.5" hidden="1" x14ac:dyDescent="0.25">
      <c r="A497" s="133" t="s">
        <v>1438</v>
      </c>
      <c r="B497" s="134" t="s">
        <v>297</v>
      </c>
      <c r="C497" s="133" t="s">
        <v>83</v>
      </c>
      <c r="D497" s="133" t="s">
        <v>144</v>
      </c>
      <c r="E497" s="133" t="s">
        <v>298</v>
      </c>
      <c r="F497" s="133"/>
      <c r="G497" s="135">
        <v>384355180.62</v>
      </c>
      <c r="H497" s="135">
        <v>384355180.62</v>
      </c>
      <c r="I497" s="135">
        <v>378888831.23000002</v>
      </c>
      <c r="J497" s="112">
        <f t="shared" si="7"/>
        <v>98.577786988279357</v>
      </c>
    </row>
    <row r="498" spans="1:10" ht="47.25" hidden="1" x14ac:dyDescent="0.25">
      <c r="A498" s="133" t="s">
        <v>1439</v>
      </c>
      <c r="B498" s="134" t="s">
        <v>261</v>
      </c>
      <c r="C498" s="133" t="s">
        <v>83</v>
      </c>
      <c r="D498" s="133" t="s">
        <v>144</v>
      </c>
      <c r="E498" s="133" t="s">
        <v>300</v>
      </c>
      <c r="F498" s="133" t="s">
        <v>262</v>
      </c>
      <c r="G498" s="135">
        <v>118131762.47</v>
      </c>
      <c r="H498" s="135">
        <v>118131762.47</v>
      </c>
      <c r="I498" s="135">
        <v>112762762.59999999</v>
      </c>
      <c r="J498" s="112">
        <f t="shared" si="7"/>
        <v>95.455075114651336</v>
      </c>
    </row>
    <row r="499" spans="1:10" ht="78.75" hidden="1" x14ac:dyDescent="0.25">
      <c r="A499" s="133" t="s">
        <v>1440</v>
      </c>
      <c r="B499" s="134" t="s">
        <v>1422</v>
      </c>
      <c r="C499" s="133" t="s">
        <v>83</v>
      </c>
      <c r="D499" s="133" t="s">
        <v>144</v>
      </c>
      <c r="E499" s="133" t="s">
        <v>300</v>
      </c>
      <c r="F499" s="133" t="s">
        <v>1423</v>
      </c>
      <c r="G499" s="135">
        <v>118131762.47</v>
      </c>
      <c r="H499" s="135">
        <v>118131762.47</v>
      </c>
      <c r="I499" s="135">
        <v>112762762.59999999</v>
      </c>
      <c r="J499" s="112">
        <f t="shared" si="7"/>
        <v>95.455075114651336</v>
      </c>
    </row>
    <row r="500" spans="1:10" ht="47.25" hidden="1" x14ac:dyDescent="0.25">
      <c r="A500" s="133" t="s">
        <v>1441</v>
      </c>
      <c r="B500" s="134" t="s">
        <v>261</v>
      </c>
      <c r="C500" s="133" t="s">
        <v>83</v>
      </c>
      <c r="D500" s="133" t="s">
        <v>144</v>
      </c>
      <c r="E500" s="133" t="s">
        <v>726</v>
      </c>
      <c r="F500" s="133" t="s">
        <v>262</v>
      </c>
      <c r="G500" s="135">
        <v>18162900</v>
      </c>
      <c r="H500" s="135">
        <v>17449900</v>
      </c>
      <c r="I500" s="135">
        <v>17358549.649999999</v>
      </c>
      <c r="J500" s="112">
        <f t="shared" ref="J500:J557" si="8">I500*100/H500</f>
        <v>99.476499292259547</v>
      </c>
    </row>
    <row r="501" spans="1:10" ht="31.5" hidden="1" x14ac:dyDescent="0.25">
      <c r="A501" s="133" t="s">
        <v>1442</v>
      </c>
      <c r="B501" s="134" t="s">
        <v>1435</v>
      </c>
      <c r="C501" s="133" t="s">
        <v>83</v>
      </c>
      <c r="D501" s="133" t="s">
        <v>144</v>
      </c>
      <c r="E501" s="133" t="s">
        <v>726</v>
      </c>
      <c r="F501" s="133" t="s">
        <v>1436</v>
      </c>
      <c r="G501" s="135">
        <v>18162900</v>
      </c>
      <c r="H501" s="135">
        <v>17449900</v>
      </c>
      <c r="I501" s="135">
        <v>17358549.649999999</v>
      </c>
      <c r="J501" s="112">
        <f t="shared" si="8"/>
        <v>99.476499292259547</v>
      </c>
    </row>
    <row r="502" spans="1:10" ht="47.25" hidden="1" x14ac:dyDescent="0.25">
      <c r="A502" s="133" t="s">
        <v>1443</v>
      </c>
      <c r="B502" s="134" t="s">
        <v>261</v>
      </c>
      <c r="C502" s="133" t="s">
        <v>83</v>
      </c>
      <c r="D502" s="133" t="s">
        <v>144</v>
      </c>
      <c r="E502" s="133" t="s">
        <v>305</v>
      </c>
      <c r="F502" s="133" t="s">
        <v>262</v>
      </c>
      <c r="G502" s="135">
        <v>45653700</v>
      </c>
      <c r="H502" s="135">
        <v>45653700</v>
      </c>
      <c r="I502" s="135">
        <v>45653700</v>
      </c>
      <c r="J502" s="112">
        <f t="shared" si="8"/>
        <v>100</v>
      </c>
    </row>
    <row r="503" spans="1:10" ht="78.75" hidden="1" x14ac:dyDescent="0.25">
      <c r="A503" s="133" t="s">
        <v>1444</v>
      </c>
      <c r="B503" s="134" t="s">
        <v>1422</v>
      </c>
      <c r="C503" s="133" t="s">
        <v>83</v>
      </c>
      <c r="D503" s="133" t="s">
        <v>144</v>
      </c>
      <c r="E503" s="133" t="s">
        <v>305</v>
      </c>
      <c r="F503" s="133" t="s">
        <v>1423</v>
      </c>
      <c r="G503" s="135">
        <v>44346200</v>
      </c>
      <c r="H503" s="135">
        <v>44346200</v>
      </c>
      <c r="I503" s="135">
        <v>44346200</v>
      </c>
      <c r="J503" s="112">
        <f t="shared" si="8"/>
        <v>100</v>
      </c>
    </row>
    <row r="504" spans="1:10" ht="31.5" hidden="1" x14ac:dyDescent="0.25">
      <c r="A504" s="133" t="s">
        <v>217</v>
      </c>
      <c r="B504" s="134" t="s">
        <v>1435</v>
      </c>
      <c r="C504" s="133" t="s">
        <v>83</v>
      </c>
      <c r="D504" s="133" t="s">
        <v>144</v>
      </c>
      <c r="E504" s="133" t="s">
        <v>305</v>
      </c>
      <c r="F504" s="133" t="s">
        <v>1436</v>
      </c>
      <c r="G504" s="135">
        <v>1307500</v>
      </c>
      <c r="H504" s="135">
        <v>1307500</v>
      </c>
      <c r="I504" s="135">
        <v>1307500</v>
      </c>
      <c r="J504" s="112">
        <f t="shared" si="8"/>
        <v>100</v>
      </c>
    </row>
    <row r="505" spans="1:10" ht="47.25" hidden="1" x14ac:dyDescent="0.25">
      <c r="A505" s="133" t="s">
        <v>1159</v>
      </c>
      <c r="B505" s="134" t="s">
        <v>261</v>
      </c>
      <c r="C505" s="133" t="s">
        <v>83</v>
      </c>
      <c r="D505" s="133" t="s">
        <v>144</v>
      </c>
      <c r="E505" s="133" t="s">
        <v>306</v>
      </c>
      <c r="F505" s="133" t="s">
        <v>262</v>
      </c>
      <c r="G505" s="135">
        <v>203119818.15000001</v>
      </c>
      <c r="H505" s="135">
        <v>203119818.15000001</v>
      </c>
      <c r="I505" s="135">
        <v>203113818.97999999</v>
      </c>
      <c r="J505" s="112">
        <f t="shared" si="8"/>
        <v>99.997046487115512</v>
      </c>
    </row>
    <row r="506" spans="1:10" ht="78.75" hidden="1" x14ac:dyDescent="0.25">
      <c r="A506" s="133" t="s">
        <v>1168</v>
      </c>
      <c r="B506" s="134" t="s">
        <v>1422</v>
      </c>
      <c r="C506" s="133" t="s">
        <v>83</v>
      </c>
      <c r="D506" s="133" t="s">
        <v>144</v>
      </c>
      <c r="E506" s="133" t="s">
        <v>306</v>
      </c>
      <c r="F506" s="133" t="s">
        <v>1423</v>
      </c>
      <c r="G506" s="135">
        <v>190237829.83000001</v>
      </c>
      <c r="H506" s="135">
        <v>190237829.83000001</v>
      </c>
      <c r="I506" s="135">
        <v>190237829.83000001</v>
      </c>
      <c r="J506" s="112">
        <f t="shared" si="8"/>
        <v>100</v>
      </c>
    </row>
    <row r="507" spans="1:10" ht="31.5" hidden="1" x14ac:dyDescent="0.25">
      <c r="A507" s="133" t="s">
        <v>1445</v>
      </c>
      <c r="B507" s="134" t="s">
        <v>1435</v>
      </c>
      <c r="C507" s="133" t="s">
        <v>83</v>
      </c>
      <c r="D507" s="133" t="s">
        <v>144</v>
      </c>
      <c r="E507" s="133" t="s">
        <v>306</v>
      </c>
      <c r="F507" s="133" t="s">
        <v>1436</v>
      </c>
      <c r="G507" s="135">
        <v>12881988.32</v>
      </c>
      <c r="H507" s="135">
        <v>12881988.32</v>
      </c>
      <c r="I507" s="135">
        <v>12875989.15</v>
      </c>
      <c r="J507" s="112">
        <f t="shared" si="8"/>
        <v>99.953429782336585</v>
      </c>
    </row>
    <row r="508" spans="1:10" ht="47.25" hidden="1" x14ac:dyDescent="0.25">
      <c r="A508" s="133" t="s">
        <v>1446</v>
      </c>
      <c r="B508" s="134" t="s">
        <v>261</v>
      </c>
      <c r="C508" s="133" t="s">
        <v>83</v>
      </c>
      <c r="D508" s="133" t="s">
        <v>144</v>
      </c>
      <c r="E508" s="133" t="s">
        <v>721</v>
      </c>
      <c r="F508" s="133" t="s">
        <v>262</v>
      </c>
      <c r="G508" s="135">
        <v>4525110.34</v>
      </c>
      <c r="H508" s="135">
        <v>4525110.34</v>
      </c>
      <c r="I508" s="135">
        <v>4525110.34</v>
      </c>
      <c r="J508" s="112">
        <f t="shared" si="8"/>
        <v>100</v>
      </c>
    </row>
    <row r="509" spans="1:10" ht="78.75" hidden="1" x14ac:dyDescent="0.25">
      <c r="A509" s="133" t="s">
        <v>1447</v>
      </c>
      <c r="B509" s="134" t="s">
        <v>1422</v>
      </c>
      <c r="C509" s="133" t="s">
        <v>83</v>
      </c>
      <c r="D509" s="133" t="s">
        <v>144</v>
      </c>
      <c r="E509" s="133" t="s">
        <v>721</v>
      </c>
      <c r="F509" s="133" t="s">
        <v>1423</v>
      </c>
      <c r="G509" s="135">
        <v>4473263.51</v>
      </c>
      <c r="H509" s="135">
        <v>4473263.51</v>
      </c>
      <c r="I509" s="135">
        <v>4473263.51</v>
      </c>
      <c r="J509" s="112">
        <f t="shared" si="8"/>
        <v>100</v>
      </c>
    </row>
    <row r="510" spans="1:10" ht="31.5" hidden="1" x14ac:dyDescent="0.25">
      <c r="A510" s="133" t="s">
        <v>1448</v>
      </c>
      <c r="B510" s="134" t="s">
        <v>1435</v>
      </c>
      <c r="C510" s="133" t="s">
        <v>83</v>
      </c>
      <c r="D510" s="133" t="s">
        <v>144</v>
      </c>
      <c r="E510" s="133" t="s">
        <v>721</v>
      </c>
      <c r="F510" s="133" t="s">
        <v>1436</v>
      </c>
      <c r="G510" s="135">
        <v>51846.83</v>
      </c>
      <c r="H510" s="135">
        <v>51846.83</v>
      </c>
      <c r="I510" s="135">
        <v>51846.83</v>
      </c>
      <c r="J510" s="112">
        <f t="shared" si="8"/>
        <v>100</v>
      </c>
    </row>
    <row r="511" spans="1:10" ht="47.25" hidden="1" x14ac:dyDescent="0.25">
      <c r="A511" s="133" t="s">
        <v>1449</v>
      </c>
      <c r="B511" s="134" t="s">
        <v>261</v>
      </c>
      <c r="C511" s="133" t="s">
        <v>83</v>
      </c>
      <c r="D511" s="133" t="s">
        <v>144</v>
      </c>
      <c r="E511" s="133" t="s">
        <v>727</v>
      </c>
      <c r="F511" s="133" t="s">
        <v>262</v>
      </c>
      <c r="G511" s="135">
        <v>255570</v>
      </c>
      <c r="H511" s="135">
        <v>255570</v>
      </c>
      <c r="I511" s="135">
        <v>236652.83</v>
      </c>
      <c r="J511" s="112">
        <f t="shared" si="8"/>
        <v>92.598047501662947</v>
      </c>
    </row>
    <row r="512" spans="1:10" ht="31.5" hidden="1" x14ac:dyDescent="0.25">
      <c r="A512" s="133" t="s">
        <v>1450</v>
      </c>
      <c r="B512" s="134" t="s">
        <v>1435</v>
      </c>
      <c r="C512" s="133" t="s">
        <v>83</v>
      </c>
      <c r="D512" s="133" t="s">
        <v>144</v>
      </c>
      <c r="E512" s="133" t="s">
        <v>727</v>
      </c>
      <c r="F512" s="133" t="s">
        <v>1436</v>
      </c>
      <c r="G512" s="135">
        <v>255570</v>
      </c>
      <c r="H512" s="135">
        <v>255570</v>
      </c>
      <c r="I512" s="135">
        <v>236652.83</v>
      </c>
      <c r="J512" s="112">
        <f t="shared" si="8"/>
        <v>92.598047501662947</v>
      </c>
    </row>
    <row r="513" spans="1:10" ht="47.25" hidden="1" x14ac:dyDescent="0.25">
      <c r="A513" s="133" t="s">
        <v>683</v>
      </c>
      <c r="B513" s="134" t="s">
        <v>303</v>
      </c>
      <c r="C513" s="133" t="s">
        <v>83</v>
      </c>
      <c r="D513" s="133" t="s">
        <v>144</v>
      </c>
      <c r="E513" s="133" t="s">
        <v>304</v>
      </c>
      <c r="F513" s="133"/>
      <c r="G513" s="135">
        <v>40866536.369999997</v>
      </c>
      <c r="H513" s="135">
        <v>40866536.369999997</v>
      </c>
      <c r="I513" s="135">
        <v>40810535.490000002</v>
      </c>
      <c r="J513" s="112">
        <f t="shared" si="8"/>
        <v>99.862966414640638</v>
      </c>
    </row>
    <row r="514" spans="1:10" ht="47.25" hidden="1" x14ac:dyDescent="0.25">
      <c r="A514" s="133" t="s">
        <v>1080</v>
      </c>
      <c r="B514" s="134" t="s">
        <v>303</v>
      </c>
      <c r="C514" s="133" t="s">
        <v>83</v>
      </c>
      <c r="D514" s="133" t="s">
        <v>144</v>
      </c>
      <c r="E514" s="133" t="s">
        <v>304</v>
      </c>
      <c r="F514" s="133"/>
      <c r="G514" s="135">
        <v>38745236.369999997</v>
      </c>
      <c r="H514" s="135">
        <v>38745236.369999997</v>
      </c>
      <c r="I514" s="135">
        <v>38689235.490000002</v>
      </c>
      <c r="J514" s="112">
        <f t="shared" si="8"/>
        <v>99.855463831823826</v>
      </c>
    </row>
    <row r="515" spans="1:10" ht="47.25" hidden="1" x14ac:dyDescent="0.25">
      <c r="A515" s="133" t="s">
        <v>1451</v>
      </c>
      <c r="B515" s="134" t="s">
        <v>261</v>
      </c>
      <c r="C515" s="133" t="s">
        <v>83</v>
      </c>
      <c r="D515" s="133" t="s">
        <v>144</v>
      </c>
      <c r="E515" s="133" t="s">
        <v>723</v>
      </c>
      <c r="F515" s="133" t="s">
        <v>262</v>
      </c>
      <c r="G515" s="135">
        <v>21772636.620000001</v>
      </c>
      <c r="H515" s="135">
        <v>21772636.620000001</v>
      </c>
      <c r="I515" s="135">
        <v>21716636.620000001</v>
      </c>
      <c r="J515" s="112">
        <f t="shared" si="8"/>
        <v>99.74279642389034</v>
      </c>
    </row>
    <row r="516" spans="1:10" ht="31.5" hidden="1" x14ac:dyDescent="0.25">
      <c r="A516" s="133" t="s">
        <v>1452</v>
      </c>
      <c r="B516" s="134" t="s">
        <v>1435</v>
      </c>
      <c r="C516" s="133" t="s">
        <v>83</v>
      </c>
      <c r="D516" s="133" t="s">
        <v>144</v>
      </c>
      <c r="E516" s="133" t="s">
        <v>723</v>
      </c>
      <c r="F516" s="133" t="s">
        <v>1436</v>
      </c>
      <c r="G516" s="135">
        <v>21772636.620000001</v>
      </c>
      <c r="H516" s="135">
        <v>21772636.620000001</v>
      </c>
      <c r="I516" s="135">
        <v>21716636.620000001</v>
      </c>
      <c r="J516" s="112">
        <f t="shared" si="8"/>
        <v>99.74279642389034</v>
      </c>
    </row>
    <row r="517" spans="1:10" ht="47.25" hidden="1" x14ac:dyDescent="0.25">
      <c r="A517" s="133" t="s">
        <v>1453</v>
      </c>
      <c r="B517" s="134" t="s">
        <v>261</v>
      </c>
      <c r="C517" s="133" t="s">
        <v>83</v>
      </c>
      <c r="D517" s="133" t="s">
        <v>144</v>
      </c>
      <c r="E517" s="133" t="s">
        <v>728</v>
      </c>
      <c r="F517" s="133" t="s">
        <v>262</v>
      </c>
      <c r="G517" s="135">
        <v>751112</v>
      </c>
      <c r="H517" s="135">
        <v>751112</v>
      </c>
      <c r="I517" s="135">
        <v>751111.12</v>
      </c>
      <c r="J517" s="112">
        <f t="shared" si="8"/>
        <v>99.999882840375335</v>
      </c>
    </row>
    <row r="518" spans="1:10" ht="31.5" hidden="1" x14ac:dyDescent="0.25">
      <c r="A518" s="133" t="s">
        <v>1454</v>
      </c>
      <c r="B518" s="134" t="s">
        <v>1435</v>
      </c>
      <c r="C518" s="133" t="s">
        <v>83</v>
      </c>
      <c r="D518" s="133" t="s">
        <v>144</v>
      </c>
      <c r="E518" s="133" t="s">
        <v>728</v>
      </c>
      <c r="F518" s="133" t="s">
        <v>1436</v>
      </c>
      <c r="G518" s="135">
        <v>751112</v>
      </c>
      <c r="H518" s="135">
        <v>751112</v>
      </c>
      <c r="I518" s="135">
        <v>751111.12</v>
      </c>
      <c r="J518" s="112">
        <f t="shared" si="8"/>
        <v>99.999882840375335</v>
      </c>
    </row>
    <row r="519" spans="1:10" ht="47.25" hidden="1" x14ac:dyDescent="0.25">
      <c r="A519" s="133" t="s">
        <v>1455</v>
      </c>
      <c r="B519" s="134" t="s">
        <v>261</v>
      </c>
      <c r="C519" s="133" t="s">
        <v>83</v>
      </c>
      <c r="D519" s="133" t="s">
        <v>144</v>
      </c>
      <c r="E519" s="133" t="s">
        <v>729</v>
      </c>
      <c r="F519" s="133" t="s">
        <v>262</v>
      </c>
      <c r="G519" s="135">
        <v>3328196</v>
      </c>
      <c r="H519" s="135">
        <v>3328196</v>
      </c>
      <c r="I519" s="135">
        <v>3328196</v>
      </c>
      <c r="J519" s="112">
        <f t="shared" si="8"/>
        <v>100</v>
      </c>
    </row>
    <row r="520" spans="1:10" ht="31.5" hidden="1" x14ac:dyDescent="0.25">
      <c r="A520" s="133" t="s">
        <v>1456</v>
      </c>
      <c r="B520" s="134" t="s">
        <v>1435</v>
      </c>
      <c r="C520" s="133" t="s">
        <v>83</v>
      </c>
      <c r="D520" s="133" t="s">
        <v>144</v>
      </c>
      <c r="E520" s="133" t="s">
        <v>729</v>
      </c>
      <c r="F520" s="133" t="s">
        <v>1436</v>
      </c>
      <c r="G520" s="135">
        <v>3328196</v>
      </c>
      <c r="H520" s="135">
        <v>3328196</v>
      </c>
      <c r="I520" s="135">
        <v>3328196</v>
      </c>
      <c r="J520" s="112">
        <f t="shared" si="8"/>
        <v>100</v>
      </c>
    </row>
    <row r="521" spans="1:10" ht="47.25" hidden="1" x14ac:dyDescent="0.25">
      <c r="A521" s="133" t="s">
        <v>1457</v>
      </c>
      <c r="B521" s="134" t="s">
        <v>261</v>
      </c>
      <c r="C521" s="133" t="s">
        <v>83</v>
      </c>
      <c r="D521" s="133" t="s">
        <v>144</v>
      </c>
      <c r="E521" s="133" t="s">
        <v>837</v>
      </c>
      <c r="F521" s="133" t="s">
        <v>262</v>
      </c>
      <c r="G521" s="135">
        <v>275162.76</v>
      </c>
      <c r="H521" s="135">
        <v>275162.76</v>
      </c>
      <c r="I521" s="135">
        <v>275162.76</v>
      </c>
      <c r="J521" s="112">
        <f t="shared" si="8"/>
        <v>100</v>
      </c>
    </row>
    <row r="522" spans="1:10" ht="31.5" hidden="1" x14ac:dyDescent="0.25">
      <c r="A522" s="133" t="s">
        <v>1458</v>
      </c>
      <c r="B522" s="134" t="s">
        <v>1435</v>
      </c>
      <c r="C522" s="133" t="s">
        <v>83</v>
      </c>
      <c r="D522" s="133" t="s">
        <v>144</v>
      </c>
      <c r="E522" s="133" t="s">
        <v>837</v>
      </c>
      <c r="F522" s="133" t="s">
        <v>1436</v>
      </c>
      <c r="G522" s="135">
        <v>275162.76</v>
      </c>
      <c r="H522" s="135">
        <v>275162.76</v>
      </c>
      <c r="I522" s="135">
        <v>275162.76</v>
      </c>
      <c r="J522" s="112">
        <f t="shared" si="8"/>
        <v>100</v>
      </c>
    </row>
    <row r="523" spans="1:10" ht="47.25" hidden="1" x14ac:dyDescent="0.25">
      <c r="A523" s="133" t="s">
        <v>1459</v>
      </c>
      <c r="B523" s="134" t="s">
        <v>261</v>
      </c>
      <c r="C523" s="133" t="s">
        <v>83</v>
      </c>
      <c r="D523" s="133" t="s">
        <v>144</v>
      </c>
      <c r="E523" s="133" t="s">
        <v>838</v>
      </c>
      <c r="F523" s="133" t="s">
        <v>262</v>
      </c>
      <c r="G523" s="135">
        <v>2827578.95</v>
      </c>
      <c r="H523" s="135">
        <v>2827578.95</v>
      </c>
      <c r="I523" s="135">
        <v>2827578.95</v>
      </c>
      <c r="J523" s="112">
        <f t="shared" si="8"/>
        <v>100</v>
      </c>
    </row>
    <row r="524" spans="1:10" ht="31.5" hidden="1" x14ac:dyDescent="0.25">
      <c r="A524" s="133" t="s">
        <v>204</v>
      </c>
      <c r="B524" s="134" t="s">
        <v>1435</v>
      </c>
      <c r="C524" s="133" t="s">
        <v>83</v>
      </c>
      <c r="D524" s="133" t="s">
        <v>144</v>
      </c>
      <c r="E524" s="133" t="s">
        <v>838</v>
      </c>
      <c r="F524" s="133" t="s">
        <v>1436</v>
      </c>
      <c r="G524" s="135">
        <v>2827578.95</v>
      </c>
      <c r="H524" s="135">
        <v>2827578.95</v>
      </c>
      <c r="I524" s="135">
        <v>2827578.95</v>
      </c>
      <c r="J524" s="112">
        <f t="shared" si="8"/>
        <v>100</v>
      </c>
    </row>
    <row r="525" spans="1:10" ht="47.25" hidden="1" x14ac:dyDescent="0.25">
      <c r="A525" s="133" t="s">
        <v>1460</v>
      </c>
      <c r="B525" s="134" t="s">
        <v>261</v>
      </c>
      <c r="C525" s="133" t="s">
        <v>83</v>
      </c>
      <c r="D525" s="133" t="s">
        <v>144</v>
      </c>
      <c r="E525" s="133" t="s">
        <v>839</v>
      </c>
      <c r="F525" s="133" t="s">
        <v>262</v>
      </c>
      <c r="G525" s="135">
        <v>1003047</v>
      </c>
      <c r="H525" s="135">
        <v>1003047</v>
      </c>
      <c r="I525" s="135">
        <v>1003047</v>
      </c>
      <c r="J525" s="112">
        <f t="shared" si="8"/>
        <v>100</v>
      </c>
    </row>
    <row r="526" spans="1:10" ht="31.5" hidden="1" x14ac:dyDescent="0.25">
      <c r="A526" s="133" t="s">
        <v>1461</v>
      </c>
      <c r="B526" s="134" t="s">
        <v>1435</v>
      </c>
      <c r="C526" s="133" t="s">
        <v>83</v>
      </c>
      <c r="D526" s="133" t="s">
        <v>144</v>
      </c>
      <c r="E526" s="133" t="s">
        <v>839</v>
      </c>
      <c r="F526" s="133" t="s">
        <v>1436</v>
      </c>
      <c r="G526" s="135">
        <v>1003047</v>
      </c>
      <c r="H526" s="135">
        <v>1003047</v>
      </c>
      <c r="I526" s="135">
        <v>1003047</v>
      </c>
      <c r="J526" s="112">
        <f t="shared" si="8"/>
        <v>100</v>
      </c>
    </row>
    <row r="527" spans="1:10" ht="47.25" hidden="1" x14ac:dyDescent="0.25">
      <c r="A527" s="133" t="s">
        <v>1462</v>
      </c>
      <c r="B527" s="134" t="s">
        <v>261</v>
      </c>
      <c r="C527" s="133" t="s">
        <v>83</v>
      </c>
      <c r="D527" s="133" t="s">
        <v>144</v>
      </c>
      <c r="E527" s="133" t="s">
        <v>390</v>
      </c>
      <c r="F527" s="133" t="s">
        <v>262</v>
      </c>
      <c r="G527" s="135">
        <v>3239900</v>
      </c>
      <c r="H527" s="135">
        <v>3239900</v>
      </c>
      <c r="I527" s="135">
        <v>3239900</v>
      </c>
      <c r="J527" s="112">
        <f t="shared" si="8"/>
        <v>100</v>
      </c>
    </row>
    <row r="528" spans="1:10" ht="31.5" hidden="1" x14ac:dyDescent="0.25">
      <c r="A528" s="133" t="s">
        <v>1463</v>
      </c>
      <c r="B528" s="134" t="s">
        <v>1435</v>
      </c>
      <c r="C528" s="133" t="s">
        <v>83</v>
      </c>
      <c r="D528" s="133" t="s">
        <v>144</v>
      </c>
      <c r="E528" s="133" t="s">
        <v>390</v>
      </c>
      <c r="F528" s="133" t="s">
        <v>1436</v>
      </c>
      <c r="G528" s="135">
        <v>3239900</v>
      </c>
      <c r="H528" s="135">
        <v>3239900</v>
      </c>
      <c r="I528" s="135">
        <v>3239900</v>
      </c>
      <c r="J528" s="112">
        <f t="shared" si="8"/>
        <v>100</v>
      </c>
    </row>
    <row r="529" spans="1:10" ht="47.25" hidden="1" x14ac:dyDescent="0.25">
      <c r="A529" s="133" t="s">
        <v>1464</v>
      </c>
      <c r="B529" s="134" t="s">
        <v>261</v>
      </c>
      <c r="C529" s="133" t="s">
        <v>83</v>
      </c>
      <c r="D529" s="133" t="s">
        <v>144</v>
      </c>
      <c r="E529" s="133" t="s">
        <v>840</v>
      </c>
      <c r="F529" s="133" t="s">
        <v>262</v>
      </c>
      <c r="G529" s="135">
        <v>5547603.04</v>
      </c>
      <c r="H529" s="135">
        <v>5547603.04</v>
      </c>
      <c r="I529" s="135">
        <v>5547603.04</v>
      </c>
      <c r="J529" s="112">
        <f t="shared" si="8"/>
        <v>100</v>
      </c>
    </row>
    <row r="530" spans="1:10" ht="31.5" hidden="1" x14ac:dyDescent="0.25">
      <c r="A530" s="133" t="s">
        <v>1465</v>
      </c>
      <c r="B530" s="134" t="s">
        <v>1435</v>
      </c>
      <c r="C530" s="133" t="s">
        <v>83</v>
      </c>
      <c r="D530" s="133" t="s">
        <v>144</v>
      </c>
      <c r="E530" s="133" t="s">
        <v>840</v>
      </c>
      <c r="F530" s="133" t="s">
        <v>1436</v>
      </c>
      <c r="G530" s="135">
        <v>5547603.04</v>
      </c>
      <c r="H530" s="135">
        <v>5547603.04</v>
      </c>
      <c r="I530" s="135">
        <v>5547603.04</v>
      </c>
      <c r="J530" s="112">
        <f t="shared" si="8"/>
        <v>100</v>
      </c>
    </row>
    <row r="531" spans="1:10" ht="47.25" hidden="1" x14ac:dyDescent="0.25">
      <c r="A531" s="133" t="s">
        <v>1466</v>
      </c>
      <c r="B531" s="134" t="s">
        <v>192</v>
      </c>
      <c r="C531" s="133" t="s">
        <v>83</v>
      </c>
      <c r="D531" s="133" t="s">
        <v>144</v>
      </c>
      <c r="E531" s="133" t="s">
        <v>730</v>
      </c>
      <c r="F531" s="133" t="s">
        <v>193</v>
      </c>
      <c r="G531" s="135">
        <v>1187332.97</v>
      </c>
      <c r="H531" s="135">
        <v>1187332.97</v>
      </c>
      <c r="I531" s="135">
        <v>1187332.97</v>
      </c>
      <c r="J531" s="112">
        <f t="shared" si="8"/>
        <v>100</v>
      </c>
    </row>
    <row r="532" spans="1:10" ht="15.75" hidden="1" x14ac:dyDescent="0.25">
      <c r="A532" s="133" t="s">
        <v>1467</v>
      </c>
      <c r="B532" s="134" t="s">
        <v>1118</v>
      </c>
      <c r="C532" s="133" t="s">
        <v>83</v>
      </c>
      <c r="D532" s="133" t="s">
        <v>144</v>
      </c>
      <c r="E532" s="133" t="s">
        <v>730</v>
      </c>
      <c r="F532" s="133" t="s">
        <v>1033</v>
      </c>
      <c r="G532" s="135">
        <v>1187332.97</v>
      </c>
      <c r="H532" s="135">
        <v>1187332.97</v>
      </c>
      <c r="I532" s="135">
        <v>1187332.97</v>
      </c>
      <c r="J532" s="112">
        <f t="shared" si="8"/>
        <v>100</v>
      </c>
    </row>
    <row r="533" spans="1:10" ht="47.25" hidden="1" x14ac:dyDescent="0.25">
      <c r="A533" s="133" t="s">
        <v>1468</v>
      </c>
      <c r="B533" s="134" t="s">
        <v>261</v>
      </c>
      <c r="C533" s="133" t="s">
        <v>83</v>
      </c>
      <c r="D533" s="133" t="s">
        <v>144</v>
      </c>
      <c r="E533" s="133" t="s">
        <v>730</v>
      </c>
      <c r="F533" s="133" t="s">
        <v>262</v>
      </c>
      <c r="G533" s="135">
        <v>933967.03</v>
      </c>
      <c r="H533" s="135">
        <v>933967.03</v>
      </c>
      <c r="I533" s="135">
        <v>933967.03</v>
      </c>
      <c r="J533" s="112">
        <f t="shared" si="8"/>
        <v>100</v>
      </c>
    </row>
    <row r="534" spans="1:10" ht="31.5" hidden="1" x14ac:dyDescent="0.25">
      <c r="A534" s="133" t="s">
        <v>220</v>
      </c>
      <c r="B534" s="134" t="s">
        <v>1435</v>
      </c>
      <c r="C534" s="133" t="s">
        <v>83</v>
      </c>
      <c r="D534" s="133" t="s">
        <v>144</v>
      </c>
      <c r="E534" s="133" t="s">
        <v>730</v>
      </c>
      <c r="F534" s="133" t="s">
        <v>1436</v>
      </c>
      <c r="G534" s="135">
        <v>933967.03</v>
      </c>
      <c r="H534" s="135">
        <v>933967.03</v>
      </c>
      <c r="I534" s="135">
        <v>933967.03</v>
      </c>
      <c r="J534" s="112">
        <f t="shared" si="8"/>
        <v>100</v>
      </c>
    </row>
    <row r="535" spans="1:10" ht="15.75" hidden="1" x14ac:dyDescent="0.25">
      <c r="A535" s="133" t="s">
        <v>1081</v>
      </c>
      <c r="B535" s="134" t="s">
        <v>196</v>
      </c>
      <c r="C535" s="133" t="s">
        <v>83</v>
      </c>
      <c r="D535" s="133" t="s">
        <v>144</v>
      </c>
      <c r="E535" s="133" t="s">
        <v>197</v>
      </c>
      <c r="F535" s="133"/>
      <c r="G535" s="135">
        <v>593704.97</v>
      </c>
      <c r="H535" s="135">
        <v>593704.97</v>
      </c>
      <c r="I535" s="135">
        <v>496941.49</v>
      </c>
      <c r="J535" s="112">
        <f t="shared" si="8"/>
        <v>83.701756783339718</v>
      </c>
    </row>
    <row r="536" spans="1:10" ht="15.75" hidden="1" x14ac:dyDescent="0.25">
      <c r="A536" s="133" t="s">
        <v>1082</v>
      </c>
      <c r="B536" s="134" t="s">
        <v>198</v>
      </c>
      <c r="C536" s="133" t="s">
        <v>83</v>
      </c>
      <c r="D536" s="133" t="s">
        <v>144</v>
      </c>
      <c r="E536" s="133" t="s">
        <v>199</v>
      </c>
      <c r="F536" s="133"/>
      <c r="G536" s="135">
        <v>593704.97</v>
      </c>
      <c r="H536" s="135">
        <v>593704.97</v>
      </c>
      <c r="I536" s="135">
        <v>496941.49</v>
      </c>
      <c r="J536" s="112">
        <f t="shared" si="8"/>
        <v>83.701756783339718</v>
      </c>
    </row>
    <row r="537" spans="1:10" ht="47.25" hidden="1" x14ac:dyDescent="0.25">
      <c r="A537" s="133" t="s">
        <v>1083</v>
      </c>
      <c r="B537" s="134" t="s">
        <v>261</v>
      </c>
      <c r="C537" s="133" t="s">
        <v>83</v>
      </c>
      <c r="D537" s="133" t="s">
        <v>144</v>
      </c>
      <c r="E537" s="133" t="s">
        <v>835</v>
      </c>
      <c r="F537" s="133" t="s">
        <v>262</v>
      </c>
      <c r="G537" s="135">
        <v>215678</v>
      </c>
      <c r="H537" s="135">
        <v>215678</v>
      </c>
      <c r="I537" s="135">
        <v>134163.96</v>
      </c>
      <c r="J537" s="112">
        <f t="shared" si="8"/>
        <v>62.205676981426016</v>
      </c>
    </row>
    <row r="538" spans="1:10" ht="31.5" hidden="1" x14ac:dyDescent="0.25">
      <c r="A538" s="133" t="s">
        <v>1084</v>
      </c>
      <c r="B538" s="134" t="s">
        <v>1435</v>
      </c>
      <c r="C538" s="133" t="s">
        <v>83</v>
      </c>
      <c r="D538" s="133" t="s">
        <v>144</v>
      </c>
      <c r="E538" s="133" t="s">
        <v>835</v>
      </c>
      <c r="F538" s="133" t="s">
        <v>1436</v>
      </c>
      <c r="G538" s="135">
        <v>215678</v>
      </c>
      <c r="H538" s="135">
        <v>215678</v>
      </c>
      <c r="I538" s="135">
        <v>134163.96</v>
      </c>
      <c r="J538" s="112">
        <f t="shared" si="8"/>
        <v>62.205676981426016</v>
      </c>
    </row>
    <row r="539" spans="1:10" ht="47.25" hidden="1" x14ac:dyDescent="0.25">
      <c r="A539" s="133" t="s">
        <v>1085</v>
      </c>
      <c r="B539" s="134" t="s">
        <v>261</v>
      </c>
      <c r="C539" s="133" t="s">
        <v>83</v>
      </c>
      <c r="D539" s="133" t="s">
        <v>144</v>
      </c>
      <c r="E539" s="133" t="s">
        <v>724</v>
      </c>
      <c r="F539" s="133" t="s">
        <v>262</v>
      </c>
      <c r="G539" s="135">
        <v>378026.97</v>
      </c>
      <c r="H539" s="135">
        <v>378026.97</v>
      </c>
      <c r="I539" s="135">
        <v>362777.53</v>
      </c>
      <c r="J539" s="112">
        <f t="shared" si="8"/>
        <v>95.96604443328475</v>
      </c>
    </row>
    <row r="540" spans="1:10" ht="31.5" hidden="1" x14ac:dyDescent="0.25">
      <c r="A540" s="133" t="s">
        <v>1086</v>
      </c>
      <c r="B540" s="134" t="s">
        <v>1435</v>
      </c>
      <c r="C540" s="133" t="s">
        <v>83</v>
      </c>
      <c r="D540" s="133" t="s">
        <v>144</v>
      </c>
      <c r="E540" s="133" t="s">
        <v>724</v>
      </c>
      <c r="F540" s="133" t="s">
        <v>1436</v>
      </c>
      <c r="G540" s="135">
        <v>378026.97</v>
      </c>
      <c r="H540" s="135">
        <v>378026.97</v>
      </c>
      <c r="I540" s="135">
        <v>362777.53</v>
      </c>
      <c r="J540" s="112">
        <f t="shared" si="8"/>
        <v>95.96604443328475</v>
      </c>
    </row>
    <row r="541" spans="1:10" ht="15.75" hidden="1" x14ac:dyDescent="0.25">
      <c r="A541" s="133" t="s">
        <v>1087</v>
      </c>
      <c r="B541" s="134" t="s">
        <v>145</v>
      </c>
      <c r="C541" s="133" t="s">
        <v>83</v>
      </c>
      <c r="D541" s="133" t="s">
        <v>146</v>
      </c>
      <c r="E541" s="133"/>
      <c r="F541" s="133"/>
      <c r="G541" s="135">
        <v>20041261.73</v>
      </c>
      <c r="H541" s="135">
        <v>20041261.73</v>
      </c>
      <c r="I541" s="135">
        <v>19699656.120000001</v>
      </c>
      <c r="J541" s="112">
        <f t="shared" si="8"/>
        <v>98.29548850465514</v>
      </c>
    </row>
    <row r="542" spans="1:10" ht="31.5" hidden="1" x14ac:dyDescent="0.25">
      <c r="A542" s="133" t="s">
        <v>1088</v>
      </c>
      <c r="B542" s="134" t="s">
        <v>244</v>
      </c>
      <c r="C542" s="133" t="s">
        <v>83</v>
      </c>
      <c r="D542" s="133" t="s">
        <v>146</v>
      </c>
      <c r="E542" s="133" t="s">
        <v>245</v>
      </c>
      <c r="F542" s="133"/>
      <c r="G542" s="135">
        <v>12092680.220000001</v>
      </c>
      <c r="H542" s="135">
        <v>12092680.220000001</v>
      </c>
      <c r="I542" s="135">
        <v>11931467.65</v>
      </c>
      <c r="J542" s="112">
        <f t="shared" si="8"/>
        <v>98.666858239306023</v>
      </c>
    </row>
    <row r="543" spans="1:10" ht="31.5" hidden="1" x14ac:dyDescent="0.25">
      <c r="A543" s="133" t="s">
        <v>1089</v>
      </c>
      <c r="B543" s="134" t="s">
        <v>297</v>
      </c>
      <c r="C543" s="133" t="s">
        <v>83</v>
      </c>
      <c r="D543" s="133" t="s">
        <v>146</v>
      </c>
      <c r="E543" s="133" t="s">
        <v>298</v>
      </c>
      <c r="F543" s="133"/>
      <c r="G543" s="135">
        <v>12092680.220000001</v>
      </c>
      <c r="H543" s="135">
        <v>12092680.220000001</v>
      </c>
      <c r="I543" s="135">
        <v>11931467.65</v>
      </c>
      <c r="J543" s="112">
        <f t="shared" si="8"/>
        <v>98.666858239306023</v>
      </c>
    </row>
    <row r="544" spans="1:10" ht="31.5" hidden="1" x14ac:dyDescent="0.25">
      <c r="A544" s="133" t="s">
        <v>1090</v>
      </c>
      <c r="B544" s="134" t="s">
        <v>297</v>
      </c>
      <c r="C544" s="133" t="s">
        <v>83</v>
      </c>
      <c r="D544" s="133" t="s">
        <v>146</v>
      </c>
      <c r="E544" s="133" t="s">
        <v>298</v>
      </c>
      <c r="F544" s="133"/>
      <c r="G544" s="135">
        <v>11601583.6</v>
      </c>
      <c r="H544" s="135">
        <v>11601583.6</v>
      </c>
      <c r="I544" s="135">
        <v>11440371.029999999</v>
      </c>
      <c r="J544" s="112">
        <f t="shared" si="8"/>
        <v>98.610426166303711</v>
      </c>
    </row>
    <row r="545" spans="1:10" ht="47.25" hidden="1" x14ac:dyDescent="0.25">
      <c r="A545" s="133" t="s">
        <v>1469</v>
      </c>
      <c r="B545" s="134" t="s">
        <v>261</v>
      </c>
      <c r="C545" s="133" t="s">
        <v>83</v>
      </c>
      <c r="D545" s="133" t="s">
        <v>146</v>
      </c>
      <c r="E545" s="133" t="s">
        <v>300</v>
      </c>
      <c r="F545" s="133" t="s">
        <v>262</v>
      </c>
      <c r="G545" s="135">
        <v>6521423.5999999996</v>
      </c>
      <c r="H545" s="135">
        <v>6521423.5999999996</v>
      </c>
      <c r="I545" s="135">
        <v>6404231.5300000003</v>
      </c>
      <c r="J545" s="112">
        <f t="shared" si="8"/>
        <v>98.202967983861683</v>
      </c>
    </row>
    <row r="546" spans="1:10" ht="78.75" hidden="1" x14ac:dyDescent="0.25">
      <c r="A546" s="133" t="s">
        <v>1470</v>
      </c>
      <c r="B546" s="134" t="s">
        <v>1422</v>
      </c>
      <c r="C546" s="133" t="s">
        <v>83</v>
      </c>
      <c r="D546" s="133" t="s">
        <v>146</v>
      </c>
      <c r="E546" s="133" t="s">
        <v>300</v>
      </c>
      <c r="F546" s="133" t="s">
        <v>1423</v>
      </c>
      <c r="G546" s="135">
        <v>6347573.5999999996</v>
      </c>
      <c r="H546" s="135">
        <v>6347573.5999999996</v>
      </c>
      <c r="I546" s="135">
        <v>6230381.5300000003</v>
      </c>
      <c r="J546" s="112">
        <f t="shared" si="8"/>
        <v>98.15375011957326</v>
      </c>
    </row>
    <row r="547" spans="1:10" ht="31.5" hidden="1" x14ac:dyDescent="0.25">
      <c r="A547" s="133" t="s">
        <v>1471</v>
      </c>
      <c r="B547" s="134" t="s">
        <v>1435</v>
      </c>
      <c r="C547" s="133" t="s">
        <v>83</v>
      </c>
      <c r="D547" s="133" t="s">
        <v>146</v>
      </c>
      <c r="E547" s="133" t="s">
        <v>300</v>
      </c>
      <c r="F547" s="133" t="s">
        <v>1436</v>
      </c>
      <c r="G547" s="135">
        <v>173850</v>
      </c>
      <c r="H547" s="135">
        <v>173850</v>
      </c>
      <c r="I547" s="135">
        <v>173850</v>
      </c>
      <c r="J547" s="112">
        <f t="shared" si="8"/>
        <v>100</v>
      </c>
    </row>
    <row r="548" spans="1:10" ht="47.25" hidden="1" x14ac:dyDescent="0.25">
      <c r="A548" s="133" t="s">
        <v>1472</v>
      </c>
      <c r="B548" s="134" t="s">
        <v>261</v>
      </c>
      <c r="C548" s="133" t="s">
        <v>83</v>
      </c>
      <c r="D548" s="133" t="s">
        <v>146</v>
      </c>
      <c r="E548" s="133" t="s">
        <v>405</v>
      </c>
      <c r="F548" s="133" t="s">
        <v>262</v>
      </c>
      <c r="G548" s="135">
        <v>2524560</v>
      </c>
      <c r="H548" s="135">
        <v>2524560</v>
      </c>
      <c r="I548" s="135">
        <v>2480539.5</v>
      </c>
      <c r="J548" s="112">
        <f t="shared" si="8"/>
        <v>98.25631001045727</v>
      </c>
    </row>
    <row r="549" spans="1:10" ht="78.75" hidden="1" x14ac:dyDescent="0.25">
      <c r="A549" s="133" t="s">
        <v>1473</v>
      </c>
      <c r="B549" s="134" t="s">
        <v>1422</v>
      </c>
      <c r="C549" s="133" t="s">
        <v>83</v>
      </c>
      <c r="D549" s="133" t="s">
        <v>146</v>
      </c>
      <c r="E549" s="133" t="s">
        <v>405</v>
      </c>
      <c r="F549" s="133" t="s">
        <v>1423</v>
      </c>
      <c r="G549" s="135">
        <v>2524560</v>
      </c>
      <c r="H549" s="135">
        <v>2524560</v>
      </c>
      <c r="I549" s="135">
        <v>2480539.5</v>
      </c>
      <c r="J549" s="112">
        <f t="shared" si="8"/>
        <v>98.25631001045727</v>
      </c>
    </row>
    <row r="550" spans="1:10" ht="47.25" hidden="1" x14ac:dyDescent="0.25">
      <c r="A550" s="133" t="s">
        <v>1474</v>
      </c>
      <c r="B550" s="134" t="s">
        <v>261</v>
      </c>
      <c r="C550" s="133" t="s">
        <v>83</v>
      </c>
      <c r="D550" s="133" t="s">
        <v>146</v>
      </c>
      <c r="E550" s="133" t="s">
        <v>306</v>
      </c>
      <c r="F550" s="133" t="s">
        <v>262</v>
      </c>
      <c r="G550" s="135">
        <v>2555600</v>
      </c>
      <c r="H550" s="135">
        <v>2555600</v>
      </c>
      <c r="I550" s="135">
        <v>2555600</v>
      </c>
      <c r="J550" s="112">
        <f t="shared" si="8"/>
        <v>100</v>
      </c>
    </row>
    <row r="551" spans="1:10" ht="78.75" hidden="1" x14ac:dyDescent="0.25">
      <c r="A551" s="133" t="s">
        <v>1475</v>
      </c>
      <c r="B551" s="134" t="s">
        <v>1422</v>
      </c>
      <c r="C551" s="133" t="s">
        <v>83</v>
      </c>
      <c r="D551" s="133" t="s">
        <v>146</v>
      </c>
      <c r="E551" s="133" t="s">
        <v>306</v>
      </c>
      <c r="F551" s="133" t="s">
        <v>1423</v>
      </c>
      <c r="G551" s="135">
        <v>2555600</v>
      </c>
      <c r="H551" s="135">
        <v>2555600</v>
      </c>
      <c r="I551" s="135">
        <v>2555600</v>
      </c>
      <c r="J551" s="112">
        <f t="shared" si="8"/>
        <v>100</v>
      </c>
    </row>
    <row r="552" spans="1:10" ht="47.25" hidden="1" x14ac:dyDescent="0.25">
      <c r="A552" s="133" t="s">
        <v>1476</v>
      </c>
      <c r="B552" s="134" t="s">
        <v>261</v>
      </c>
      <c r="C552" s="133" t="s">
        <v>83</v>
      </c>
      <c r="D552" s="133" t="s">
        <v>146</v>
      </c>
      <c r="E552" s="133" t="s">
        <v>721</v>
      </c>
      <c r="F552" s="133" t="s">
        <v>262</v>
      </c>
      <c r="G552" s="135">
        <v>139366.94</v>
      </c>
      <c r="H552" s="135">
        <v>139366.94</v>
      </c>
      <c r="I552" s="135">
        <v>139366.94</v>
      </c>
      <c r="J552" s="112">
        <f t="shared" si="8"/>
        <v>100</v>
      </c>
    </row>
    <row r="553" spans="1:10" ht="78.75" hidden="1" x14ac:dyDescent="0.25">
      <c r="A553" s="133" t="s">
        <v>1477</v>
      </c>
      <c r="B553" s="134" t="s">
        <v>1422</v>
      </c>
      <c r="C553" s="133" t="s">
        <v>83</v>
      </c>
      <c r="D553" s="133" t="s">
        <v>146</v>
      </c>
      <c r="E553" s="133" t="s">
        <v>721</v>
      </c>
      <c r="F553" s="133" t="s">
        <v>1423</v>
      </c>
      <c r="G553" s="135">
        <v>139366.94</v>
      </c>
      <c r="H553" s="135">
        <v>139366.94</v>
      </c>
      <c r="I553" s="135">
        <v>139366.94</v>
      </c>
      <c r="J553" s="112">
        <f t="shared" si="8"/>
        <v>100</v>
      </c>
    </row>
    <row r="554" spans="1:10" ht="47.25" hidden="1" x14ac:dyDescent="0.25">
      <c r="A554" s="133" t="s">
        <v>1479</v>
      </c>
      <c r="B554" s="134" t="s">
        <v>261</v>
      </c>
      <c r="C554" s="133" t="s">
        <v>83</v>
      </c>
      <c r="D554" s="133" t="s">
        <v>146</v>
      </c>
      <c r="E554" s="133" t="s">
        <v>834</v>
      </c>
      <c r="F554" s="133" t="s">
        <v>262</v>
      </c>
      <c r="G554" s="135">
        <v>224500.68</v>
      </c>
      <c r="H554" s="135">
        <v>224500.68</v>
      </c>
      <c r="I554" s="135">
        <v>224500.68</v>
      </c>
      <c r="J554" s="112">
        <f t="shared" si="8"/>
        <v>100</v>
      </c>
    </row>
    <row r="555" spans="1:10" ht="78.75" hidden="1" x14ac:dyDescent="0.25">
      <c r="A555" s="133" t="s">
        <v>1480</v>
      </c>
      <c r="B555" s="134" t="s">
        <v>1422</v>
      </c>
      <c r="C555" s="133" t="s">
        <v>83</v>
      </c>
      <c r="D555" s="133" t="s">
        <v>146</v>
      </c>
      <c r="E555" s="133" t="s">
        <v>834</v>
      </c>
      <c r="F555" s="133" t="s">
        <v>1423</v>
      </c>
      <c r="G555" s="135">
        <v>224500.68</v>
      </c>
      <c r="H555" s="135">
        <v>224500.68</v>
      </c>
      <c r="I555" s="135">
        <v>224500.68</v>
      </c>
      <c r="J555" s="112">
        <f t="shared" si="8"/>
        <v>100</v>
      </c>
    </row>
    <row r="556" spans="1:10" ht="47.25" hidden="1" x14ac:dyDescent="0.25">
      <c r="A556" s="133" t="s">
        <v>1482</v>
      </c>
      <c r="B556" s="134" t="s">
        <v>261</v>
      </c>
      <c r="C556" s="133" t="s">
        <v>83</v>
      </c>
      <c r="D556" s="133" t="s">
        <v>146</v>
      </c>
      <c r="E556" s="133" t="s">
        <v>731</v>
      </c>
      <c r="F556" s="133" t="s">
        <v>262</v>
      </c>
      <c r="G556" s="135">
        <v>127229</v>
      </c>
      <c r="H556" s="135">
        <v>127229</v>
      </c>
      <c r="I556" s="135">
        <v>127229</v>
      </c>
      <c r="J556" s="112">
        <f t="shared" si="8"/>
        <v>100</v>
      </c>
    </row>
    <row r="557" spans="1:10" ht="78.75" hidden="1" x14ac:dyDescent="0.25">
      <c r="A557" s="133" t="s">
        <v>1483</v>
      </c>
      <c r="B557" s="134" t="s">
        <v>1422</v>
      </c>
      <c r="C557" s="133" t="s">
        <v>83</v>
      </c>
      <c r="D557" s="133" t="s">
        <v>146</v>
      </c>
      <c r="E557" s="133" t="s">
        <v>731</v>
      </c>
      <c r="F557" s="133" t="s">
        <v>1423</v>
      </c>
      <c r="G557" s="135">
        <v>127229</v>
      </c>
      <c r="H557" s="135">
        <v>127229</v>
      </c>
      <c r="I557" s="135">
        <v>127229</v>
      </c>
      <c r="J557" s="112">
        <f t="shared" si="8"/>
        <v>100</v>
      </c>
    </row>
    <row r="558" spans="1:10" ht="31.5" hidden="1" x14ac:dyDescent="0.25">
      <c r="A558" s="133" t="s">
        <v>1484</v>
      </c>
      <c r="B558" s="134" t="s">
        <v>651</v>
      </c>
      <c r="C558" s="133" t="s">
        <v>83</v>
      </c>
      <c r="D558" s="133" t="s">
        <v>146</v>
      </c>
      <c r="E558" s="133" t="s">
        <v>292</v>
      </c>
      <c r="F558" s="133"/>
      <c r="G558" s="135">
        <v>7948581.5099999998</v>
      </c>
      <c r="H558" s="135">
        <v>7948581.5099999998</v>
      </c>
      <c r="I558" s="135">
        <v>7768188.4699999997</v>
      </c>
      <c r="J558" s="112">
        <f t="shared" ref="J558:J614" si="9">I558*100/H558</f>
        <v>97.730500218522636</v>
      </c>
    </row>
    <row r="559" spans="1:10" ht="47.25" hidden="1" x14ac:dyDescent="0.25">
      <c r="A559" s="133" t="s">
        <v>1485</v>
      </c>
      <c r="B559" s="134" t="s">
        <v>293</v>
      </c>
      <c r="C559" s="133" t="s">
        <v>83</v>
      </c>
      <c r="D559" s="133" t="s">
        <v>146</v>
      </c>
      <c r="E559" s="133" t="s">
        <v>294</v>
      </c>
      <c r="F559" s="133"/>
      <c r="G559" s="135">
        <v>7948581.5099999998</v>
      </c>
      <c r="H559" s="135">
        <v>7948581.5099999998</v>
      </c>
      <c r="I559" s="135">
        <v>7768188.4699999997</v>
      </c>
      <c r="J559" s="112">
        <f t="shared" si="9"/>
        <v>97.730500218522636</v>
      </c>
    </row>
    <row r="560" spans="1:10" ht="47.25" hidden="1" x14ac:dyDescent="0.25">
      <c r="A560" s="133" t="s">
        <v>1486</v>
      </c>
      <c r="B560" s="134" t="s">
        <v>293</v>
      </c>
      <c r="C560" s="133" t="s">
        <v>83</v>
      </c>
      <c r="D560" s="133" t="s">
        <v>146</v>
      </c>
      <c r="E560" s="133" t="s">
        <v>294</v>
      </c>
      <c r="F560" s="133"/>
      <c r="G560" s="135">
        <v>7621158.7000000002</v>
      </c>
      <c r="H560" s="135">
        <v>7621158.7000000002</v>
      </c>
      <c r="I560" s="135">
        <v>7440765.6600000001</v>
      </c>
      <c r="J560" s="112">
        <f t="shared" si="9"/>
        <v>97.63299719765709</v>
      </c>
    </row>
    <row r="561" spans="1:10" ht="47.25" hidden="1" x14ac:dyDescent="0.25">
      <c r="A561" s="133" t="s">
        <v>1487</v>
      </c>
      <c r="B561" s="134" t="s">
        <v>261</v>
      </c>
      <c r="C561" s="133" t="s">
        <v>83</v>
      </c>
      <c r="D561" s="133" t="s">
        <v>146</v>
      </c>
      <c r="E561" s="133" t="s">
        <v>345</v>
      </c>
      <c r="F561" s="133" t="s">
        <v>262</v>
      </c>
      <c r="G561" s="135">
        <v>7621158.7000000002</v>
      </c>
      <c r="H561" s="135">
        <v>7621158.7000000002</v>
      </c>
      <c r="I561" s="135">
        <v>7440765.6600000001</v>
      </c>
      <c r="J561" s="112">
        <f t="shared" si="9"/>
        <v>97.63299719765709</v>
      </c>
    </row>
    <row r="562" spans="1:10" ht="78.75" hidden="1" x14ac:dyDescent="0.25">
      <c r="A562" s="133" t="s">
        <v>1488</v>
      </c>
      <c r="B562" s="134" t="s">
        <v>1422</v>
      </c>
      <c r="C562" s="133" t="s">
        <v>83</v>
      </c>
      <c r="D562" s="133" t="s">
        <v>146</v>
      </c>
      <c r="E562" s="133" t="s">
        <v>345</v>
      </c>
      <c r="F562" s="133" t="s">
        <v>1423</v>
      </c>
      <c r="G562" s="135">
        <v>7621158.7000000002</v>
      </c>
      <c r="H562" s="135">
        <v>7621158.7000000002</v>
      </c>
      <c r="I562" s="135">
        <v>7440765.6600000001</v>
      </c>
      <c r="J562" s="112">
        <f t="shared" si="9"/>
        <v>97.63299719765709</v>
      </c>
    </row>
    <row r="563" spans="1:10" ht="47.25" hidden="1" x14ac:dyDescent="0.25">
      <c r="A563" s="133" t="s">
        <v>1490</v>
      </c>
      <c r="B563" s="134" t="s">
        <v>261</v>
      </c>
      <c r="C563" s="133" t="s">
        <v>83</v>
      </c>
      <c r="D563" s="133" t="s">
        <v>146</v>
      </c>
      <c r="E563" s="133" t="s">
        <v>715</v>
      </c>
      <c r="F563" s="133" t="s">
        <v>262</v>
      </c>
      <c r="G563" s="135">
        <v>67435.61</v>
      </c>
      <c r="H563" s="135">
        <v>67435.61</v>
      </c>
      <c r="I563" s="135">
        <v>67435.61</v>
      </c>
      <c r="J563" s="112">
        <f t="shared" si="9"/>
        <v>100</v>
      </c>
    </row>
    <row r="564" spans="1:10" ht="78.75" hidden="1" x14ac:dyDescent="0.25">
      <c r="A564" s="133" t="s">
        <v>1491</v>
      </c>
      <c r="B564" s="134" t="s">
        <v>1422</v>
      </c>
      <c r="C564" s="133" t="s">
        <v>83</v>
      </c>
      <c r="D564" s="133" t="s">
        <v>146</v>
      </c>
      <c r="E564" s="133" t="s">
        <v>715</v>
      </c>
      <c r="F564" s="133" t="s">
        <v>1423</v>
      </c>
      <c r="G564" s="135">
        <v>67435.61</v>
      </c>
      <c r="H564" s="135">
        <v>67435.61</v>
      </c>
      <c r="I564" s="135">
        <v>67435.61</v>
      </c>
      <c r="J564" s="112">
        <f t="shared" si="9"/>
        <v>100</v>
      </c>
    </row>
    <row r="565" spans="1:10" ht="47.25" hidden="1" x14ac:dyDescent="0.25">
      <c r="A565" s="133" t="s">
        <v>1493</v>
      </c>
      <c r="B565" s="134" t="s">
        <v>261</v>
      </c>
      <c r="C565" s="133" t="s">
        <v>83</v>
      </c>
      <c r="D565" s="133" t="s">
        <v>146</v>
      </c>
      <c r="E565" s="133" t="s">
        <v>826</v>
      </c>
      <c r="F565" s="133" t="s">
        <v>262</v>
      </c>
      <c r="G565" s="135">
        <v>162445.20000000001</v>
      </c>
      <c r="H565" s="135">
        <v>162445.20000000001</v>
      </c>
      <c r="I565" s="135">
        <v>162445.20000000001</v>
      </c>
      <c r="J565" s="112">
        <f t="shared" si="9"/>
        <v>100</v>
      </c>
    </row>
    <row r="566" spans="1:10" ht="78.75" hidden="1" x14ac:dyDescent="0.25">
      <c r="A566" s="133" t="s">
        <v>1494</v>
      </c>
      <c r="B566" s="134" t="s">
        <v>1422</v>
      </c>
      <c r="C566" s="133" t="s">
        <v>83</v>
      </c>
      <c r="D566" s="133" t="s">
        <v>146</v>
      </c>
      <c r="E566" s="133" t="s">
        <v>826</v>
      </c>
      <c r="F566" s="133" t="s">
        <v>1423</v>
      </c>
      <c r="G566" s="135">
        <v>162445.20000000001</v>
      </c>
      <c r="H566" s="135">
        <v>162445.20000000001</v>
      </c>
      <c r="I566" s="135">
        <v>162445.20000000001</v>
      </c>
      <c r="J566" s="112">
        <f t="shared" si="9"/>
        <v>100</v>
      </c>
    </row>
    <row r="567" spans="1:10" ht="47.25" hidden="1" x14ac:dyDescent="0.25">
      <c r="A567" s="133" t="s">
        <v>1496</v>
      </c>
      <c r="B567" s="134" t="s">
        <v>261</v>
      </c>
      <c r="C567" s="133" t="s">
        <v>83</v>
      </c>
      <c r="D567" s="133" t="s">
        <v>146</v>
      </c>
      <c r="E567" s="133" t="s">
        <v>732</v>
      </c>
      <c r="F567" s="133" t="s">
        <v>262</v>
      </c>
      <c r="G567" s="135">
        <v>97542</v>
      </c>
      <c r="H567" s="135">
        <v>97542</v>
      </c>
      <c r="I567" s="135">
        <v>97542</v>
      </c>
      <c r="J567" s="112">
        <f t="shared" si="9"/>
        <v>100</v>
      </c>
    </row>
    <row r="568" spans="1:10" ht="78.75" hidden="1" x14ac:dyDescent="0.25">
      <c r="A568" s="133" t="s">
        <v>1497</v>
      </c>
      <c r="B568" s="134" t="s">
        <v>1422</v>
      </c>
      <c r="C568" s="133" t="s">
        <v>83</v>
      </c>
      <c r="D568" s="133" t="s">
        <v>146</v>
      </c>
      <c r="E568" s="133" t="s">
        <v>732</v>
      </c>
      <c r="F568" s="133" t="s">
        <v>1423</v>
      </c>
      <c r="G568" s="135">
        <v>97542</v>
      </c>
      <c r="H568" s="135">
        <v>97542</v>
      </c>
      <c r="I568" s="135">
        <v>97542</v>
      </c>
      <c r="J568" s="112">
        <f t="shared" si="9"/>
        <v>100</v>
      </c>
    </row>
    <row r="569" spans="1:10" ht="15.75" hidden="1" x14ac:dyDescent="0.25">
      <c r="A569" s="133" t="s">
        <v>1498</v>
      </c>
      <c r="B569" s="134" t="s">
        <v>147</v>
      </c>
      <c r="C569" s="133" t="s">
        <v>83</v>
      </c>
      <c r="D569" s="133" t="s">
        <v>148</v>
      </c>
      <c r="E569" s="133"/>
      <c r="F569" s="133"/>
      <c r="G569" s="135">
        <v>18136700.210000001</v>
      </c>
      <c r="H569" s="135">
        <v>18136700.210000001</v>
      </c>
      <c r="I569" s="135">
        <v>17543414.390000001</v>
      </c>
      <c r="J569" s="112">
        <f t="shared" si="9"/>
        <v>96.728810571214709</v>
      </c>
    </row>
    <row r="570" spans="1:10" ht="31.5" hidden="1" x14ac:dyDescent="0.25">
      <c r="A570" s="133" t="s">
        <v>1499</v>
      </c>
      <c r="B570" s="134" t="s">
        <v>244</v>
      </c>
      <c r="C570" s="133" t="s">
        <v>83</v>
      </c>
      <c r="D570" s="133" t="s">
        <v>148</v>
      </c>
      <c r="E570" s="133" t="s">
        <v>245</v>
      </c>
      <c r="F570" s="133"/>
      <c r="G570" s="135">
        <v>12972097.539999999</v>
      </c>
      <c r="H570" s="135">
        <v>12972097.539999999</v>
      </c>
      <c r="I570" s="135">
        <v>12495423.630000001</v>
      </c>
      <c r="J570" s="112">
        <f t="shared" si="9"/>
        <v>96.3253906430309</v>
      </c>
    </row>
    <row r="571" spans="1:10" ht="47.25" hidden="1" x14ac:dyDescent="0.25">
      <c r="A571" s="133" t="s">
        <v>1500</v>
      </c>
      <c r="B571" s="134" t="s">
        <v>310</v>
      </c>
      <c r="C571" s="133" t="s">
        <v>83</v>
      </c>
      <c r="D571" s="133" t="s">
        <v>148</v>
      </c>
      <c r="E571" s="133" t="s">
        <v>311</v>
      </c>
      <c r="F571" s="133"/>
      <c r="G571" s="135">
        <v>4464971.99</v>
      </c>
      <c r="H571" s="135">
        <v>4464971.99</v>
      </c>
      <c r="I571" s="135">
        <v>4397808.63</v>
      </c>
      <c r="J571" s="112">
        <f t="shared" si="9"/>
        <v>98.495771974596408</v>
      </c>
    </row>
    <row r="572" spans="1:10" ht="47.25" hidden="1" x14ac:dyDescent="0.25">
      <c r="A572" s="133" t="s">
        <v>1501</v>
      </c>
      <c r="B572" s="134" t="s">
        <v>310</v>
      </c>
      <c r="C572" s="133" t="s">
        <v>83</v>
      </c>
      <c r="D572" s="133" t="s">
        <v>148</v>
      </c>
      <c r="E572" s="133" t="s">
        <v>311</v>
      </c>
      <c r="F572" s="133"/>
      <c r="G572" s="135">
        <v>4362751.82</v>
      </c>
      <c r="H572" s="135">
        <v>4362751.82</v>
      </c>
      <c r="I572" s="135">
        <v>4295588.46</v>
      </c>
      <c r="J572" s="112">
        <f t="shared" si="9"/>
        <v>98.460527603424381</v>
      </c>
    </row>
    <row r="573" spans="1:10" ht="94.5" hidden="1" x14ac:dyDescent="0.25">
      <c r="A573" s="133" t="s">
        <v>1502</v>
      </c>
      <c r="B573" s="134" t="s">
        <v>191</v>
      </c>
      <c r="C573" s="133" t="s">
        <v>83</v>
      </c>
      <c r="D573" s="133" t="s">
        <v>148</v>
      </c>
      <c r="E573" s="133" t="s">
        <v>313</v>
      </c>
      <c r="F573" s="133" t="s">
        <v>90</v>
      </c>
      <c r="G573" s="135">
        <v>4066641.4</v>
      </c>
      <c r="H573" s="135">
        <v>4066641.4</v>
      </c>
      <c r="I573" s="135">
        <v>4066641.4</v>
      </c>
      <c r="J573" s="112">
        <f t="shared" si="9"/>
        <v>100</v>
      </c>
    </row>
    <row r="574" spans="1:10" ht="15.75" hidden="1" x14ac:dyDescent="0.25">
      <c r="A574" s="133" t="s">
        <v>1503</v>
      </c>
      <c r="B574" s="134" t="s">
        <v>1238</v>
      </c>
      <c r="C574" s="133" t="s">
        <v>83</v>
      </c>
      <c r="D574" s="133" t="s">
        <v>148</v>
      </c>
      <c r="E574" s="133" t="s">
        <v>313</v>
      </c>
      <c r="F574" s="133" t="s">
        <v>953</v>
      </c>
      <c r="G574" s="135">
        <v>2925839.74</v>
      </c>
      <c r="H574" s="135">
        <v>2925839.74</v>
      </c>
      <c r="I574" s="135">
        <v>2925839.74</v>
      </c>
      <c r="J574" s="112">
        <f t="shared" si="9"/>
        <v>99.999999999999986</v>
      </c>
    </row>
    <row r="575" spans="1:10" ht="31.5" hidden="1" x14ac:dyDescent="0.25">
      <c r="A575" s="133" t="s">
        <v>1504</v>
      </c>
      <c r="B575" s="134" t="s">
        <v>1361</v>
      </c>
      <c r="C575" s="133" t="s">
        <v>83</v>
      </c>
      <c r="D575" s="133" t="s">
        <v>148</v>
      </c>
      <c r="E575" s="133" t="s">
        <v>313</v>
      </c>
      <c r="F575" s="133" t="s">
        <v>954</v>
      </c>
      <c r="G575" s="135">
        <v>260051.94</v>
      </c>
      <c r="H575" s="135">
        <v>260051.94</v>
      </c>
      <c r="I575" s="135">
        <v>260051.94</v>
      </c>
      <c r="J575" s="112">
        <f t="shared" si="9"/>
        <v>100</v>
      </c>
    </row>
    <row r="576" spans="1:10" ht="63" hidden="1" x14ac:dyDescent="0.25">
      <c r="A576" s="133" t="s">
        <v>1505</v>
      </c>
      <c r="B576" s="134" t="s">
        <v>1239</v>
      </c>
      <c r="C576" s="133" t="s">
        <v>83</v>
      </c>
      <c r="D576" s="133" t="s">
        <v>148</v>
      </c>
      <c r="E576" s="133" t="s">
        <v>313</v>
      </c>
      <c r="F576" s="133" t="s">
        <v>1184</v>
      </c>
      <c r="G576" s="135">
        <v>880749.72</v>
      </c>
      <c r="H576" s="135">
        <v>880749.72</v>
      </c>
      <c r="I576" s="135">
        <v>880749.72</v>
      </c>
      <c r="J576" s="112">
        <f t="shared" si="9"/>
        <v>100</v>
      </c>
    </row>
    <row r="577" spans="1:10" ht="47.25" hidden="1" x14ac:dyDescent="0.25">
      <c r="A577" s="133" t="s">
        <v>1506</v>
      </c>
      <c r="B577" s="134" t="s">
        <v>192</v>
      </c>
      <c r="C577" s="133" t="s">
        <v>83</v>
      </c>
      <c r="D577" s="133" t="s">
        <v>148</v>
      </c>
      <c r="E577" s="133" t="s">
        <v>313</v>
      </c>
      <c r="F577" s="133" t="s">
        <v>193</v>
      </c>
      <c r="G577" s="135">
        <v>292618.18</v>
      </c>
      <c r="H577" s="135">
        <v>292618.18</v>
      </c>
      <c r="I577" s="135">
        <v>225454.82</v>
      </c>
      <c r="J577" s="112">
        <f t="shared" si="9"/>
        <v>77.047441139849894</v>
      </c>
    </row>
    <row r="578" spans="1:10" ht="15.75" hidden="1" x14ac:dyDescent="0.25">
      <c r="A578" s="133" t="s">
        <v>1507</v>
      </c>
      <c r="B578" s="134" t="s">
        <v>1118</v>
      </c>
      <c r="C578" s="133" t="s">
        <v>83</v>
      </c>
      <c r="D578" s="133" t="s">
        <v>148</v>
      </c>
      <c r="E578" s="133" t="s">
        <v>313</v>
      </c>
      <c r="F578" s="133" t="s">
        <v>1033</v>
      </c>
      <c r="G578" s="135">
        <v>140917.98000000001</v>
      </c>
      <c r="H578" s="135">
        <v>140917.98000000001</v>
      </c>
      <c r="I578" s="135">
        <v>86391.18</v>
      </c>
      <c r="J578" s="112">
        <f t="shared" si="9"/>
        <v>61.306002257483392</v>
      </c>
    </row>
    <row r="579" spans="1:10" ht="15.75" hidden="1" x14ac:dyDescent="0.25">
      <c r="A579" s="133" t="s">
        <v>1508</v>
      </c>
      <c r="B579" s="134" t="s">
        <v>1185</v>
      </c>
      <c r="C579" s="133" t="s">
        <v>83</v>
      </c>
      <c r="D579" s="133" t="s">
        <v>148</v>
      </c>
      <c r="E579" s="133" t="s">
        <v>313</v>
      </c>
      <c r="F579" s="133" t="s">
        <v>1036</v>
      </c>
      <c r="G579" s="135">
        <v>151700.20000000001</v>
      </c>
      <c r="H579" s="135">
        <v>151700.20000000001</v>
      </c>
      <c r="I579" s="135">
        <v>139063.64000000001</v>
      </c>
      <c r="J579" s="112">
        <f t="shared" si="9"/>
        <v>91.670043941932846</v>
      </c>
    </row>
    <row r="580" spans="1:10" ht="31.5" hidden="1" x14ac:dyDescent="0.25">
      <c r="A580" s="133" t="s">
        <v>1509</v>
      </c>
      <c r="B580" s="134" t="s">
        <v>264</v>
      </c>
      <c r="C580" s="133" t="s">
        <v>83</v>
      </c>
      <c r="D580" s="133" t="s">
        <v>148</v>
      </c>
      <c r="E580" s="133" t="s">
        <v>313</v>
      </c>
      <c r="F580" s="133" t="s">
        <v>265</v>
      </c>
      <c r="G580" s="135">
        <v>3492.24</v>
      </c>
      <c r="H580" s="135">
        <v>3492.24</v>
      </c>
      <c r="I580" s="135">
        <v>3492.24</v>
      </c>
      <c r="J580" s="112">
        <f t="shared" si="9"/>
        <v>100</v>
      </c>
    </row>
    <row r="581" spans="1:10" ht="47.25" hidden="1" x14ac:dyDescent="0.25">
      <c r="A581" s="133" t="s">
        <v>1510</v>
      </c>
      <c r="B581" s="134" t="s">
        <v>1240</v>
      </c>
      <c r="C581" s="133" t="s">
        <v>83</v>
      </c>
      <c r="D581" s="133" t="s">
        <v>148</v>
      </c>
      <c r="E581" s="133" t="s">
        <v>313</v>
      </c>
      <c r="F581" s="133" t="s">
        <v>1241</v>
      </c>
      <c r="G581" s="135">
        <v>3492.24</v>
      </c>
      <c r="H581" s="135">
        <v>3492.24</v>
      </c>
      <c r="I581" s="135">
        <v>3492.24</v>
      </c>
      <c r="J581" s="112">
        <f t="shared" si="9"/>
        <v>100</v>
      </c>
    </row>
    <row r="582" spans="1:10" ht="94.5" hidden="1" x14ac:dyDescent="0.25">
      <c r="A582" s="133" t="s">
        <v>1512</v>
      </c>
      <c r="B582" s="134" t="s">
        <v>191</v>
      </c>
      <c r="C582" s="133" t="s">
        <v>83</v>
      </c>
      <c r="D582" s="133" t="s">
        <v>148</v>
      </c>
      <c r="E582" s="133" t="s">
        <v>733</v>
      </c>
      <c r="F582" s="133" t="s">
        <v>90</v>
      </c>
      <c r="G582" s="135">
        <v>73252.66</v>
      </c>
      <c r="H582" s="135">
        <v>73252.66</v>
      </c>
      <c r="I582" s="135">
        <v>73252.66</v>
      </c>
      <c r="J582" s="112">
        <f t="shared" si="9"/>
        <v>100</v>
      </c>
    </row>
    <row r="583" spans="1:10" ht="15.75" hidden="1" x14ac:dyDescent="0.25">
      <c r="A583" s="133" t="s">
        <v>1513</v>
      </c>
      <c r="B583" s="134" t="s">
        <v>1238</v>
      </c>
      <c r="C583" s="133" t="s">
        <v>83</v>
      </c>
      <c r="D583" s="133" t="s">
        <v>148</v>
      </c>
      <c r="E583" s="133" t="s">
        <v>733</v>
      </c>
      <c r="F583" s="133" t="s">
        <v>953</v>
      </c>
      <c r="G583" s="135">
        <v>57941.599999999999</v>
      </c>
      <c r="H583" s="135">
        <v>57941.599999999999</v>
      </c>
      <c r="I583" s="135">
        <v>57941.599999999999</v>
      </c>
      <c r="J583" s="112">
        <f t="shared" si="9"/>
        <v>100</v>
      </c>
    </row>
    <row r="584" spans="1:10" ht="63" hidden="1" x14ac:dyDescent="0.25">
      <c r="A584" s="133" t="s">
        <v>1514</v>
      </c>
      <c r="B584" s="134" t="s">
        <v>1239</v>
      </c>
      <c r="C584" s="133" t="s">
        <v>83</v>
      </c>
      <c r="D584" s="133" t="s">
        <v>148</v>
      </c>
      <c r="E584" s="133" t="s">
        <v>733</v>
      </c>
      <c r="F584" s="133" t="s">
        <v>1184</v>
      </c>
      <c r="G584" s="135">
        <v>15311.06</v>
      </c>
      <c r="H584" s="135">
        <v>15311.06</v>
      </c>
      <c r="I584" s="135">
        <v>15311.06</v>
      </c>
      <c r="J584" s="112">
        <f t="shared" si="9"/>
        <v>100</v>
      </c>
    </row>
    <row r="585" spans="1:10" ht="94.5" hidden="1" x14ac:dyDescent="0.25">
      <c r="A585" s="133" t="s">
        <v>1516</v>
      </c>
      <c r="B585" s="134" t="s">
        <v>191</v>
      </c>
      <c r="C585" s="133" t="s">
        <v>83</v>
      </c>
      <c r="D585" s="133" t="s">
        <v>148</v>
      </c>
      <c r="E585" s="133" t="s">
        <v>841</v>
      </c>
      <c r="F585" s="133" t="s">
        <v>90</v>
      </c>
      <c r="G585" s="135">
        <v>28967.51</v>
      </c>
      <c r="H585" s="135">
        <v>28967.51</v>
      </c>
      <c r="I585" s="135">
        <v>28967.51</v>
      </c>
      <c r="J585" s="112">
        <f t="shared" si="9"/>
        <v>100</v>
      </c>
    </row>
    <row r="586" spans="1:10" ht="15.75" hidden="1" x14ac:dyDescent="0.25">
      <c r="A586" s="133" t="s">
        <v>1517</v>
      </c>
      <c r="B586" s="134" t="s">
        <v>1238</v>
      </c>
      <c r="C586" s="133" t="s">
        <v>83</v>
      </c>
      <c r="D586" s="133" t="s">
        <v>148</v>
      </c>
      <c r="E586" s="133" t="s">
        <v>841</v>
      </c>
      <c r="F586" s="133" t="s">
        <v>953</v>
      </c>
      <c r="G586" s="135">
        <v>25167.26</v>
      </c>
      <c r="H586" s="135">
        <v>25167.26</v>
      </c>
      <c r="I586" s="135">
        <v>25167.26</v>
      </c>
      <c r="J586" s="112">
        <f t="shared" si="9"/>
        <v>100</v>
      </c>
    </row>
    <row r="587" spans="1:10" ht="63" hidden="1" x14ac:dyDescent="0.25">
      <c r="A587" s="133" t="s">
        <v>262</v>
      </c>
      <c r="B587" s="134" t="s">
        <v>1239</v>
      </c>
      <c r="C587" s="133" t="s">
        <v>83</v>
      </c>
      <c r="D587" s="133" t="s">
        <v>148</v>
      </c>
      <c r="E587" s="133" t="s">
        <v>841</v>
      </c>
      <c r="F587" s="133" t="s">
        <v>1184</v>
      </c>
      <c r="G587" s="135">
        <v>3800.25</v>
      </c>
      <c r="H587" s="135">
        <v>3800.25</v>
      </c>
      <c r="I587" s="135">
        <v>3800.25</v>
      </c>
      <c r="J587" s="112">
        <f t="shared" si="9"/>
        <v>100</v>
      </c>
    </row>
    <row r="588" spans="1:10" ht="47.25" hidden="1" x14ac:dyDescent="0.25">
      <c r="A588" s="133" t="s">
        <v>1518</v>
      </c>
      <c r="B588" s="134" t="s">
        <v>307</v>
      </c>
      <c r="C588" s="133" t="s">
        <v>83</v>
      </c>
      <c r="D588" s="133" t="s">
        <v>148</v>
      </c>
      <c r="E588" s="133" t="s">
        <v>308</v>
      </c>
      <c r="F588" s="133"/>
      <c r="G588" s="135">
        <v>2489300</v>
      </c>
      <c r="H588" s="135">
        <v>2489300</v>
      </c>
      <c r="I588" s="135">
        <v>2236991.61</v>
      </c>
      <c r="J588" s="112">
        <f t="shared" si="9"/>
        <v>89.864283533523476</v>
      </c>
    </row>
    <row r="589" spans="1:10" ht="47.25" hidden="1" x14ac:dyDescent="0.25">
      <c r="A589" s="133" t="s">
        <v>1519</v>
      </c>
      <c r="B589" s="134" t="s">
        <v>261</v>
      </c>
      <c r="C589" s="133" t="s">
        <v>83</v>
      </c>
      <c r="D589" s="133" t="s">
        <v>148</v>
      </c>
      <c r="E589" s="133" t="s">
        <v>309</v>
      </c>
      <c r="F589" s="133" t="s">
        <v>262</v>
      </c>
      <c r="G589" s="135">
        <v>2489300</v>
      </c>
      <c r="H589" s="135">
        <v>2489300</v>
      </c>
      <c r="I589" s="135">
        <v>2236991.61</v>
      </c>
      <c r="J589" s="112">
        <f t="shared" si="9"/>
        <v>89.864283533523476</v>
      </c>
    </row>
    <row r="590" spans="1:10" ht="31.5" hidden="1" x14ac:dyDescent="0.25">
      <c r="A590" s="133" t="s">
        <v>1520</v>
      </c>
      <c r="B590" s="134" t="s">
        <v>1435</v>
      </c>
      <c r="C590" s="133" t="s">
        <v>83</v>
      </c>
      <c r="D590" s="133" t="s">
        <v>148</v>
      </c>
      <c r="E590" s="133" t="s">
        <v>309</v>
      </c>
      <c r="F590" s="133" t="s">
        <v>1436</v>
      </c>
      <c r="G590" s="135">
        <v>2489300</v>
      </c>
      <c r="H590" s="135">
        <v>2489300</v>
      </c>
      <c r="I590" s="135">
        <v>2236991.61</v>
      </c>
      <c r="J590" s="112">
        <f t="shared" si="9"/>
        <v>89.864283533523476</v>
      </c>
    </row>
    <row r="591" spans="1:10" ht="63" hidden="1" x14ac:dyDescent="0.25">
      <c r="A591" s="133" t="s">
        <v>1521</v>
      </c>
      <c r="B591" s="134" t="s">
        <v>358</v>
      </c>
      <c r="C591" s="133" t="s">
        <v>83</v>
      </c>
      <c r="D591" s="133" t="s">
        <v>148</v>
      </c>
      <c r="E591" s="133" t="s">
        <v>359</v>
      </c>
      <c r="F591" s="133"/>
      <c r="G591" s="135">
        <v>2789130</v>
      </c>
      <c r="H591" s="135">
        <v>2789130</v>
      </c>
      <c r="I591" s="135">
        <v>2789130</v>
      </c>
      <c r="J591" s="112">
        <f t="shared" si="9"/>
        <v>100</v>
      </c>
    </row>
    <row r="592" spans="1:10" ht="94.5" hidden="1" x14ac:dyDescent="0.25">
      <c r="A592" s="133" t="s">
        <v>1522</v>
      </c>
      <c r="B592" s="134" t="s">
        <v>191</v>
      </c>
      <c r="C592" s="133" t="s">
        <v>83</v>
      </c>
      <c r="D592" s="133" t="s">
        <v>148</v>
      </c>
      <c r="E592" s="133" t="s">
        <v>360</v>
      </c>
      <c r="F592" s="133" t="s">
        <v>90</v>
      </c>
      <c r="G592" s="135">
        <v>2079230</v>
      </c>
      <c r="H592" s="135">
        <v>2079230</v>
      </c>
      <c r="I592" s="135">
        <v>2079230</v>
      </c>
      <c r="J592" s="112">
        <f t="shared" si="9"/>
        <v>100</v>
      </c>
    </row>
    <row r="593" spans="1:10" ht="31.5" hidden="1" x14ac:dyDescent="0.25">
      <c r="A593" s="133" t="s">
        <v>1523</v>
      </c>
      <c r="B593" s="134" t="s">
        <v>1116</v>
      </c>
      <c r="C593" s="133" t="s">
        <v>83</v>
      </c>
      <c r="D593" s="133" t="s">
        <v>148</v>
      </c>
      <c r="E593" s="133" t="s">
        <v>360</v>
      </c>
      <c r="F593" s="133" t="s">
        <v>956</v>
      </c>
      <c r="G593" s="135">
        <v>1596950.86</v>
      </c>
      <c r="H593" s="135">
        <v>1596950.86</v>
      </c>
      <c r="I593" s="135">
        <v>1596950.86</v>
      </c>
      <c r="J593" s="112">
        <f t="shared" si="9"/>
        <v>100</v>
      </c>
    </row>
    <row r="594" spans="1:10" ht="63" hidden="1" x14ac:dyDescent="0.25">
      <c r="A594" s="133" t="s">
        <v>1524</v>
      </c>
      <c r="B594" s="134" t="s">
        <v>1117</v>
      </c>
      <c r="C594" s="133" t="s">
        <v>83</v>
      </c>
      <c r="D594" s="133" t="s">
        <v>148</v>
      </c>
      <c r="E594" s="133" t="s">
        <v>360</v>
      </c>
      <c r="F594" s="133" t="s">
        <v>963</v>
      </c>
      <c r="G594" s="135">
        <v>482279.14</v>
      </c>
      <c r="H594" s="135">
        <v>482279.14</v>
      </c>
      <c r="I594" s="135">
        <v>482279.14</v>
      </c>
      <c r="J594" s="112">
        <f t="shared" si="9"/>
        <v>100</v>
      </c>
    </row>
    <row r="595" spans="1:10" ht="47.25" hidden="1" x14ac:dyDescent="0.25">
      <c r="A595" s="133" t="s">
        <v>1525</v>
      </c>
      <c r="B595" s="134" t="s">
        <v>192</v>
      </c>
      <c r="C595" s="133" t="s">
        <v>83</v>
      </c>
      <c r="D595" s="133" t="s">
        <v>148</v>
      </c>
      <c r="E595" s="133" t="s">
        <v>360</v>
      </c>
      <c r="F595" s="133" t="s">
        <v>193</v>
      </c>
      <c r="G595" s="135">
        <v>709900</v>
      </c>
      <c r="H595" s="135">
        <v>709900</v>
      </c>
      <c r="I595" s="135">
        <v>709900</v>
      </c>
      <c r="J595" s="112">
        <f t="shared" si="9"/>
        <v>100</v>
      </c>
    </row>
    <row r="596" spans="1:10" ht="15.75" hidden="1" x14ac:dyDescent="0.25">
      <c r="A596" s="133" t="s">
        <v>1526</v>
      </c>
      <c r="B596" s="134" t="s">
        <v>1118</v>
      </c>
      <c r="C596" s="133" t="s">
        <v>83</v>
      </c>
      <c r="D596" s="133" t="s">
        <v>148</v>
      </c>
      <c r="E596" s="133" t="s">
        <v>360</v>
      </c>
      <c r="F596" s="133" t="s">
        <v>1033</v>
      </c>
      <c r="G596" s="135">
        <v>709900</v>
      </c>
      <c r="H596" s="135">
        <v>709900</v>
      </c>
      <c r="I596" s="135">
        <v>709900</v>
      </c>
      <c r="J596" s="112">
        <f t="shared" si="9"/>
        <v>100</v>
      </c>
    </row>
    <row r="597" spans="1:10" ht="47.25" hidden="1" x14ac:dyDescent="0.25">
      <c r="A597" s="133" t="s">
        <v>263</v>
      </c>
      <c r="B597" s="134" t="s">
        <v>289</v>
      </c>
      <c r="C597" s="133" t="s">
        <v>83</v>
      </c>
      <c r="D597" s="133" t="s">
        <v>148</v>
      </c>
      <c r="E597" s="133" t="s">
        <v>290</v>
      </c>
      <c r="F597" s="133"/>
      <c r="G597" s="135">
        <v>3228695.55</v>
      </c>
      <c r="H597" s="135">
        <v>3228695.55</v>
      </c>
      <c r="I597" s="135">
        <v>3071493.39</v>
      </c>
      <c r="J597" s="112">
        <f t="shared" si="9"/>
        <v>95.131093732265967</v>
      </c>
    </row>
    <row r="598" spans="1:10" ht="47.25" hidden="1" x14ac:dyDescent="0.25">
      <c r="A598" s="133" t="s">
        <v>1423</v>
      </c>
      <c r="B598" s="134" t="s">
        <v>289</v>
      </c>
      <c r="C598" s="133" t="s">
        <v>83</v>
      </c>
      <c r="D598" s="133" t="s">
        <v>148</v>
      </c>
      <c r="E598" s="133" t="s">
        <v>290</v>
      </c>
      <c r="F598" s="133"/>
      <c r="G598" s="135">
        <v>3108944.83</v>
      </c>
      <c r="H598" s="135">
        <v>3108944.83</v>
      </c>
      <c r="I598" s="135">
        <v>2951742.67</v>
      </c>
      <c r="J598" s="112">
        <f t="shared" si="9"/>
        <v>94.943552600770985</v>
      </c>
    </row>
    <row r="599" spans="1:10" ht="94.5" hidden="1" x14ac:dyDescent="0.25">
      <c r="A599" s="133" t="s">
        <v>1436</v>
      </c>
      <c r="B599" s="134" t="s">
        <v>191</v>
      </c>
      <c r="C599" s="133" t="s">
        <v>83</v>
      </c>
      <c r="D599" s="133" t="s">
        <v>148</v>
      </c>
      <c r="E599" s="133" t="s">
        <v>291</v>
      </c>
      <c r="F599" s="133" t="s">
        <v>90</v>
      </c>
      <c r="G599" s="135">
        <v>2908887.25</v>
      </c>
      <c r="H599" s="135">
        <v>2908887.25</v>
      </c>
      <c r="I599" s="135">
        <v>2751686.38</v>
      </c>
      <c r="J599" s="112">
        <f t="shared" si="9"/>
        <v>94.59584176045324</v>
      </c>
    </row>
    <row r="600" spans="1:10" ht="15.75" hidden="1" x14ac:dyDescent="0.25">
      <c r="A600" s="133" t="s">
        <v>1527</v>
      </c>
      <c r="B600" s="134" t="s">
        <v>1238</v>
      </c>
      <c r="C600" s="133" t="s">
        <v>83</v>
      </c>
      <c r="D600" s="133" t="s">
        <v>148</v>
      </c>
      <c r="E600" s="133" t="s">
        <v>291</v>
      </c>
      <c r="F600" s="133" t="s">
        <v>953</v>
      </c>
      <c r="G600" s="135">
        <v>2259740.9500000002</v>
      </c>
      <c r="H600" s="135">
        <v>2259740.9500000002</v>
      </c>
      <c r="I600" s="135">
        <v>2259740.9500000002</v>
      </c>
      <c r="J600" s="112">
        <f t="shared" si="9"/>
        <v>100</v>
      </c>
    </row>
    <row r="601" spans="1:10" ht="63" hidden="1" x14ac:dyDescent="0.25">
      <c r="A601" s="133" t="s">
        <v>1528</v>
      </c>
      <c r="B601" s="134" t="s">
        <v>1239</v>
      </c>
      <c r="C601" s="133" t="s">
        <v>83</v>
      </c>
      <c r="D601" s="133" t="s">
        <v>148</v>
      </c>
      <c r="E601" s="133" t="s">
        <v>291</v>
      </c>
      <c r="F601" s="133" t="s">
        <v>1184</v>
      </c>
      <c r="G601" s="135">
        <v>649146.30000000005</v>
      </c>
      <c r="H601" s="135">
        <v>649146.30000000005</v>
      </c>
      <c r="I601" s="135">
        <v>491945.43</v>
      </c>
      <c r="J601" s="112">
        <f t="shared" si="9"/>
        <v>75.783445118611937</v>
      </c>
    </row>
    <row r="602" spans="1:10" ht="47.25" hidden="1" x14ac:dyDescent="0.25">
      <c r="A602" s="133" t="s">
        <v>1529</v>
      </c>
      <c r="B602" s="134" t="s">
        <v>192</v>
      </c>
      <c r="C602" s="133" t="s">
        <v>83</v>
      </c>
      <c r="D602" s="133" t="s">
        <v>148</v>
      </c>
      <c r="E602" s="133" t="s">
        <v>291</v>
      </c>
      <c r="F602" s="133" t="s">
        <v>193</v>
      </c>
      <c r="G602" s="135">
        <v>102487.21</v>
      </c>
      <c r="H602" s="135">
        <v>102487.21</v>
      </c>
      <c r="I602" s="135">
        <v>102487.21</v>
      </c>
      <c r="J602" s="112">
        <f t="shared" si="9"/>
        <v>100</v>
      </c>
    </row>
    <row r="603" spans="1:10" ht="15.75" hidden="1" x14ac:dyDescent="0.25">
      <c r="A603" s="133" t="s">
        <v>1530</v>
      </c>
      <c r="B603" s="134" t="s">
        <v>1118</v>
      </c>
      <c r="C603" s="133" t="s">
        <v>83</v>
      </c>
      <c r="D603" s="133" t="s">
        <v>148</v>
      </c>
      <c r="E603" s="133" t="s">
        <v>291</v>
      </c>
      <c r="F603" s="133" t="s">
        <v>1033</v>
      </c>
      <c r="G603" s="135">
        <v>80410.95</v>
      </c>
      <c r="H603" s="135">
        <v>80410.95</v>
      </c>
      <c r="I603" s="135">
        <v>80410.95</v>
      </c>
      <c r="J603" s="112">
        <f t="shared" si="9"/>
        <v>100</v>
      </c>
    </row>
    <row r="604" spans="1:10" ht="15.75" hidden="1" x14ac:dyDescent="0.25">
      <c r="A604" s="133" t="s">
        <v>1531</v>
      </c>
      <c r="B604" s="134" t="s">
        <v>1185</v>
      </c>
      <c r="C604" s="133" t="s">
        <v>83</v>
      </c>
      <c r="D604" s="133" t="s">
        <v>148</v>
      </c>
      <c r="E604" s="133" t="s">
        <v>291</v>
      </c>
      <c r="F604" s="133" t="s">
        <v>1036</v>
      </c>
      <c r="G604" s="135">
        <v>22076.26</v>
      </c>
      <c r="H604" s="135">
        <v>22076.26</v>
      </c>
      <c r="I604" s="135">
        <v>22076.26</v>
      </c>
      <c r="J604" s="112">
        <f t="shared" si="9"/>
        <v>100.00000000000001</v>
      </c>
    </row>
    <row r="605" spans="1:10" ht="31.5" hidden="1" x14ac:dyDescent="0.25">
      <c r="A605" s="133" t="s">
        <v>1532</v>
      </c>
      <c r="B605" s="134" t="s">
        <v>264</v>
      </c>
      <c r="C605" s="133" t="s">
        <v>83</v>
      </c>
      <c r="D605" s="133" t="s">
        <v>148</v>
      </c>
      <c r="E605" s="133" t="s">
        <v>291</v>
      </c>
      <c r="F605" s="133" t="s">
        <v>265</v>
      </c>
      <c r="G605" s="135">
        <v>97569.08</v>
      </c>
      <c r="H605" s="135">
        <v>97569.08</v>
      </c>
      <c r="I605" s="135">
        <v>97569.08</v>
      </c>
      <c r="J605" s="112">
        <f t="shared" si="9"/>
        <v>100</v>
      </c>
    </row>
    <row r="606" spans="1:10" ht="47.25" hidden="1" x14ac:dyDescent="0.25">
      <c r="A606" s="133" t="s">
        <v>1533</v>
      </c>
      <c r="B606" s="134" t="s">
        <v>1240</v>
      </c>
      <c r="C606" s="133" t="s">
        <v>83</v>
      </c>
      <c r="D606" s="133" t="s">
        <v>148</v>
      </c>
      <c r="E606" s="133" t="s">
        <v>291</v>
      </c>
      <c r="F606" s="133" t="s">
        <v>1241</v>
      </c>
      <c r="G606" s="135">
        <v>97569.08</v>
      </c>
      <c r="H606" s="135">
        <v>97569.08</v>
      </c>
      <c r="I606" s="135">
        <v>97569.08</v>
      </c>
      <c r="J606" s="112">
        <f t="shared" si="9"/>
        <v>100</v>
      </c>
    </row>
    <row r="607" spans="1:10" ht="15.75" hidden="1" x14ac:dyDescent="0.25">
      <c r="A607" s="133" t="s">
        <v>1001</v>
      </c>
      <c r="B607" s="134" t="s">
        <v>235</v>
      </c>
      <c r="C607" s="133" t="s">
        <v>83</v>
      </c>
      <c r="D607" s="133" t="s">
        <v>148</v>
      </c>
      <c r="E607" s="133" t="s">
        <v>291</v>
      </c>
      <c r="F607" s="133" t="s">
        <v>236</v>
      </c>
      <c r="G607" s="135">
        <v>1.29</v>
      </c>
      <c r="H607" s="135">
        <v>1.29</v>
      </c>
      <c r="I607" s="135">
        <v>0</v>
      </c>
      <c r="J607" s="112">
        <f t="shared" si="9"/>
        <v>0</v>
      </c>
    </row>
    <row r="608" spans="1:10" ht="15.75" hidden="1" x14ac:dyDescent="0.25">
      <c r="A608" s="133" t="s">
        <v>1534</v>
      </c>
      <c r="B608" s="134" t="s">
        <v>1119</v>
      </c>
      <c r="C608" s="133" t="s">
        <v>83</v>
      </c>
      <c r="D608" s="133" t="s">
        <v>148</v>
      </c>
      <c r="E608" s="133" t="s">
        <v>291</v>
      </c>
      <c r="F608" s="133" t="s">
        <v>1120</v>
      </c>
      <c r="G608" s="135">
        <v>1.29</v>
      </c>
      <c r="H608" s="135">
        <v>1.29</v>
      </c>
      <c r="I608" s="135">
        <v>0</v>
      </c>
      <c r="J608" s="112">
        <f t="shared" si="9"/>
        <v>0</v>
      </c>
    </row>
    <row r="609" spans="1:10" ht="94.5" hidden="1" x14ac:dyDescent="0.25">
      <c r="A609" s="133" t="s">
        <v>1536</v>
      </c>
      <c r="B609" s="134" t="s">
        <v>191</v>
      </c>
      <c r="C609" s="133" t="s">
        <v>83</v>
      </c>
      <c r="D609" s="133" t="s">
        <v>148</v>
      </c>
      <c r="E609" s="133" t="s">
        <v>887</v>
      </c>
      <c r="F609" s="133" t="s">
        <v>90</v>
      </c>
      <c r="G609" s="135">
        <v>33501.660000000003</v>
      </c>
      <c r="H609" s="135">
        <v>33501.660000000003</v>
      </c>
      <c r="I609" s="135">
        <v>33501.660000000003</v>
      </c>
      <c r="J609" s="112">
        <f t="shared" si="9"/>
        <v>100</v>
      </c>
    </row>
    <row r="610" spans="1:10" ht="15.75" hidden="1" x14ac:dyDescent="0.25">
      <c r="A610" s="133" t="s">
        <v>1537</v>
      </c>
      <c r="B610" s="134" t="s">
        <v>1238</v>
      </c>
      <c r="C610" s="133" t="s">
        <v>83</v>
      </c>
      <c r="D610" s="133" t="s">
        <v>148</v>
      </c>
      <c r="E610" s="133" t="s">
        <v>887</v>
      </c>
      <c r="F610" s="133" t="s">
        <v>953</v>
      </c>
      <c r="G610" s="135">
        <v>24050.97</v>
      </c>
      <c r="H610" s="135">
        <v>24050.97</v>
      </c>
      <c r="I610" s="135">
        <v>24050.97</v>
      </c>
      <c r="J610" s="112">
        <f t="shared" si="9"/>
        <v>100</v>
      </c>
    </row>
    <row r="611" spans="1:10" ht="63" hidden="1" x14ac:dyDescent="0.25">
      <c r="A611" s="133" t="s">
        <v>1538</v>
      </c>
      <c r="B611" s="134" t="s">
        <v>1239</v>
      </c>
      <c r="C611" s="133" t="s">
        <v>83</v>
      </c>
      <c r="D611" s="133" t="s">
        <v>148</v>
      </c>
      <c r="E611" s="133" t="s">
        <v>887</v>
      </c>
      <c r="F611" s="133" t="s">
        <v>1184</v>
      </c>
      <c r="G611" s="135">
        <v>9450.69</v>
      </c>
      <c r="H611" s="135">
        <v>9450.69</v>
      </c>
      <c r="I611" s="135">
        <v>9450.69</v>
      </c>
      <c r="J611" s="112">
        <f t="shared" si="9"/>
        <v>100</v>
      </c>
    </row>
    <row r="612" spans="1:10" ht="94.5" hidden="1" x14ac:dyDescent="0.25">
      <c r="A612" s="133" t="s">
        <v>1540</v>
      </c>
      <c r="B612" s="134" t="s">
        <v>191</v>
      </c>
      <c r="C612" s="133" t="s">
        <v>83</v>
      </c>
      <c r="D612" s="133" t="s">
        <v>148</v>
      </c>
      <c r="E612" s="133" t="s">
        <v>824</v>
      </c>
      <c r="F612" s="133" t="s">
        <v>90</v>
      </c>
      <c r="G612" s="135">
        <v>86249.06</v>
      </c>
      <c r="H612" s="135">
        <v>86249.06</v>
      </c>
      <c r="I612" s="135">
        <v>86249.06</v>
      </c>
      <c r="J612" s="112">
        <f t="shared" si="9"/>
        <v>100</v>
      </c>
    </row>
    <row r="613" spans="1:10" ht="15.75" hidden="1" x14ac:dyDescent="0.25">
      <c r="A613" s="133" t="s">
        <v>1541</v>
      </c>
      <c r="B613" s="134" t="s">
        <v>1238</v>
      </c>
      <c r="C613" s="133" t="s">
        <v>83</v>
      </c>
      <c r="D613" s="133" t="s">
        <v>148</v>
      </c>
      <c r="E613" s="133" t="s">
        <v>824</v>
      </c>
      <c r="F613" s="133" t="s">
        <v>953</v>
      </c>
      <c r="G613" s="135">
        <v>63324.76</v>
      </c>
      <c r="H613" s="135">
        <v>63324.76</v>
      </c>
      <c r="I613" s="135">
        <v>63324.76</v>
      </c>
      <c r="J613" s="112">
        <f t="shared" si="9"/>
        <v>100</v>
      </c>
    </row>
    <row r="614" spans="1:10" ht="63" hidden="1" x14ac:dyDescent="0.25">
      <c r="A614" s="133" t="s">
        <v>1542</v>
      </c>
      <c r="B614" s="134" t="s">
        <v>1239</v>
      </c>
      <c r="C614" s="133" t="s">
        <v>83</v>
      </c>
      <c r="D614" s="133" t="s">
        <v>148</v>
      </c>
      <c r="E614" s="133" t="s">
        <v>824</v>
      </c>
      <c r="F614" s="133" t="s">
        <v>1184</v>
      </c>
      <c r="G614" s="135">
        <v>22924.3</v>
      </c>
      <c r="H614" s="135">
        <v>22924.3</v>
      </c>
      <c r="I614" s="135">
        <v>22924.3</v>
      </c>
      <c r="J614" s="112">
        <f t="shared" si="9"/>
        <v>100</v>
      </c>
    </row>
    <row r="615" spans="1:10" ht="31.5" hidden="1" x14ac:dyDescent="0.25">
      <c r="A615" s="133" t="s">
        <v>1002</v>
      </c>
      <c r="B615" s="134" t="s">
        <v>351</v>
      </c>
      <c r="C615" s="133" t="s">
        <v>83</v>
      </c>
      <c r="D615" s="133" t="s">
        <v>148</v>
      </c>
      <c r="E615" s="133" t="s">
        <v>352</v>
      </c>
      <c r="F615" s="133"/>
      <c r="G615" s="135">
        <v>5164602.67</v>
      </c>
      <c r="H615" s="135">
        <v>5164602.67</v>
      </c>
      <c r="I615" s="135">
        <v>5047990.76</v>
      </c>
      <c r="J615" s="112">
        <f t="shared" ref="J615:J671" si="10">I615*100/H615</f>
        <v>97.74209329446829</v>
      </c>
    </row>
    <row r="616" spans="1:10" ht="31.5" hidden="1" x14ac:dyDescent="0.25">
      <c r="A616" s="133" t="s">
        <v>1543</v>
      </c>
      <c r="B616" s="134" t="s">
        <v>353</v>
      </c>
      <c r="C616" s="133" t="s">
        <v>83</v>
      </c>
      <c r="D616" s="133" t="s">
        <v>148</v>
      </c>
      <c r="E616" s="133" t="s">
        <v>354</v>
      </c>
      <c r="F616" s="133"/>
      <c r="G616" s="135">
        <v>5164602.67</v>
      </c>
      <c r="H616" s="135">
        <v>5164602.67</v>
      </c>
      <c r="I616" s="135">
        <v>5047990.76</v>
      </c>
      <c r="J616" s="112">
        <f t="shared" si="10"/>
        <v>97.74209329446829</v>
      </c>
    </row>
    <row r="617" spans="1:10" ht="31.5" hidden="1" x14ac:dyDescent="0.25">
      <c r="A617" s="133" t="s">
        <v>1544</v>
      </c>
      <c r="B617" s="134" t="s">
        <v>353</v>
      </c>
      <c r="C617" s="133" t="s">
        <v>83</v>
      </c>
      <c r="D617" s="133" t="s">
        <v>148</v>
      </c>
      <c r="E617" s="133" t="s">
        <v>354</v>
      </c>
      <c r="F617" s="133"/>
      <c r="G617" s="135">
        <v>5001627</v>
      </c>
      <c r="H617" s="135">
        <v>5001627</v>
      </c>
      <c r="I617" s="135">
        <v>4885015.09</v>
      </c>
      <c r="J617" s="112">
        <f t="shared" si="10"/>
        <v>97.668520463441197</v>
      </c>
    </row>
    <row r="618" spans="1:10" ht="47.25" hidden="1" x14ac:dyDescent="0.25">
      <c r="A618" s="133" t="s">
        <v>1545</v>
      </c>
      <c r="B618" s="134" t="s">
        <v>261</v>
      </c>
      <c r="C618" s="133" t="s">
        <v>83</v>
      </c>
      <c r="D618" s="133" t="s">
        <v>148</v>
      </c>
      <c r="E618" s="133" t="s">
        <v>356</v>
      </c>
      <c r="F618" s="133" t="s">
        <v>262</v>
      </c>
      <c r="G618" s="135">
        <v>4500267</v>
      </c>
      <c r="H618" s="135">
        <v>4500267</v>
      </c>
      <c r="I618" s="135">
        <v>4404658.1100000003</v>
      </c>
      <c r="J618" s="112">
        <f t="shared" si="10"/>
        <v>97.87548405461277</v>
      </c>
    </row>
    <row r="619" spans="1:10" ht="78.75" hidden="1" x14ac:dyDescent="0.25">
      <c r="A619" s="133" t="s">
        <v>1546</v>
      </c>
      <c r="B619" s="134" t="s">
        <v>1422</v>
      </c>
      <c r="C619" s="133" t="s">
        <v>83</v>
      </c>
      <c r="D619" s="133" t="s">
        <v>148</v>
      </c>
      <c r="E619" s="133" t="s">
        <v>356</v>
      </c>
      <c r="F619" s="133" t="s">
        <v>1423</v>
      </c>
      <c r="G619" s="135">
        <v>4500267</v>
      </c>
      <c r="H619" s="135">
        <v>4500267</v>
      </c>
      <c r="I619" s="135">
        <v>4404658.1100000003</v>
      </c>
      <c r="J619" s="112">
        <f t="shared" si="10"/>
        <v>97.87548405461277</v>
      </c>
    </row>
    <row r="620" spans="1:10" ht="47.25" hidden="1" x14ac:dyDescent="0.25">
      <c r="A620" s="133" t="s">
        <v>1547</v>
      </c>
      <c r="B620" s="134" t="s">
        <v>261</v>
      </c>
      <c r="C620" s="133" t="s">
        <v>83</v>
      </c>
      <c r="D620" s="133" t="s">
        <v>148</v>
      </c>
      <c r="E620" s="133" t="s">
        <v>357</v>
      </c>
      <c r="F620" s="133" t="s">
        <v>262</v>
      </c>
      <c r="G620" s="135">
        <v>501360</v>
      </c>
      <c r="H620" s="135">
        <v>501360</v>
      </c>
      <c r="I620" s="135">
        <v>480356.98</v>
      </c>
      <c r="J620" s="112">
        <f t="shared" si="10"/>
        <v>95.810790649433542</v>
      </c>
    </row>
    <row r="621" spans="1:10" ht="31.5" hidden="1" x14ac:dyDescent="0.25">
      <c r="A621" s="133" t="s">
        <v>1548</v>
      </c>
      <c r="B621" s="134" t="s">
        <v>1435</v>
      </c>
      <c r="C621" s="133" t="s">
        <v>83</v>
      </c>
      <c r="D621" s="133" t="s">
        <v>148</v>
      </c>
      <c r="E621" s="133" t="s">
        <v>357</v>
      </c>
      <c r="F621" s="133" t="s">
        <v>1436</v>
      </c>
      <c r="G621" s="135">
        <v>501360</v>
      </c>
      <c r="H621" s="135">
        <v>501360</v>
      </c>
      <c r="I621" s="135">
        <v>480356.98</v>
      </c>
      <c r="J621" s="112">
        <f t="shared" si="10"/>
        <v>95.810790649433542</v>
      </c>
    </row>
    <row r="622" spans="1:10" ht="47.25" hidden="1" x14ac:dyDescent="0.25">
      <c r="A622" s="133" t="s">
        <v>1549</v>
      </c>
      <c r="B622" s="134" t="s">
        <v>261</v>
      </c>
      <c r="C622" s="133" t="s">
        <v>83</v>
      </c>
      <c r="D622" s="133" t="s">
        <v>148</v>
      </c>
      <c r="E622" s="133" t="s">
        <v>843</v>
      </c>
      <c r="F622" s="133" t="s">
        <v>262</v>
      </c>
      <c r="G622" s="135">
        <v>162975.67000000001</v>
      </c>
      <c r="H622" s="135">
        <v>162975.67000000001</v>
      </c>
      <c r="I622" s="135">
        <v>162975.67000000001</v>
      </c>
      <c r="J622" s="112">
        <f t="shared" si="10"/>
        <v>100</v>
      </c>
    </row>
    <row r="623" spans="1:10" ht="78.75" hidden="1" x14ac:dyDescent="0.25">
      <c r="A623" s="133" t="s">
        <v>1550</v>
      </c>
      <c r="B623" s="134" t="s">
        <v>1422</v>
      </c>
      <c r="C623" s="133" t="s">
        <v>83</v>
      </c>
      <c r="D623" s="133" t="s">
        <v>148</v>
      </c>
      <c r="E623" s="133" t="s">
        <v>843</v>
      </c>
      <c r="F623" s="133" t="s">
        <v>1423</v>
      </c>
      <c r="G623" s="135">
        <v>162975.67000000001</v>
      </c>
      <c r="H623" s="135">
        <v>162975.67000000001</v>
      </c>
      <c r="I623" s="135">
        <v>162975.67000000001</v>
      </c>
      <c r="J623" s="112">
        <f t="shared" si="10"/>
        <v>100</v>
      </c>
    </row>
    <row r="624" spans="1:10" ht="15.75" hidden="1" x14ac:dyDescent="0.25">
      <c r="A624" s="133" t="s">
        <v>1551</v>
      </c>
      <c r="B624" s="134" t="s">
        <v>149</v>
      </c>
      <c r="C624" s="133" t="s">
        <v>83</v>
      </c>
      <c r="D624" s="133" t="s">
        <v>150</v>
      </c>
      <c r="E624" s="133"/>
      <c r="F624" s="133"/>
      <c r="G624" s="135">
        <v>77369170.989999995</v>
      </c>
      <c r="H624" s="135">
        <v>77369170.989999995</v>
      </c>
      <c r="I624" s="135">
        <v>75368930.969999999</v>
      </c>
      <c r="J624" s="112">
        <f t="shared" si="10"/>
        <v>97.41468081613732</v>
      </c>
    </row>
    <row r="625" spans="1:10" ht="15.75" hidden="1" x14ac:dyDescent="0.25">
      <c r="A625" s="133" t="s">
        <v>1003</v>
      </c>
      <c r="B625" s="134" t="s">
        <v>151</v>
      </c>
      <c r="C625" s="133" t="s">
        <v>83</v>
      </c>
      <c r="D625" s="133" t="s">
        <v>152</v>
      </c>
      <c r="E625" s="133"/>
      <c r="F625" s="133"/>
      <c r="G625" s="135">
        <v>76968459.390000001</v>
      </c>
      <c r="H625" s="135">
        <v>76968459.390000001</v>
      </c>
      <c r="I625" s="135">
        <v>74968219.370000005</v>
      </c>
      <c r="J625" s="112">
        <f t="shared" si="10"/>
        <v>97.401221180919364</v>
      </c>
    </row>
    <row r="626" spans="1:10" ht="31.5" hidden="1" x14ac:dyDescent="0.25">
      <c r="A626" s="133" t="s">
        <v>1004</v>
      </c>
      <c r="B626" s="134" t="s">
        <v>651</v>
      </c>
      <c r="C626" s="133" t="s">
        <v>83</v>
      </c>
      <c r="D626" s="133" t="s">
        <v>152</v>
      </c>
      <c r="E626" s="133" t="s">
        <v>292</v>
      </c>
      <c r="F626" s="133"/>
      <c r="G626" s="135">
        <v>76968459.390000001</v>
      </c>
      <c r="H626" s="135">
        <v>76968459.390000001</v>
      </c>
      <c r="I626" s="135">
        <v>74968219.370000005</v>
      </c>
      <c r="J626" s="112">
        <f t="shared" si="10"/>
        <v>97.401221180919364</v>
      </c>
    </row>
    <row r="627" spans="1:10" ht="31.5" hidden="1" x14ac:dyDescent="0.25">
      <c r="A627" s="133" t="s">
        <v>1005</v>
      </c>
      <c r="B627" s="134" t="s">
        <v>361</v>
      </c>
      <c r="C627" s="133" t="s">
        <v>83</v>
      </c>
      <c r="D627" s="133" t="s">
        <v>152</v>
      </c>
      <c r="E627" s="133" t="s">
        <v>362</v>
      </c>
      <c r="F627" s="133"/>
      <c r="G627" s="135">
        <v>27373078.059999999</v>
      </c>
      <c r="H627" s="135">
        <v>27373078.059999999</v>
      </c>
      <c r="I627" s="135">
        <v>26548054.469999999</v>
      </c>
      <c r="J627" s="112">
        <f t="shared" si="10"/>
        <v>96.986003590127495</v>
      </c>
    </row>
    <row r="628" spans="1:10" ht="31.5" hidden="1" x14ac:dyDescent="0.25">
      <c r="A628" s="133" t="s">
        <v>1006</v>
      </c>
      <c r="B628" s="134" t="s">
        <v>361</v>
      </c>
      <c r="C628" s="133" t="s">
        <v>83</v>
      </c>
      <c r="D628" s="133" t="s">
        <v>152</v>
      </c>
      <c r="E628" s="133" t="s">
        <v>362</v>
      </c>
      <c r="F628" s="133"/>
      <c r="G628" s="135">
        <v>25680766.16</v>
      </c>
      <c r="H628" s="135">
        <v>25680766.16</v>
      </c>
      <c r="I628" s="135">
        <v>24855742.57</v>
      </c>
      <c r="J628" s="112">
        <f t="shared" si="10"/>
        <v>96.787387164153046</v>
      </c>
    </row>
    <row r="629" spans="1:10" ht="47.25" hidden="1" x14ac:dyDescent="0.25">
      <c r="A629" s="133" t="s">
        <v>1007</v>
      </c>
      <c r="B629" s="134" t="s">
        <v>261</v>
      </c>
      <c r="C629" s="133" t="s">
        <v>83</v>
      </c>
      <c r="D629" s="133" t="s">
        <v>152</v>
      </c>
      <c r="E629" s="133" t="s">
        <v>363</v>
      </c>
      <c r="F629" s="133" t="s">
        <v>262</v>
      </c>
      <c r="G629" s="135">
        <v>24166169.16</v>
      </c>
      <c r="H629" s="135">
        <v>24166169.16</v>
      </c>
      <c r="I629" s="135">
        <v>23341145.57</v>
      </c>
      <c r="J629" s="112">
        <f t="shared" si="10"/>
        <v>96.586039001309388</v>
      </c>
    </row>
    <row r="630" spans="1:10" ht="78.75" hidden="1" x14ac:dyDescent="0.25">
      <c r="A630" s="133" t="s">
        <v>1008</v>
      </c>
      <c r="B630" s="134" t="s">
        <v>1422</v>
      </c>
      <c r="C630" s="133" t="s">
        <v>83</v>
      </c>
      <c r="D630" s="133" t="s">
        <v>152</v>
      </c>
      <c r="E630" s="133" t="s">
        <v>363</v>
      </c>
      <c r="F630" s="133" t="s">
        <v>1423</v>
      </c>
      <c r="G630" s="135">
        <v>24166169.16</v>
      </c>
      <c r="H630" s="135">
        <v>24166169.16</v>
      </c>
      <c r="I630" s="135">
        <v>23341145.57</v>
      </c>
      <c r="J630" s="112">
        <f t="shared" si="10"/>
        <v>96.586039001309388</v>
      </c>
    </row>
    <row r="631" spans="1:10" ht="47.25" hidden="1" x14ac:dyDescent="0.25">
      <c r="A631" s="133" t="s">
        <v>1009</v>
      </c>
      <c r="B631" s="134" t="s">
        <v>261</v>
      </c>
      <c r="C631" s="133" t="s">
        <v>83</v>
      </c>
      <c r="D631" s="133" t="s">
        <v>152</v>
      </c>
      <c r="E631" s="133" t="s">
        <v>888</v>
      </c>
      <c r="F631" s="133" t="s">
        <v>262</v>
      </c>
      <c r="G631" s="135">
        <v>855600</v>
      </c>
      <c r="H631" s="135">
        <v>855600</v>
      </c>
      <c r="I631" s="135">
        <v>855600</v>
      </c>
      <c r="J631" s="112">
        <f t="shared" si="10"/>
        <v>100</v>
      </c>
    </row>
    <row r="632" spans="1:10" ht="78.75" hidden="1" x14ac:dyDescent="0.25">
      <c r="A632" s="133" t="s">
        <v>1010</v>
      </c>
      <c r="B632" s="134" t="s">
        <v>1422</v>
      </c>
      <c r="C632" s="133" t="s">
        <v>83</v>
      </c>
      <c r="D632" s="133" t="s">
        <v>152</v>
      </c>
      <c r="E632" s="133" t="s">
        <v>888</v>
      </c>
      <c r="F632" s="133" t="s">
        <v>1423</v>
      </c>
      <c r="G632" s="135">
        <v>855600</v>
      </c>
      <c r="H632" s="135">
        <v>855600</v>
      </c>
      <c r="I632" s="135">
        <v>855600</v>
      </c>
      <c r="J632" s="112">
        <f t="shared" si="10"/>
        <v>100</v>
      </c>
    </row>
    <row r="633" spans="1:10" ht="47.25" hidden="1" x14ac:dyDescent="0.25">
      <c r="A633" s="133" t="s">
        <v>1011</v>
      </c>
      <c r="B633" s="134" t="s">
        <v>261</v>
      </c>
      <c r="C633" s="133" t="s">
        <v>83</v>
      </c>
      <c r="D633" s="133" t="s">
        <v>152</v>
      </c>
      <c r="E633" s="133" t="s">
        <v>844</v>
      </c>
      <c r="F633" s="133" t="s">
        <v>262</v>
      </c>
      <c r="G633" s="135">
        <v>272122</v>
      </c>
      <c r="H633" s="135">
        <v>272122</v>
      </c>
      <c r="I633" s="135">
        <v>272122</v>
      </c>
      <c r="J633" s="112">
        <f t="shared" si="10"/>
        <v>100</v>
      </c>
    </row>
    <row r="634" spans="1:10" ht="31.5" hidden="1" x14ac:dyDescent="0.25">
      <c r="A634" s="133" t="s">
        <v>1012</v>
      </c>
      <c r="B634" s="134" t="s">
        <v>1435</v>
      </c>
      <c r="C634" s="133" t="s">
        <v>83</v>
      </c>
      <c r="D634" s="133" t="s">
        <v>152</v>
      </c>
      <c r="E634" s="133" t="s">
        <v>844</v>
      </c>
      <c r="F634" s="133" t="s">
        <v>1436</v>
      </c>
      <c r="G634" s="135">
        <v>272122</v>
      </c>
      <c r="H634" s="135">
        <v>272122</v>
      </c>
      <c r="I634" s="135">
        <v>272122</v>
      </c>
      <c r="J634" s="112">
        <f t="shared" si="10"/>
        <v>100</v>
      </c>
    </row>
    <row r="635" spans="1:10" ht="47.25" hidden="1" x14ac:dyDescent="0.25">
      <c r="A635" s="133" t="s">
        <v>1013</v>
      </c>
      <c r="B635" s="134" t="s">
        <v>261</v>
      </c>
      <c r="C635" s="133" t="s">
        <v>83</v>
      </c>
      <c r="D635" s="133" t="s">
        <v>152</v>
      </c>
      <c r="E635" s="133" t="s">
        <v>396</v>
      </c>
      <c r="F635" s="133" t="s">
        <v>262</v>
      </c>
      <c r="G635" s="135">
        <v>386875</v>
      </c>
      <c r="H635" s="135">
        <v>386875</v>
      </c>
      <c r="I635" s="135">
        <v>386875</v>
      </c>
      <c r="J635" s="112">
        <f t="shared" si="10"/>
        <v>100</v>
      </c>
    </row>
    <row r="636" spans="1:10" ht="31.5" hidden="1" x14ac:dyDescent="0.25">
      <c r="A636" s="133" t="s">
        <v>1552</v>
      </c>
      <c r="B636" s="134" t="s">
        <v>1435</v>
      </c>
      <c r="C636" s="133" t="s">
        <v>83</v>
      </c>
      <c r="D636" s="133" t="s">
        <v>152</v>
      </c>
      <c r="E636" s="133" t="s">
        <v>396</v>
      </c>
      <c r="F636" s="133" t="s">
        <v>1436</v>
      </c>
      <c r="G636" s="135">
        <v>386875</v>
      </c>
      <c r="H636" s="135">
        <v>386875</v>
      </c>
      <c r="I636" s="135">
        <v>386875</v>
      </c>
      <c r="J636" s="112">
        <f t="shared" si="10"/>
        <v>100</v>
      </c>
    </row>
    <row r="637" spans="1:10" ht="47.25" hidden="1" x14ac:dyDescent="0.25">
      <c r="A637" s="133" t="s">
        <v>1553</v>
      </c>
      <c r="B637" s="134" t="s">
        <v>261</v>
      </c>
      <c r="C637" s="133" t="s">
        <v>83</v>
      </c>
      <c r="D637" s="133" t="s">
        <v>152</v>
      </c>
      <c r="E637" s="133" t="s">
        <v>846</v>
      </c>
      <c r="F637" s="133" t="s">
        <v>262</v>
      </c>
      <c r="G637" s="135">
        <v>343634.3</v>
      </c>
      <c r="H637" s="135">
        <v>343634.3</v>
      </c>
      <c r="I637" s="135">
        <v>343634.3</v>
      </c>
      <c r="J637" s="112">
        <f t="shared" si="10"/>
        <v>100</v>
      </c>
    </row>
    <row r="638" spans="1:10" ht="78.75" hidden="1" x14ac:dyDescent="0.25">
      <c r="A638" s="133" t="s">
        <v>1554</v>
      </c>
      <c r="B638" s="134" t="s">
        <v>1422</v>
      </c>
      <c r="C638" s="133" t="s">
        <v>83</v>
      </c>
      <c r="D638" s="133" t="s">
        <v>152</v>
      </c>
      <c r="E638" s="133" t="s">
        <v>846</v>
      </c>
      <c r="F638" s="133" t="s">
        <v>1423</v>
      </c>
      <c r="G638" s="135">
        <v>343634.3</v>
      </c>
      <c r="H638" s="135">
        <v>343634.3</v>
      </c>
      <c r="I638" s="135">
        <v>343634.3</v>
      </c>
      <c r="J638" s="112">
        <f t="shared" si="10"/>
        <v>100</v>
      </c>
    </row>
    <row r="639" spans="1:10" ht="47.25" hidden="1" x14ac:dyDescent="0.25">
      <c r="A639" s="133" t="s">
        <v>1555</v>
      </c>
      <c r="B639" s="134" t="s">
        <v>261</v>
      </c>
      <c r="C639" s="133" t="s">
        <v>83</v>
      </c>
      <c r="D639" s="133" t="s">
        <v>152</v>
      </c>
      <c r="E639" s="133" t="s">
        <v>734</v>
      </c>
      <c r="F639" s="133" t="s">
        <v>262</v>
      </c>
      <c r="G639" s="135">
        <v>1348677.6</v>
      </c>
      <c r="H639" s="135">
        <v>1348677.6</v>
      </c>
      <c r="I639" s="135">
        <v>1348677.6</v>
      </c>
      <c r="J639" s="112">
        <f t="shared" si="10"/>
        <v>100</v>
      </c>
    </row>
    <row r="640" spans="1:10" ht="78.75" hidden="1" x14ac:dyDescent="0.25">
      <c r="A640" s="133" t="s">
        <v>1556</v>
      </c>
      <c r="B640" s="134" t="s">
        <v>1422</v>
      </c>
      <c r="C640" s="133" t="s">
        <v>83</v>
      </c>
      <c r="D640" s="133" t="s">
        <v>152</v>
      </c>
      <c r="E640" s="133" t="s">
        <v>734</v>
      </c>
      <c r="F640" s="133" t="s">
        <v>1423</v>
      </c>
      <c r="G640" s="135">
        <v>1348677.6</v>
      </c>
      <c r="H640" s="135">
        <v>1348677.6</v>
      </c>
      <c r="I640" s="135">
        <v>1348677.6</v>
      </c>
      <c r="J640" s="112">
        <f t="shared" si="10"/>
        <v>100</v>
      </c>
    </row>
    <row r="641" spans="1:10" ht="31.5" hidden="1" x14ac:dyDescent="0.25">
      <c r="A641" s="133" t="s">
        <v>1557</v>
      </c>
      <c r="B641" s="134" t="s">
        <v>364</v>
      </c>
      <c r="C641" s="133" t="s">
        <v>83</v>
      </c>
      <c r="D641" s="133" t="s">
        <v>152</v>
      </c>
      <c r="E641" s="133" t="s">
        <v>365</v>
      </c>
      <c r="F641" s="133"/>
      <c r="G641" s="135">
        <v>49595381.329999998</v>
      </c>
      <c r="H641" s="135">
        <v>49595381.329999998</v>
      </c>
      <c r="I641" s="135">
        <v>48420164.899999999</v>
      </c>
      <c r="J641" s="112">
        <f t="shared" si="10"/>
        <v>97.630391382253336</v>
      </c>
    </row>
    <row r="642" spans="1:10" ht="31.5" hidden="1" x14ac:dyDescent="0.25">
      <c r="A642" s="133" t="s">
        <v>1558</v>
      </c>
      <c r="B642" s="134" t="s">
        <v>364</v>
      </c>
      <c r="C642" s="133" t="s">
        <v>83</v>
      </c>
      <c r="D642" s="133" t="s">
        <v>152</v>
      </c>
      <c r="E642" s="133" t="s">
        <v>365</v>
      </c>
      <c r="F642" s="133"/>
      <c r="G642" s="135">
        <v>46875524.530000001</v>
      </c>
      <c r="H642" s="135">
        <v>46875524.530000001</v>
      </c>
      <c r="I642" s="135">
        <v>45700308.100000001</v>
      </c>
      <c r="J642" s="112">
        <f t="shared" si="10"/>
        <v>97.492899670385825</v>
      </c>
    </row>
    <row r="643" spans="1:10" ht="47.25" hidden="1" x14ac:dyDescent="0.25">
      <c r="A643" s="133" t="s">
        <v>1559</v>
      </c>
      <c r="B643" s="134" t="s">
        <v>261</v>
      </c>
      <c r="C643" s="133" t="s">
        <v>83</v>
      </c>
      <c r="D643" s="133" t="s">
        <v>152</v>
      </c>
      <c r="E643" s="133" t="s">
        <v>366</v>
      </c>
      <c r="F643" s="133" t="s">
        <v>262</v>
      </c>
      <c r="G643" s="135">
        <v>31451532.219999999</v>
      </c>
      <c r="H643" s="135">
        <v>31451532.219999999</v>
      </c>
      <c r="I643" s="135">
        <v>31451532.219999999</v>
      </c>
      <c r="J643" s="112">
        <f t="shared" si="10"/>
        <v>100</v>
      </c>
    </row>
    <row r="644" spans="1:10" ht="78.75" hidden="1" x14ac:dyDescent="0.25">
      <c r="A644" s="133" t="s">
        <v>1560</v>
      </c>
      <c r="B644" s="134" t="s">
        <v>1422</v>
      </c>
      <c r="C644" s="133" t="s">
        <v>83</v>
      </c>
      <c r="D644" s="133" t="s">
        <v>152</v>
      </c>
      <c r="E644" s="133" t="s">
        <v>366</v>
      </c>
      <c r="F644" s="133" t="s">
        <v>1423</v>
      </c>
      <c r="G644" s="135">
        <v>31451532.219999999</v>
      </c>
      <c r="H644" s="135">
        <v>31451532.219999999</v>
      </c>
      <c r="I644" s="135">
        <v>31451532.219999999</v>
      </c>
      <c r="J644" s="112">
        <f t="shared" si="10"/>
        <v>100</v>
      </c>
    </row>
    <row r="645" spans="1:10" ht="47.25" hidden="1" x14ac:dyDescent="0.25">
      <c r="A645" s="133" t="s">
        <v>1561</v>
      </c>
      <c r="B645" s="134" t="s">
        <v>261</v>
      </c>
      <c r="C645" s="133" t="s">
        <v>83</v>
      </c>
      <c r="D645" s="133" t="s">
        <v>152</v>
      </c>
      <c r="E645" s="133" t="s">
        <v>367</v>
      </c>
      <c r="F645" s="133" t="s">
        <v>262</v>
      </c>
      <c r="G645" s="135">
        <v>14144592.310000001</v>
      </c>
      <c r="H645" s="135">
        <v>14144592.310000001</v>
      </c>
      <c r="I645" s="135">
        <v>12969375.880000001</v>
      </c>
      <c r="J645" s="112">
        <f t="shared" si="10"/>
        <v>91.691408248160386</v>
      </c>
    </row>
    <row r="646" spans="1:10" ht="78.75" hidden="1" x14ac:dyDescent="0.25">
      <c r="A646" s="133" t="s">
        <v>1562</v>
      </c>
      <c r="B646" s="134" t="s">
        <v>1422</v>
      </c>
      <c r="C646" s="133" t="s">
        <v>83</v>
      </c>
      <c r="D646" s="133" t="s">
        <v>152</v>
      </c>
      <c r="E646" s="133" t="s">
        <v>367</v>
      </c>
      <c r="F646" s="133" t="s">
        <v>1423</v>
      </c>
      <c r="G646" s="135">
        <v>13663702.310000001</v>
      </c>
      <c r="H646" s="135">
        <v>13663702.310000001</v>
      </c>
      <c r="I646" s="135">
        <v>12488485.880000001</v>
      </c>
      <c r="J646" s="112">
        <f t="shared" si="10"/>
        <v>91.398989795467813</v>
      </c>
    </row>
    <row r="647" spans="1:10" ht="31.5" hidden="1" x14ac:dyDescent="0.25">
      <c r="A647" s="133" t="s">
        <v>1563</v>
      </c>
      <c r="B647" s="134" t="s">
        <v>1435</v>
      </c>
      <c r="C647" s="133" t="s">
        <v>83</v>
      </c>
      <c r="D647" s="133" t="s">
        <v>152</v>
      </c>
      <c r="E647" s="133" t="s">
        <v>367</v>
      </c>
      <c r="F647" s="133" t="s">
        <v>1436</v>
      </c>
      <c r="G647" s="135">
        <v>480890</v>
      </c>
      <c r="H647" s="135">
        <v>480890</v>
      </c>
      <c r="I647" s="135">
        <v>480890</v>
      </c>
      <c r="J647" s="112">
        <f t="shared" si="10"/>
        <v>100</v>
      </c>
    </row>
    <row r="648" spans="1:10" ht="47.25" hidden="1" x14ac:dyDescent="0.25">
      <c r="A648" s="133" t="s">
        <v>1564</v>
      </c>
      <c r="B648" s="134" t="s">
        <v>261</v>
      </c>
      <c r="C648" s="133" t="s">
        <v>83</v>
      </c>
      <c r="D648" s="133" t="s">
        <v>152</v>
      </c>
      <c r="E648" s="133" t="s">
        <v>889</v>
      </c>
      <c r="F648" s="133" t="s">
        <v>262</v>
      </c>
      <c r="G648" s="135">
        <v>1279400</v>
      </c>
      <c r="H648" s="135">
        <v>1279400</v>
      </c>
      <c r="I648" s="135">
        <v>1279400</v>
      </c>
      <c r="J648" s="112">
        <f t="shared" si="10"/>
        <v>100</v>
      </c>
    </row>
    <row r="649" spans="1:10" ht="78.75" hidden="1" x14ac:dyDescent="0.25">
      <c r="A649" s="133" t="s">
        <v>1565</v>
      </c>
      <c r="B649" s="134" t="s">
        <v>1422</v>
      </c>
      <c r="C649" s="133" t="s">
        <v>83</v>
      </c>
      <c r="D649" s="133" t="s">
        <v>152</v>
      </c>
      <c r="E649" s="133" t="s">
        <v>889</v>
      </c>
      <c r="F649" s="133" t="s">
        <v>1423</v>
      </c>
      <c r="G649" s="135">
        <v>1279400</v>
      </c>
      <c r="H649" s="135">
        <v>1279400</v>
      </c>
      <c r="I649" s="135">
        <v>1279400</v>
      </c>
      <c r="J649" s="112">
        <f t="shared" si="10"/>
        <v>100</v>
      </c>
    </row>
    <row r="650" spans="1:10" ht="47.25" hidden="1" x14ac:dyDescent="0.25">
      <c r="A650" s="133" t="s">
        <v>1566</v>
      </c>
      <c r="B650" s="134" t="s">
        <v>261</v>
      </c>
      <c r="C650" s="133" t="s">
        <v>83</v>
      </c>
      <c r="D650" s="133" t="s">
        <v>152</v>
      </c>
      <c r="E650" s="133" t="s">
        <v>848</v>
      </c>
      <c r="F650" s="133" t="s">
        <v>262</v>
      </c>
      <c r="G650" s="135">
        <v>137612.04999999999</v>
      </c>
      <c r="H650" s="135">
        <v>137612.04999999999</v>
      </c>
      <c r="I650" s="135">
        <v>137612.04999999999</v>
      </c>
      <c r="J650" s="112">
        <f t="shared" si="10"/>
        <v>100</v>
      </c>
    </row>
    <row r="651" spans="1:10" ht="78.75" hidden="1" x14ac:dyDescent="0.25">
      <c r="A651" s="133" t="s">
        <v>1567</v>
      </c>
      <c r="B651" s="134" t="s">
        <v>1422</v>
      </c>
      <c r="C651" s="133" t="s">
        <v>83</v>
      </c>
      <c r="D651" s="133" t="s">
        <v>152</v>
      </c>
      <c r="E651" s="133" t="s">
        <v>848</v>
      </c>
      <c r="F651" s="133" t="s">
        <v>1423</v>
      </c>
      <c r="G651" s="135">
        <v>137612.04999999999</v>
      </c>
      <c r="H651" s="135">
        <v>137612.04999999999</v>
      </c>
      <c r="I651" s="135">
        <v>137612.04999999999</v>
      </c>
      <c r="J651" s="112">
        <f t="shared" si="10"/>
        <v>100</v>
      </c>
    </row>
    <row r="652" spans="1:10" ht="47.25" hidden="1" x14ac:dyDescent="0.25">
      <c r="A652" s="133" t="s">
        <v>1568</v>
      </c>
      <c r="B652" s="134" t="s">
        <v>261</v>
      </c>
      <c r="C652" s="133" t="s">
        <v>83</v>
      </c>
      <c r="D652" s="133" t="s">
        <v>152</v>
      </c>
      <c r="E652" s="133" t="s">
        <v>735</v>
      </c>
      <c r="F652" s="133" t="s">
        <v>262</v>
      </c>
      <c r="G652" s="135">
        <v>689332.58</v>
      </c>
      <c r="H652" s="135">
        <v>689332.58</v>
      </c>
      <c r="I652" s="135">
        <v>689332.58</v>
      </c>
      <c r="J652" s="112">
        <f t="shared" si="10"/>
        <v>100</v>
      </c>
    </row>
    <row r="653" spans="1:10" ht="78.75" hidden="1" x14ac:dyDescent="0.25">
      <c r="A653" s="133" t="s">
        <v>1569</v>
      </c>
      <c r="B653" s="134" t="s">
        <v>1422</v>
      </c>
      <c r="C653" s="133" t="s">
        <v>83</v>
      </c>
      <c r="D653" s="133" t="s">
        <v>152</v>
      </c>
      <c r="E653" s="133" t="s">
        <v>735</v>
      </c>
      <c r="F653" s="133" t="s">
        <v>1423</v>
      </c>
      <c r="G653" s="135">
        <v>689332.58</v>
      </c>
      <c r="H653" s="135">
        <v>689332.58</v>
      </c>
      <c r="I653" s="135">
        <v>689332.58</v>
      </c>
      <c r="J653" s="112">
        <f t="shared" si="10"/>
        <v>100</v>
      </c>
    </row>
    <row r="654" spans="1:10" ht="47.25" hidden="1" x14ac:dyDescent="0.25">
      <c r="A654" s="133" t="s">
        <v>1570</v>
      </c>
      <c r="B654" s="134" t="s">
        <v>261</v>
      </c>
      <c r="C654" s="133" t="s">
        <v>83</v>
      </c>
      <c r="D654" s="133" t="s">
        <v>152</v>
      </c>
      <c r="E654" s="133" t="s">
        <v>850</v>
      </c>
      <c r="F654" s="133" t="s">
        <v>262</v>
      </c>
      <c r="G654" s="135">
        <v>281322.34999999998</v>
      </c>
      <c r="H654" s="135">
        <v>281322.34999999998</v>
      </c>
      <c r="I654" s="135">
        <v>281322.34999999998</v>
      </c>
      <c r="J654" s="112">
        <f t="shared" si="10"/>
        <v>100</v>
      </c>
    </row>
    <row r="655" spans="1:10" ht="78.75" hidden="1" x14ac:dyDescent="0.25">
      <c r="A655" s="133" t="s">
        <v>1571</v>
      </c>
      <c r="B655" s="134" t="s">
        <v>1422</v>
      </c>
      <c r="C655" s="133" t="s">
        <v>83</v>
      </c>
      <c r="D655" s="133" t="s">
        <v>152</v>
      </c>
      <c r="E655" s="133" t="s">
        <v>850</v>
      </c>
      <c r="F655" s="133" t="s">
        <v>1423</v>
      </c>
      <c r="G655" s="135">
        <v>281322.34999999998</v>
      </c>
      <c r="H655" s="135">
        <v>281322.34999999998</v>
      </c>
      <c r="I655" s="135">
        <v>281322.34999999998</v>
      </c>
      <c r="J655" s="112">
        <f t="shared" si="10"/>
        <v>100</v>
      </c>
    </row>
    <row r="656" spans="1:10" ht="47.25" hidden="1" x14ac:dyDescent="0.25">
      <c r="A656" s="133" t="s">
        <v>1572</v>
      </c>
      <c r="B656" s="134" t="s">
        <v>261</v>
      </c>
      <c r="C656" s="133" t="s">
        <v>83</v>
      </c>
      <c r="D656" s="133" t="s">
        <v>152</v>
      </c>
      <c r="E656" s="133" t="s">
        <v>736</v>
      </c>
      <c r="F656" s="133" t="s">
        <v>262</v>
      </c>
      <c r="G656" s="135">
        <v>1611589.82</v>
      </c>
      <c r="H656" s="135">
        <v>1611589.82</v>
      </c>
      <c r="I656" s="135">
        <v>1611589.82</v>
      </c>
      <c r="J656" s="112">
        <f t="shared" si="10"/>
        <v>100</v>
      </c>
    </row>
    <row r="657" spans="1:10" ht="78.75" hidden="1" x14ac:dyDescent="0.25">
      <c r="A657" s="133" t="s">
        <v>1573</v>
      </c>
      <c r="B657" s="134" t="s">
        <v>1422</v>
      </c>
      <c r="C657" s="133" t="s">
        <v>83</v>
      </c>
      <c r="D657" s="133" t="s">
        <v>152</v>
      </c>
      <c r="E657" s="133" t="s">
        <v>736</v>
      </c>
      <c r="F657" s="133" t="s">
        <v>1423</v>
      </c>
      <c r="G657" s="135">
        <v>1611589.82</v>
      </c>
      <c r="H657" s="135">
        <v>1611589.82</v>
      </c>
      <c r="I657" s="135">
        <v>1611589.82</v>
      </c>
      <c r="J657" s="112">
        <f t="shared" si="10"/>
        <v>100</v>
      </c>
    </row>
    <row r="658" spans="1:10" ht="31.5" hidden="1" x14ac:dyDescent="0.25">
      <c r="A658" s="133" t="s">
        <v>1574</v>
      </c>
      <c r="B658" s="134" t="s">
        <v>153</v>
      </c>
      <c r="C658" s="133" t="s">
        <v>83</v>
      </c>
      <c r="D658" s="133" t="s">
        <v>154</v>
      </c>
      <c r="E658" s="133"/>
      <c r="F658" s="133"/>
      <c r="G658" s="135">
        <v>400711.6</v>
      </c>
      <c r="H658" s="135">
        <v>400711.6</v>
      </c>
      <c r="I658" s="135">
        <v>400711.6</v>
      </c>
      <c r="J658" s="112">
        <f t="shared" si="10"/>
        <v>100</v>
      </c>
    </row>
    <row r="659" spans="1:10" ht="31.5" hidden="1" x14ac:dyDescent="0.25">
      <c r="A659" s="133" t="s">
        <v>1575</v>
      </c>
      <c r="B659" s="134" t="s">
        <v>651</v>
      </c>
      <c r="C659" s="133" t="s">
        <v>83</v>
      </c>
      <c r="D659" s="133" t="s">
        <v>154</v>
      </c>
      <c r="E659" s="133" t="s">
        <v>292</v>
      </c>
      <c r="F659" s="133"/>
      <c r="G659" s="135">
        <v>400711.6</v>
      </c>
      <c r="H659" s="135">
        <v>400711.6</v>
      </c>
      <c r="I659" s="135">
        <v>400711.6</v>
      </c>
      <c r="J659" s="112">
        <f t="shared" si="10"/>
        <v>100</v>
      </c>
    </row>
    <row r="660" spans="1:10" ht="31.5" hidden="1" x14ac:dyDescent="0.25">
      <c r="A660" s="133" t="s">
        <v>1576</v>
      </c>
      <c r="B660" s="134" t="s">
        <v>364</v>
      </c>
      <c r="C660" s="133" t="s">
        <v>83</v>
      </c>
      <c r="D660" s="133" t="s">
        <v>154</v>
      </c>
      <c r="E660" s="133" t="s">
        <v>365</v>
      </c>
      <c r="F660" s="133"/>
      <c r="G660" s="135">
        <v>400711.6</v>
      </c>
      <c r="H660" s="135">
        <v>400711.6</v>
      </c>
      <c r="I660" s="135">
        <v>400711.6</v>
      </c>
      <c r="J660" s="112">
        <f t="shared" si="10"/>
        <v>100</v>
      </c>
    </row>
    <row r="661" spans="1:10" ht="47.25" hidden="1" x14ac:dyDescent="0.25">
      <c r="A661" s="133" t="s">
        <v>1577</v>
      </c>
      <c r="B661" s="134" t="s">
        <v>261</v>
      </c>
      <c r="C661" s="133" t="s">
        <v>83</v>
      </c>
      <c r="D661" s="133" t="s">
        <v>154</v>
      </c>
      <c r="E661" s="133" t="s">
        <v>368</v>
      </c>
      <c r="F661" s="133" t="s">
        <v>262</v>
      </c>
      <c r="G661" s="135">
        <v>400711.6</v>
      </c>
      <c r="H661" s="135">
        <v>400711.6</v>
      </c>
      <c r="I661" s="135">
        <v>400711.6</v>
      </c>
      <c r="J661" s="112">
        <f t="shared" si="10"/>
        <v>100</v>
      </c>
    </row>
    <row r="662" spans="1:10" ht="31.5" hidden="1" x14ac:dyDescent="0.25">
      <c r="A662" s="133" t="s">
        <v>1578</v>
      </c>
      <c r="B662" s="134" t="s">
        <v>1435</v>
      </c>
      <c r="C662" s="133" t="s">
        <v>83</v>
      </c>
      <c r="D662" s="133" t="s">
        <v>154</v>
      </c>
      <c r="E662" s="133" t="s">
        <v>368</v>
      </c>
      <c r="F662" s="133" t="s">
        <v>1436</v>
      </c>
      <c r="G662" s="135">
        <v>400711.6</v>
      </c>
      <c r="H662" s="135">
        <v>400711.6</v>
      </c>
      <c r="I662" s="135">
        <v>400711.6</v>
      </c>
      <c r="J662" s="112">
        <f t="shared" si="10"/>
        <v>100</v>
      </c>
    </row>
    <row r="663" spans="1:10" ht="15.75" x14ac:dyDescent="0.25">
      <c r="A663" s="133" t="s">
        <v>1579</v>
      </c>
      <c r="B663" s="134" t="s">
        <v>155</v>
      </c>
      <c r="C663" s="133" t="s">
        <v>83</v>
      </c>
      <c r="D663" s="133" t="s">
        <v>156</v>
      </c>
      <c r="E663" s="133"/>
      <c r="F663" s="133"/>
      <c r="G663" s="135">
        <v>62180718.509999998</v>
      </c>
      <c r="H663" s="135">
        <v>62180718.509999998</v>
      </c>
      <c r="I663" s="135">
        <v>51665940.710000001</v>
      </c>
      <c r="J663" s="112">
        <f t="shared" si="10"/>
        <v>83.089970569720904</v>
      </c>
    </row>
    <row r="664" spans="1:10" ht="15.75" x14ac:dyDescent="0.25">
      <c r="A664" s="133" t="s">
        <v>1580</v>
      </c>
      <c r="B664" s="134" t="s">
        <v>157</v>
      </c>
      <c r="C664" s="133" t="s">
        <v>83</v>
      </c>
      <c r="D664" s="133" t="s">
        <v>158</v>
      </c>
      <c r="E664" s="133"/>
      <c r="F664" s="133"/>
      <c r="G664" s="135">
        <v>3805829.44</v>
      </c>
      <c r="H664" s="135">
        <v>3805829.44</v>
      </c>
      <c r="I664" s="135">
        <v>3805829.44</v>
      </c>
      <c r="J664" s="112">
        <f t="shared" si="10"/>
        <v>100</v>
      </c>
    </row>
    <row r="665" spans="1:10" ht="15.75" x14ac:dyDescent="0.25">
      <c r="A665" s="133" t="s">
        <v>1581</v>
      </c>
      <c r="B665" s="134" t="s">
        <v>196</v>
      </c>
      <c r="C665" s="133" t="s">
        <v>83</v>
      </c>
      <c r="D665" s="133" t="s">
        <v>158</v>
      </c>
      <c r="E665" s="133" t="s">
        <v>197</v>
      </c>
      <c r="F665" s="133"/>
      <c r="G665" s="135">
        <v>3805829.44</v>
      </c>
      <c r="H665" s="135">
        <v>3805829.44</v>
      </c>
      <c r="I665" s="135">
        <v>3805829.44</v>
      </c>
      <c r="J665" s="112">
        <f t="shared" si="10"/>
        <v>100</v>
      </c>
    </row>
    <row r="666" spans="1:10" ht="47.25" x14ac:dyDescent="0.25">
      <c r="A666" s="133" t="s">
        <v>1582</v>
      </c>
      <c r="B666" s="134" t="s">
        <v>319</v>
      </c>
      <c r="C666" s="133" t="s">
        <v>83</v>
      </c>
      <c r="D666" s="133" t="s">
        <v>158</v>
      </c>
      <c r="E666" s="133" t="s">
        <v>320</v>
      </c>
      <c r="F666" s="133"/>
      <c r="G666" s="135">
        <v>3805829.44</v>
      </c>
      <c r="H666" s="135">
        <v>3805829.44</v>
      </c>
      <c r="I666" s="135">
        <v>3805829.44</v>
      </c>
      <c r="J666" s="112">
        <f t="shared" si="10"/>
        <v>100</v>
      </c>
    </row>
    <row r="667" spans="1:10" ht="31.5" x14ac:dyDescent="0.25">
      <c r="A667" s="133" t="s">
        <v>1583</v>
      </c>
      <c r="B667" s="134" t="s">
        <v>264</v>
      </c>
      <c r="C667" s="133" t="s">
        <v>83</v>
      </c>
      <c r="D667" s="133" t="s">
        <v>158</v>
      </c>
      <c r="E667" s="133" t="s">
        <v>370</v>
      </c>
      <c r="F667" s="133" t="s">
        <v>265</v>
      </c>
      <c r="G667" s="135">
        <v>3805829.44</v>
      </c>
      <c r="H667" s="135">
        <v>3805829.44</v>
      </c>
      <c r="I667" s="135">
        <v>3805829.44</v>
      </c>
      <c r="J667" s="112">
        <f t="shared" si="10"/>
        <v>100</v>
      </c>
    </row>
    <row r="668" spans="1:10" ht="31.5" x14ac:dyDescent="0.25">
      <c r="A668" s="133" t="s">
        <v>1584</v>
      </c>
      <c r="B668" s="134" t="s">
        <v>1603</v>
      </c>
      <c r="C668" s="133" t="s">
        <v>83</v>
      </c>
      <c r="D668" s="133" t="s">
        <v>158</v>
      </c>
      <c r="E668" s="133" t="s">
        <v>370</v>
      </c>
      <c r="F668" s="133" t="s">
        <v>1270</v>
      </c>
      <c r="G668" s="135">
        <v>3805829.44</v>
      </c>
      <c r="H668" s="135">
        <v>3805829.44</v>
      </c>
      <c r="I668" s="135">
        <v>3805829.44</v>
      </c>
      <c r="J668" s="112">
        <f t="shared" si="10"/>
        <v>100</v>
      </c>
    </row>
    <row r="669" spans="1:10" ht="15.75" x14ac:dyDescent="0.25">
      <c r="A669" s="133" t="s">
        <v>1585</v>
      </c>
      <c r="B669" s="134" t="s">
        <v>159</v>
      </c>
      <c r="C669" s="133" t="s">
        <v>83</v>
      </c>
      <c r="D669" s="133" t="s">
        <v>160</v>
      </c>
      <c r="E669" s="133"/>
      <c r="F669" s="133"/>
      <c r="G669" s="135">
        <v>52633207.07</v>
      </c>
      <c r="H669" s="135">
        <v>52633207.07</v>
      </c>
      <c r="I669" s="135">
        <v>43103000.969999999</v>
      </c>
      <c r="J669" s="112">
        <f t="shared" si="10"/>
        <v>81.89316853269986</v>
      </c>
    </row>
    <row r="670" spans="1:10" ht="31.5" x14ac:dyDescent="0.25">
      <c r="A670" s="133" t="s">
        <v>1586</v>
      </c>
      <c r="B670" s="134" t="s">
        <v>244</v>
      </c>
      <c r="C670" s="133" t="s">
        <v>83</v>
      </c>
      <c r="D670" s="133" t="s">
        <v>160</v>
      </c>
      <c r="E670" s="133" t="s">
        <v>245</v>
      </c>
      <c r="F670" s="133"/>
      <c r="G670" s="135">
        <v>48502546.530000001</v>
      </c>
      <c r="H670" s="135">
        <v>48502546.530000001</v>
      </c>
      <c r="I670" s="135">
        <v>39416600.969999999</v>
      </c>
      <c r="J670" s="112">
        <f t="shared" si="10"/>
        <v>81.26707521556601</v>
      </c>
    </row>
    <row r="671" spans="1:10" ht="31.5" x14ac:dyDescent="0.25">
      <c r="A671" s="133" t="s">
        <v>1587</v>
      </c>
      <c r="B671" s="134" t="s">
        <v>297</v>
      </c>
      <c r="C671" s="133" t="s">
        <v>83</v>
      </c>
      <c r="D671" s="133" t="s">
        <v>160</v>
      </c>
      <c r="E671" s="133" t="s">
        <v>298</v>
      </c>
      <c r="F671" s="133"/>
      <c r="G671" s="135">
        <v>30218699.870000001</v>
      </c>
      <c r="H671" s="135">
        <v>30218699.870000001</v>
      </c>
      <c r="I671" s="135">
        <v>22816019.649999999</v>
      </c>
      <c r="J671" s="112">
        <f t="shared" si="10"/>
        <v>75.502982418680745</v>
      </c>
    </row>
    <row r="672" spans="1:10" ht="47.25" x14ac:dyDescent="0.25">
      <c r="A672" s="133" t="s">
        <v>1588</v>
      </c>
      <c r="B672" s="134" t="s">
        <v>261</v>
      </c>
      <c r="C672" s="133" t="s">
        <v>83</v>
      </c>
      <c r="D672" s="133" t="s">
        <v>160</v>
      </c>
      <c r="E672" s="133" t="s">
        <v>316</v>
      </c>
      <c r="F672" s="133" t="s">
        <v>262</v>
      </c>
      <c r="G672" s="135">
        <v>366300</v>
      </c>
      <c r="H672" s="135">
        <v>366300</v>
      </c>
      <c r="I672" s="135">
        <v>219406.65</v>
      </c>
      <c r="J672" s="112">
        <f t="shared" ref="J672:J734" si="11">I672*100/H672</f>
        <v>59.898075348075345</v>
      </c>
    </row>
    <row r="673" spans="1:10" ht="31.5" x14ac:dyDescent="0.25">
      <c r="A673" s="133" t="s">
        <v>1589</v>
      </c>
      <c r="B673" s="134" t="s">
        <v>1435</v>
      </c>
      <c r="C673" s="133" t="s">
        <v>83</v>
      </c>
      <c r="D673" s="133" t="s">
        <v>160</v>
      </c>
      <c r="E673" s="133" t="s">
        <v>316</v>
      </c>
      <c r="F673" s="133" t="s">
        <v>1436</v>
      </c>
      <c r="G673" s="135">
        <v>366300</v>
      </c>
      <c r="H673" s="135">
        <v>366300</v>
      </c>
      <c r="I673" s="135">
        <v>219406.65</v>
      </c>
      <c r="J673" s="112">
        <f t="shared" si="11"/>
        <v>59.898075348075345</v>
      </c>
    </row>
    <row r="674" spans="1:10" ht="47.25" x14ac:dyDescent="0.25">
      <c r="A674" s="133" t="s">
        <v>1590</v>
      </c>
      <c r="B674" s="134" t="s">
        <v>261</v>
      </c>
      <c r="C674" s="133" t="s">
        <v>83</v>
      </c>
      <c r="D674" s="133" t="s">
        <v>160</v>
      </c>
      <c r="E674" s="133" t="s">
        <v>315</v>
      </c>
      <c r="F674" s="133" t="s">
        <v>262</v>
      </c>
      <c r="G674" s="135">
        <v>20552010</v>
      </c>
      <c r="H674" s="135">
        <v>20552010</v>
      </c>
      <c r="I674" s="135">
        <v>13917238.710000001</v>
      </c>
      <c r="J674" s="112">
        <f t="shared" si="11"/>
        <v>67.717165912239238</v>
      </c>
    </row>
    <row r="675" spans="1:10" ht="78.75" x14ac:dyDescent="0.25">
      <c r="A675" s="133" t="s">
        <v>1591</v>
      </c>
      <c r="B675" s="134" t="s">
        <v>1422</v>
      </c>
      <c r="C675" s="133" t="s">
        <v>83</v>
      </c>
      <c r="D675" s="133" t="s">
        <v>160</v>
      </c>
      <c r="E675" s="133" t="s">
        <v>315</v>
      </c>
      <c r="F675" s="133" t="s">
        <v>1423</v>
      </c>
      <c r="G675" s="135">
        <v>2323529</v>
      </c>
      <c r="H675" s="135">
        <v>2323529</v>
      </c>
      <c r="I675" s="135">
        <v>2273414</v>
      </c>
      <c r="J675" s="112">
        <f t="shared" si="11"/>
        <v>97.843151516507859</v>
      </c>
    </row>
    <row r="676" spans="1:10" ht="31.5" x14ac:dyDescent="0.25">
      <c r="A676" s="133" t="s">
        <v>1592</v>
      </c>
      <c r="B676" s="134" t="s">
        <v>1435</v>
      </c>
      <c r="C676" s="133" t="s">
        <v>83</v>
      </c>
      <c r="D676" s="133" t="s">
        <v>160</v>
      </c>
      <c r="E676" s="133" t="s">
        <v>315</v>
      </c>
      <c r="F676" s="133" t="s">
        <v>1436</v>
      </c>
      <c r="G676" s="135">
        <v>18228481</v>
      </c>
      <c r="H676" s="135">
        <v>18228481</v>
      </c>
      <c r="I676" s="135">
        <v>11643824.710000001</v>
      </c>
      <c r="J676" s="112">
        <f t="shared" si="11"/>
        <v>63.877098206921353</v>
      </c>
    </row>
    <row r="677" spans="1:10" ht="47.25" x14ac:dyDescent="0.25">
      <c r="A677" s="133" t="s">
        <v>1593</v>
      </c>
      <c r="B677" s="134" t="s">
        <v>261</v>
      </c>
      <c r="C677" s="133" t="s">
        <v>83</v>
      </c>
      <c r="D677" s="133" t="s">
        <v>160</v>
      </c>
      <c r="E677" s="133" t="s">
        <v>395</v>
      </c>
      <c r="F677" s="133" t="s">
        <v>262</v>
      </c>
      <c r="G677" s="135">
        <v>9300389.8699999992</v>
      </c>
      <c r="H677" s="135">
        <v>9300389.8699999992</v>
      </c>
      <c r="I677" s="135">
        <v>8679374.2899999991</v>
      </c>
      <c r="J677" s="112">
        <f t="shared" si="11"/>
        <v>93.322693041039145</v>
      </c>
    </row>
    <row r="678" spans="1:10" ht="31.5" x14ac:dyDescent="0.25">
      <c r="A678" s="133" t="s">
        <v>1594</v>
      </c>
      <c r="B678" s="134" t="s">
        <v>1435</v>
      </c>
      <c r="C678" s="133" t="s">
        <v>83</v>
      </c>
      <c r="D678" s="133" t="s">
        <v>160</v>
      </c>
      <c r="E678" s="133" t="s">
        <v>395</v>
      </c>
      <c r="F678" s="133" t="s">
        <v>1436</v>
      </c>
      <c r="G678" s="135">
        <v>9300389.8699999992</v>
      </c>
      <c r="H678" s="135">
        <v>9300389.8699999992</v>
      </c>
      <c r="I678" s="135">
        <v>8679374.2899999991</v>
      </c>
      <c r="J678" s="112">
        <f t="shared" si="11"/>
        <v>93.322693041039145</v>
      </c>
    </row>
    <row r="679" spans="1:10" ht="31.5" x14ac:dyDescent="0.25">
      <c r="A679" s="133" t="s">
        <v>1595</v>
      </c>
      <c r="B679" s="134" t="s">
        <v>246</v>
      </c>
      <c r="C679" s="133" t="s">
        <v>83</v>
      </c>
      <c r="D679" s="133" t="s">
        <v>160</v>
      </c>
      <c r="E679" s="133" t="s">
        <v>247</v>
      </c>
      <c r="F679" s="133"/>
      <c r="G679" s="135">
        <v>18283846.66</v>
      </c>
      <c r="H679" s="135">
        <v>18283846.66</v>
      </c>
      <c r="I679" s="135">
        <v>16600581.32</v>
      </c>
      <c r="J679" s="112">
        <f t="shared" si="11"/>
        <v>90.793702379475107</v>
      </c>
    </row>
    <row r="680" spans="1:10" ht="47.25" x14ac:dyDescent="0.25">
      <c r="A680" s="133" t="s">
        <v>1596</v>
      </c>
      <c r="B680" s="134" t="s">
        <v>248</v>
      </c>
      <c r="C680" s="133" t="s">
        <v>83</v>
      </c>
      <c r="D680" s="133" t="s">
        <v>160</v>
      </c>
      <c r="E680" s="133" t="s">
        <v>397</v>
      </c>
      <c r="F680" s="133" t="s">
        <v>249</v>
      </c>
      <c r="G680" s="135">
        <v>18283846.66</v>
      </c>
      <c r="H680" s="135">
        <v>18283846.66</v>
      </c>
      <c r="I680" s="135">
        <v>16600581.32</v>
      </c>
      <c r="J680" s="112">
        <f t="shared" si="11"/>
        <v>90.793702379475107</v>
      </c>
    </row>
    <row r="681" spans="1:10" ht="63" x14ac:dyDescent="0.25">
      <c r="A681" s="133" t="s">
        <v>1597</v>
      </c>
      <c r="B681" s="134" t="s">
        <v>1616</v>
      </c>
      <c r="C681" s="133" t="s">
        <v>83</v>
      </c>
      <c r="D681" s="133" t="s">
        <v>160</v>
      </c>
      <c r="E681" s="133" t="s">
        <v>397</v>
      </c>
      <c r="F681" s="133" t="s">
        <v>1355</v>
      </c>
      <c r="G681" s="135">
        <v>18283846.66</v>
      </c>
      <c r="H681" s="135">
        <v>18283846.66</v>
      </c>
      <c r="I681" s="135">
        <v>16600581.32</v>
      </c>
      <c r="J681" s="112">
        <f t="shared" si="11"/>
        <v>90.793702379475107</v>
      </c>
    </row>
    <row r="682" spans="1:10" ht="31.5" x14ac:dyDescent="0.25">
      <c r="A682" s="133" t="s">
        <v>1598</v>
      </c>
      <c r="B682" s="134" t="s">
        <v>351</v>
      </c>
      <c r="C682" s="133" t="s">
        <v>83</v>
      </c>
      <c r="D682" s="133" t="s">
        <v>160</v>
      </c>
      <c r="E682" s="133" t="s">
        <v>352</v>
      </c>
      <c r="F682" s="133"/>
      <c r="G682" s="135">
        <v>3686400</v>
      </c>
      <c r="H682" s="135">
        <v>3686400</v>
      </c>
      <c r="I682" s="135">
        <v>3686400</v>
      </c>
      <c r="J682" s="112">
        <f t="shared" si="11"/>
        <v>100</v>
      </c>
    </row>
    <row r="683" spans="1:10" ht="31.5" x14ac:dyDescent="0.25">
      <c r="A683" s="133" t="s">
        <v>1599</v>
      </c>
      <c r="B683" s="134" t="s">
        <v>617</v>
      </c>
      <c r="C683" s="133" t="s">
        <v>83</v>
      </c>
      <c r="D683" s="133" t="s">
        <v>160</v>
      </c>
      <c r="E683" s="133" t="s">
        <v>618</v>
      </c>
      <c r="F683" s="133"/>
      <c r="G683" s="135">
        <v>3686400</v>
      </c>
      <c r="H683" s="135">
        <v>3686400</v>
      </c>
      <c r="I683" s="135">
        <v>3686400</v>
      </c>
      <c r="J683" s="112">
        <f t="shared" si="11"/>
        <v>100</v>
      </c>
    </row>
    <row r="684" spans="1:10" ht="31.5" x14ac:dyDescent="0.25">
      <c r="A684" s="133" t="s">
        <v>1600</v>
      </c>
      <c r="B684" s="134" t="s">
        <v>264</v>
      </c>
      <c r="C684" s="133" t="s">
        <v>83</v>
      </c>
      <c r="D684" s="133" t="s">
        <v>160</v>
      </c>
      <c r="E684" s="133" t="s">
        <v>620</v>
      </c>
      <c r="F684" s="133" t="s">
        <v>265</v>
      </c>
      <c r="G684" s="135">
        <v>3686400</v>
      </c>
      <c r="H684" s="135">
        <v>3686400</v>
      </c>
      <c r="I684" s="135">
        <v>3686400</v>
      </c>
      <c r="J684" s="112">
        <f t="shared" si="11"/>
        <v>100</v>
      </c>
    </row>
    <row r="685" spans="1:10" ht="15.75" x14ac:dyDescent="0.25">
      <c r="A685" s="133" t="s">
        <v>211</v>
      </c>
      <c r="B685" s="134" t="s">
        <v>1621</v>
      </c>
      <c r="C685" s="133" t="s">
        <v>83</v>
      </c>
      <c r="D685" s="133" t="s">
        <v>160</v>
      </c>
      <c r="E685" s="133" t="s">
        <v>620</v>
      </c>
      <c r="F685" s="133" t="s">
        <v>1277</v>
      </c>
      <c r="G685" s="135">
        <v>3686400</v>
      </c>
      <c r="H685" s="135">
        <v>3686400</v>
      </c>
      <c r="I685" s="135">
        <v>3686400</v>
      </c>
      <c r="J685" s="112">
        <f t="shared" si="11"/>
        <v>100</v>
      </c>
    </row>
    <row r="686" spans="1:10" ht="15.75" x14ac:dyDescent="0.25">
      <c r="A686" s="133" t="s">
        <v>1601</v>
      </c>
      <c r="B686" s="134" t="s">
        <v>196</v>
      </c>
      <c r="C686" s="133" t="s">
        <v>83</v>
      </c>
      <c r="D686" s="133" t="s">
        <v>160</v>
      </c>
      <c r="E686" s="133" t="s">
        <v>197</v>
      </c>
      <c r="F686" s="133"/>
      <c r="G686" s="135">
        <v>444260.54</v>
      </c>
      <c r="H686" s="135">
        <v>444260.54</v>
      </c>
      <c r="I686" s="135">
        <v>0</v>
      </c>
      <c r="J686" s="112">
        <f t="shared" si="11"/>
        <v>0</v>
      </c>
    </row>
    <row r="687" spans="1:10" ht="15.75" x14ac:dyDescent="0.25">
      <c r="A687" s="133" t="s">
        <v>1602</v>
      </c>
      <c r="B687" s="134" t="s">
        <v>198</v>
      </c>
      <c r="C687" s="133" t="s">
        <v>83</v>
      </c>
      <c r="D687" s="133" t="s">
        <v>160</v>
      </c>
      <c r="E687" s="133" t="s">
        <v>199</v>
      </c>
      <c r="F687" s="133"/>
      <c r="G687" s="135">
        <v>444260.54</v>
      </c>
      <c r="H687" s="135">
        <v>444260.54</v>
      </c>
      <c r="I687" s="135">
        <v>0</v>
      </c>
      <c r="J687" s="112">
        <f t="shared" si="11"/>
        <v>0</v>
      </c>
    </row>
    <row r="688" spans="1:10" ht="47.25" x14ac:dyDescent="0.25">
      <c r="A688" s="133" t="s">
        <v>1604</v>
      </c>
      <c r="B688" s="134" t="s">
        <v>261</v>
      </c>
      <c r="C688" s="133" t="s">
        <v>83</v>
      </c>
      <c r="D688" s="133" t="s">
        <v>160</v>
      </c>
      <c r="E688" s="133" t="s">
        <v>671</v>
      </c>
      <c r="F688" s="133" t="s">
        <v>262</v>
      </c>
      <c r="G688" s="135">
        <v>444260.54</v>
      </c>
      <c r="H688" s="135">
        <v>444260.54</v>
      </c>
      <c r="I688" s="135">
        <v>0</v>
      </c>
      <c r="J688" s="112">
        <f t="shared" si="11"/>
        <v>0</v>
      </c>
    </row>
    <row r="689" spans="1:10" ht="31.5" x14ac:dyDescent="0.25">
      <c r="A689" s="133" t="s">
        <v>1605</v>
      </c>
      <c r="B689" s="134" t="s">
        <v>1435</v>
      </c>
      <c r="C689" s="133" t="s">
        <v>83</v>
      </c>
      <c r="D689" s="133" t="s">
        <v>160</v>
      </c>
      <c r="E689" s="133" t="s">
        <v>671</v>
      </c>
      <c r="F689" s="133" t="s">
        <v>1436</v>
      </c>
      <c r="G689" s="135">
        <v>444260.54</v>
      </c>
      <c r="H689" s="135">
        <v>444260.54</v>
      </c>
      <c r="I689" s="135">
        <v>0</v>
      </c>
      <c r="J689" s="112">
        <f t="shared" si="11"/>
        <v>0</v>
      </c>
    </row>
    <row r="690" spans="1:10" ht="15.75" x14ac:dyDescent="0.25">
      <c r="A690" s="133" t="s">
        <v>1606</v>
      </c>
      <c r="B690" s="134" t="s">
        <v>161</v>
      </c>
      <c r="C690" s="133" t="s">
        <v>83</v>
      </c>
      <c r="D690" s="133" t="s">
        <v>162</v>
      </c>
      <c r="E690" s="133"/>
      <c r="F690" s="133"/>
      <c r="G690" s="135">
        <v>4845138</v>
      </c>
      <c r="H690" s="135">
        <v>4845138</v>
      </c>
      <c r="I690" s="135">
        <v>3860566.3</v>
      </c>
      <c r="J690" s="112">
        <f t="shared" si="11"/>
        <v>79.679181480486207</v>
      </c>
    </row>
    <row r="691" spans="1:10" ht="31.5" x14ac:dyDescent="0.25">
      <c r="A691" s="133" t="s">
        <v>1607</v>
      </c>
      <c r="B691" s="134" t="s">
        <v>244</v>
      </c>
      <c r="C691" s="133" t="s">
        <v>83</v>
      </c>
      <c r="D691" s="133" t="s">
        <v>162</v>
      </c>
      <c r="E691" s="133" t="s">
        <v>245</v>
      </c>
      <c r="F691" s="133"/>
      <c r="G691" s="135">
        <v>2118300</v>
      </c>
      <c r="H691" s="135">
        <v>2118300</v>
      </c>
      <c r="I691" s="135">
        <v>1133728.3</v>
      </c>
      <c r="J691" s="112">
        <f t="shared" si="11"/>
        <v>53.520667516404664</v>
      </c>
    </row>
    <row r="692" spans="1:10" ht="47.25" x14ac:dyDescent="0.25">
      <c r="A692" s="133" t="s">
        <v>1608</v>
      </c>
      <c r="B692" s="134" t="s">
        <v>289</v>
      </c>
      <c r="C692" s="133" t="s">
        <v>83</v>
      </c>
      <c r="D692" s="133" t="s">
        <v>162</v>
      </c>
      <c r="E692" s="133" t="s">
        <v>290</v>
      </c>
      <c r="F692" s="133"/>
      <c r="G692" s="135">
        <v>2118300</v>
      </c>
      <c r="H692" s="135">
        <v>2118300</v>
      </c>
      <c r="I692" s="135">
        <v>1133728.3</v>
      </c>
      <c r="J692" s="112">
        <f t="shared" si="11"/>
        <v>53.520667516404664</v>
      </c>
    </row>
    <row r="693" spans="1:10" ht="47.25" x14ac:dyDescent="0.25">
      <c r="A693" s="133" t="s">
        <v>1609</v>
      </c>
      <c r="B693" s="134" t="s">
        <v>192</v>
      </c>
      <c r="C693" s="133" t="s">
        <v>83</v>
      </c>
      <c r="D693" s="133" t="s">
        <v>162</v>
      </c>
      <c r="E693" s="133" t="s">
        <v>317</v>
      </c>
      <c r="F693" s="133" t="s">
        <v>193</v>
      </c>
      <c r="G693" s="135">
        <v>46300</v>
      </c>
      <c r="H693" s="135">
        <v>46300</v>
      </c>
      <c r="I693" s="135">
        <v>11300.16</v>
      </c>
      <c r="J693" s="112">
        <f t="shared" si="11"/>
        <v>24.406393088552917</v>
      </c>
    </row>
    <row r="694" spans="1:10" ht="15.75" x14ac:dyDescent="0.25">
      <c r="A694" s="133" t="s">
        <v>1610</v>
      </c>
      <c r="B694" s="134" t="s">
        <v>1118</v>
      </c>
      <c r="C694" s="133" t="s">
        <v>83</v>
      </c>
      <c r="D694" s="133" t="s">
        <v>162</v>
      </c>
      <c r="E694" s="133" t="s">
        <v>317</v>
      </c>
      <c r="F694" s="133" t="s">
        <v>1033</v>
      </c>
      <c r="G694" s="135">
        <v>46300</v>
      </c>
      <c r="H694" s="135">
        <v>46300</v>
      </c>
      <c r="I694" s="135">
        <v>11300.16</v>
      </c>
      <c r="J694" s="112">
        <f t="shared" si="11"/>
        <v>24.406393088552917</v>
      </c>
    </row>
    <row r="695" spans="1:10" ht="31.5" x14ac:dyDescent="0.25">
      <c r="A695" s="133" t="s">
        <v>1014</v>
      </c>
      <c r="B695" s="134" t="s">
        <v>264</v>
      </c>
      <c r="C695" s="133" t="s">
        <v>83</v>
      </c>
      <c r="D695" s="133" t="s">
        <v>162</v>
      </c>
      <c r="E695" s="133" t="s">
        <v>317</v>
      </c>
      <c r="F695" s="133" t="s">
        <v>265</v>
      </c>
      <c r="G695" s="135">
        <v>2072000</v>
      </c>
      <c r="H695" s="135">
        <v>2072000</v>
      </c>
      <c r="I695" s="135">
        <v>1122428.1399999999</v>
      </c>
      <c r="J695" s="112">
        <f t="shared" si="11"/>
        <v>54.17124227799227</v>
      </c>
    </row>
    <row r="696" spans="1:10" ht="47.25" x14ac:dyDescent="0.25">
      <c r="A696" s="133" t="s">
        <v>1611</v>
      </c>
      <c r="B696" s="134" t="s">
        <v>1240</v>
      </c>
      <c r="C696" s="133" t="s">
        <v>83</v>
      </c>
      <c r="D696" s="133" t="s">
        <v>162</v>
      </c>
      <c r="E696" s="133" t="s">
        <v>317</v>
      </c>
      <c r="F696" s="133" t="s">
        <v>1241</v>
      </c>
      <c r="G696" s="135">
        <v>2072000</v>
      </c>
      <c r="H696" s="135">
        <v>2072000</v>
      </c>
      <c r="I696" s="135">
        <v>1122428.1399999999</v>
      </c>
      <c r="J696" s="112">
        <f t="shared" si="11"/>
        <v>54.17124227799227</v>
      </c>
    </row>
    <row r="697" spans="1:10" ht="15.75" x14ac:dyDescent="0.25">
      <c r="A697" s="133" t="s">
        <v>1612</v>
      </c>
      <c r="B697" s="134" t="s">
        <v>196</v>
      </c>
      <c r="C697" s="133" t="s">
        <v>83</v>
      </c>
      <c r="D697" s="133" t="s">
        <v>162</v>
      </c>
      <c r="E697" s="133" t="s">
        <v>197</v>
      </c>
      <c r="F697" s="133"/>
      <c r="G697" s="135">
        <v>2726838</v>
      </c>
      <c r="H697" s="135">
        <v>2726838</v>
      </c>
      <c r="I697" s="135">
        <v>2726838</v>
      </c>
      <c r="J697" s="112">
        <f t="shared" si="11"/>
        <v>100</v>
      </c>
    </row>
    <row r="698" spans="1:10" ht="15.75" x14ac:dyDescent="0.25">
      <c r="A698" s="133" t="s">
        <v>1613</v>
      </c>
      <c r="B698" s="134" t="s">
        <v>198</v>
      </c>
      <c r="C698" s="133" t="s">
        <v>83</v>
      </c>
      <c r="D698" s="133" t="s">
        <v>162</v>
      </c>
      <c r="E698" s="133" t="s">
        <v>199</v>
      </c>
      <c r="F698" s="133"/>
      <c r="G698" s="135">
        <v>2726838</v>
      </c>
      <c r="H698" s="135">
        <v>2726838</v>
      </c>
      <c r="I698" s="135">
        <v>2726838</v>
      </c>
      <c r="J698" s="112">
        <f t="shared" si="11"/>
        <v>100</v>
      </c>
    </row>
    <row r="699" spans="1:10" ht="47.25" x14ac:dyDescent="0.25">
      <c r="A699" s="133" t="s">
        <v>1614</v>
      </c>
      <c r="B699" s="134" t="s">
        <v>248</v>
      </c>
      <c r="C699" s="133" t="s">
        <v>83</v>
      </c>
      <c r="D699" s="133" t="s">
        <v>162</v>
      </c>
      <c r="E699" s="133" t="s">
        <v>738</v>
      </c>
      <c r="F699" s="133" t="s">
        <v>249</v>
      </c>
      <c r="G699" s="135">
        <v>2726838</v>
      </c>
      <c r="H699" s="135">
        <v>2726838</v>
      </c>
      <c r="I699" s="135">
        <v>2726838</v>
      </c>
      <c r="J699" s="112">
        <f t="shared" si="11"/>
        <v>100</v>
      </c>
    </row>
    <row r="700" spans="1:10" ht="63" x14ac:dyDescent="0.25">
      <c r="A700" s="133" t="s">
        <v>1615</v>
      </c>
      <c r="B700" s="134" t="s">
        <v>1616</v>
      </c>
      <c r="C700" s="133" t="s">
        <v>83</v>
      </c>
      <c r="D700" s="133" t="s">
        <v>162</v>
      </c>
      <c r="E700" s="133" t="s">
        <v>738</v>
      </c>
      <c r="F700" s="133" t="s">
        <v>1355</v>
      </c>
      <c r="G700" s="135">
        <v>2726838</v>
      </c>
      <c r="H700" s="135">
        <v>2726838</v>
      </c>
      <c r="I700" s="135">
        <v>2726838</v>
      </c>
      <c r="J700" s="112">
        <f t="shared" si="11"/>
        <v>100</v>
      </c>
    </row>
    <row r="701" spans="1:10" ht="31.5" x14ac:dyDescent="0.25">
      <c r="A701" s="133" t="s">
        <v>1617</v>
      </c>
      <c r="B701" s="134" t="s">
        <v>163</v>
      </c>
      <c r="C701" s="133" t="s">
        <v>83</v>
      </c>
      <c r="D701" s="133" t="s">
        <v>164</v>
      </c>
      <c r="E701" s="133"/>
      <c r="F701" s="133"/>
      <c r="G701" s="135">
        <v>896544</v>
      </c>
      <c r="H701" s="135">
        <v>896544</v>
      </c>
      <c r="I701" s="135">
        <v>896544</v>
      </c>
      <c r="J701" s="112">
        <f t="shared" si="11"/>
        <v>100</v>
      </c>
    </row>
    <row r="702" spans="1:10" ht="15.75" x14ac:dyDescent="0.25">
      <c r="A702" s="133" t="s">
        <v>1618</v>
      </c>
      <c r="B702" s="134" t="s">
        <v>196</v>
      </c>
      <c r="C702" s="133" t="s">
        <v>83</v>
      </c>
      <c r="D702" s="133" t="s">
        <v>164</v>
      </c>
      <c r="E702" s="133" t="s">
        <v>197</v>
      </c>
      <c r="F702" s="133"/>
      <c r="G702" s="135">
        <v>896544</v>
      </c>
      <c r="H702" s="135">
        <v>896544</v>
      </c>
      <c r="I702" s="135">
        <v>896544</v>
      </c>
      <c r="J702" s="112">
        <f t="shared" si="11"/>
        <v>100</v>
      </c>
    </row>
    <row r="703" spans="1:10" ht="47.25" x14ac:dyDescent="0.25">
      <c r="A703" s="133" t="s">
        <v>1619</v>
      </c>
      <c r="B703" s="134" t="s">
        <v>319</v>
      </c>
      <c r="C703" s="133" t="s">
        <v>83</v>
      </c>
      <c r="D703" s="133" t="s">
        <v>164</v>
      </c>
      <c r="E703" s="133" t="s">
        <v>320</v>
      </c>
      <c r="F703" s="133"/>
      <c r="G703" s="135">
        <v>896544</v>
      </c>
      <c r="H703" s="135">
        <v>896544</v>
      </c>
      <c r="I703" s="135">
        <v>896544</v>
      </c>
      <c r="J703" s="112">
        <f t="shared" si="11"/>
        <v>100</v>
      </c>
    </row>
    <row r="704" spans="1:10" ht="94.5" x14ac:dyDescent="0.25">
      <c r="A704" s="133" t="s">
        <v>1620</v>
      </c>
      <c r="B704" s="134" t="s">
        <v>191</v>
      </c>
      <c r="C704" s="133" t="s">
        <v>83</v>
      </c>
      <c r="D704" s="133" t="s">
        <v>164</v>
      </c>
      <c r="E704" s="133" t="s">
        <v>392</v>
      </c>
      <c r="F704" s="133" t="s">
        <v>90</v>
      </c>
      <c r="G704" s="135">
        <v>826644</v>
      </c>
      <c r="H704" s="135">
        <v>826644</v>
      </c>
      <c r="I704" s="135">
        <v>826644</v>
      </c>
      <c r="J704" s="112">
        <f t="shared" si="11"/>
        <v>100</v>
      </c>
    </row>
    <row r="705" spans="1:10" ht="31.5" x14ac:dyDescent="0.25">
      <c r="A705" s="133" t="s">
        <v>1015</v>
      </c>
      <c r="B705" s="134" t="s">
        <v>1116</v>
      </c>
      <c r="C705" s="133" t="s">
        <v>83</v>
      </c>
      <c r="D705" s="133" t="s">
        <v>164</v>
      </c>
      <c r="E705" s="133" t="s">
        <v>392</v>
      </c>
      <c r="F705" s="133" t="s">
        <v>956</v>
      </c>
      <c r="G705" s="135">
        <v>634903.24</v>
      </c>
      <c r="H705" s="135">
        <v>634903.24</v>
      </c>
      <c r="I705" s="135">
        <v>634903.24</v>
      </c>
      <c r="J705" s="112">
        <f t="shared" si="11"/>
        <v>100</v>
      </c>
    </row>
    <row r="706" spans="1:10" ht="63" x14ac:dyDescent="0.25">
      <c r="A706" s="133" t="s">
        <v>1622</v>
      </c>
      <c r="B706" s="134" t="s">
        <v>1117</v>
      </c>
      <c r="C706" s="133" t="s">
        <v>83</v>
      </c>
      <c r="D706" s="133" t="s">
        <v>164</v>
      </c>
      <c r="E706" s="133" t="s">
        <v>392</v>
      </c>
      <c r="F706" s="133" t="s">
        <v>963</v>
      </c>
      <c r="G706" s="135">
        <v>191740.76</v>
      </c>
      <c r="H706" s="135">
        <v>191740.76</v>
      </c>
      <c r="I706" s="135">
        <v>191740.76</v>
      </c>
      <c r="J706" s="112">
        <f t="shared" si="11"/>
        <v>100</v>
      </c>
    </row>
    <row r="707" spans="1:10" ht="47.25" x14ac:dyDescent="0.25">
      <c r="A707" s="133" t="s">
        <v>1623</v>
      </c>
      <c r="B707" s="134" t="s">
        <v>192</v>
      </c>
      <c r="C707" s="133" t="s">
        <v>83</v>
      </c>
      <c r="D707" s="133" t="s">
        <v>164</v>
      </c>
      <c r="E707" s="133" t="s">
        <v>392</v>
      </c>
      <c r="F707" s="133" t="s">
        <v>193</v>
      </c>
      <c r="G707" s="135">
        <v>69900</v>
      </c>
      <c r="H707" s="135">
        <v>69900</v>
      </c>
      <c r="I707" s="135">
        <v>69900</v>
      </c>
      <c r="J707" s="112">
        <f t="shared" si="11"/>
        <v>100</v>
      </c>
    </row>
    <row r="708" spans="1:10" ht="15.75" x14ac:dyDescent="0.25">
      <c r="A708" s="133" t="s">
        <v>1624</v>
      </c>
      <c r="B708" s="134" t="s">
        <v>1118</v>
      </c>
      <c r="C708" s="133" t="s">
        <v>83</v>
      </c>
      <c r="D708" s="133" t="s">
        <v>164</v>
      </c>
      <c r="E708" s="133" t="s">
        <v>392</v>
      </c>
      <c r="F708" s="133" t="s">
        <v>1033</v>
      </c>
      <c r="G708" s="135">
        <v>69900</v>
      </c>
      <c r="H708" s="135">
        <v>69900</v>
      </c>
      <c r="I708" s="135">
        <v>69900</v>
      </c>
      <c r="J708" s="112">
        <f t="shared" si="11"/>
        <v>100</v>
      </c>
    </row>
    <row r="709" spans="1:10" ht="15.75" hidden="1" x14ac:dyDescent="0.25">
      <c r="A709" s="133" t="s">
        <v>1625</v>
      </c>
      <c r="B709" s="134" t="s">
        <v>165</v>
      </c>
      <c r="C709" s="133" t="s">
        <v>83</v>
      </c>
      <c r="D709" s="133" t="s">
        <v>166</v>
      </c>
      <c r="E709" s="133"/>
      <c r="F709" s="133"/>
      <c r="G709" s="135">
        <v>40866418.140000001</v>
      </c>
      <c r="H709" s="135">
        <v>40866418.140000001</v>
      </c>
      <c r="I709" s="135">
        <v>39688001.039999999</v>
      </c>
      <c r="J709" s="112">
        <f t="shared" si="11"/>
        <v>97.116416966216647</v>
      </c>
    </row>
    <row r="710" spans="1:10" ht="15.75" hidden="1" x14ac:dyDescent="0.25">
      <c r="A710" s="133" t="s">
        <v>1626</v>
      </c>
      <c r="B710" s="134" t="s">
        <v>167</v>
      </c>
      <c r="C710" s="133" t="s">
        <v>83</v>
      </c>
      <c r="D710" s="133" t="s">
        <v>168</v>
      </c>
      <c r="E710" s="133"/>
      <c r="F710" s="133"/>
      <c r="G710" s="135">
        <v>32786901.75</v>
      </c>
      <c r="H710" s="135">
        <v>32786901.75</v>
      </c>
      <c r="I710" s="135">
        <v>31756589.27</v>
      </c>
      <c r="J710" s="112">
        <f t="shared" si="11"/>
        <v>96.857548517831518</v>
      </c>
    </row>
    <row r="711" spans="1:10" ht="47.25" hidden="1" x14ac:dyDescent="0.25">
      <c r="A711" s="133" t="s">
        <v>1627</v>
      </c>
      <c r="B711" s="134" t="s">
        <v>346</v>
      </c>
      <c r="C711" s="133" t="s">
        <v>83</v>
      </c>
      <c r="D711" s="133" t="s">
        <v>168</v>
      </c>
      <c r="E711" s="133" t="s">
        <v>347</v>
      </c>
      <c r="F711" s="133"/>
      <c r="G711" s="135">
        <v>32786901.75</v>
      </c>
      <c r="H711" s="135">
        <v>32786901.75</v>
      </c>
      <c r="I711" s="135">
        <v>31756589.27</v>
      </c>
      <c r="J711" s="112">
        <f t="shared" si="11"/>
        <v>96.857548517831518</v>
      </c>
    </row>
    <row r="712" spans="1:10" ht="31.5" hidden="1" x14ac:dyDescent="0.25">
      <c r="A712" s="133" t="s">
        <v>1628</v>
      </c>
      <c r="B712" s="134" t="s">
        <v>372</v>
      </c>
      <c r="C712" s="133" t="s">
        <v>83</v>
      </c>
      <c r="D712" s="133" t="s">
        <v>168</v>
      </c>
      <c r="E712" s="133" t="s">
        <v>373</v>
      </c>
      <c r="F712" s="133"/>
      <c r="G712" s="135">
        <v>15415992</v>
      </c>
      <c r="H712" s="135">
        <v>15415992</v>
      </c>
      <c r="I712" s="135">
        <v>15365992</v>
      </c>
      <c r="J712" s="112">
        <f t="shared" si="11"/>
        <v>99.675661481920855</v>
      </c>
    </row>
    <row r="713" spans="1:10" ht="47.25" hidden="1" x14ac:dyDescent="0.25">
      <c r="A713" s="133" t="s">
        <v>1629</v>
      </c>
      <c r="B713" s="134" t="s">
        <v>192</v>
      </c>
      <c r="C713" s="133" t="s">
        <v>83</v>
      </c>
      <c r="D713" s="133" t="s">
        <v>168</v>
      </c>
      <c r="E713" s="133" t="s">
        <v>375</v>
      </c>
      <c r="F713" s="133" t="s">
        <v>193</v>
      </c>
      <c r="G713" s="135">
        <v>1518692</v>
      </c>
      <c r="H713" s="135">
        <v>1518692</v>
      </c>
      <c r="I713" s="135">
        <v>1468692</v>
      </c>
      <c r="J713" s="112">
        <f t="shared" si="11"/>
        <v>96.707693199147684</v>
      </c>
    </row>
    <row r="714" spans="1:10" ht="15.75" hidden="1" x14ac:dyDescent="0.25">
      <c r="A714" s="133" t="s">
        <v>1630</v>
      </c>
      <c r="B714" s="134" t="s">
        <v>1118</v>
      </c>
      <c r="C714" s="133" t="s">
        <v>83</v>
      </c>
      <c r="D714" s="133" t="s">
        <v>168</v>
      </c>
      <c r="E714" s="133" t="s">
        <v>375</v>
      </c>
      <c r="F714" s="133" t="s">
        <v>1033</v>
      </c>
      <c r="G714" s="135">
        <v>1518692</v>
      </c>
      <c r="H714" s="135">
        <v>1518692</v>
      </c>
      <c r="I714" s="135">
        <v>1468692</v>
      </c>
      <c r="J714" s="112">
        <f t="shared" si="11"/>
        <v>96.707693199147684</v>
      </c>
    </row>
    <row r="715" spans="1:10" ht="47.25" hidden="1" x14ac:dyDescent="0.25">
      <c r="A715" s="133" t="s">
        <v>213</v>
      </c>
      <c r="B715" s="134" t="s">
        <v>192</v>
      </c>
      <c r="C715" s="133" t="s">
        <v>83</v>
      </c>
      <c r="D715" s="133" t="s">
        <v>168</v>
      </c>
      <c r="E715" s="133" t="s">
        <v>740</v>
      </c>
      <c r="F715" s="133" t="s">
        <v>193</v>
      </c>
      <c r="G715" s="135">
        <v>977300</v>
      </c>
      <c r="H715" s="135">
        <v>977300</v>
      </c>
      <c r="I715" s="135">
        <v>977300</v>
      </c>
      <c r="J715" s="112">
        <f t="shared" si="11"/>
        <v>100</v>
      </c>
    </row>
    <row r="716" spans="1:10" ht="15.75" hidden="1" x14ac:dyDescent="0.25">
      <c r="A716" s="133" t="s">
        <v>1631</v>
      </c>
      <c r="B716" s="134" t="s">
        <v>1118</v>
      </c>
      <c r="C716" s="133" t="s">
        <v>83</v>
      </c>
      <c r="D716" s="133" t="s">
        <v>168</v>
      </c>
      <c r="E716" s="133" t="s">
        <v>740</v>
      </c>
      <c r="F716" s="133" t="s">
        <v>1033</v>
      </c>
      <c r="G716" s="135">
        <v>977300</v>
      </c>
      <c r="H716" s="135">
        <v>977300</v>
      </c>
      <c r="I716" s="135">
        <v>977300</v>
      </c>
      <c r="J716" s="112">
        <f t="shared" si="11"/>
        <v>100</v>
      </c>
    </row>
    <row r="717" spans="1:10" ht="47.25" hidden="1" x14ac:dyDescent="0.25">
      <c r="A717" s="133" t="s">
        <v>1632</v>
      </c>
      <c r="B717" s="134" t="s">
        <v>192</v>
      </c>
      <c r="C717" s="133" t="s">
        <v>83</v>
      </c>
      <c r="D717" s="133" t="s">
        <v>168</v>
      </c>
      <c r="E717" s="133" t="s">
        <v>851</v>
      </c>
      <c r="F717" s="133" t="s">
        <v>193</v>
      </c>
      <c r="G717" s="135">
        <v>5000000</v>
      </c>
      <c r="H717" s="135">
        <v>5000000</v>
      </c>
      <c r="I717" s="135">
        <v>5000000</v>
      </c>
      <c r="J717" s="112">
        <f t="shared" si="11"/>
        <v>100</v>
      </c>
    </row>
    <row r="718" spans="1:10" ht="15.75" hidden="1" x14ac:dyDescent="0.25">
      <c r="A718" s="133" t="s">
        <v>1633</v>
      </c>
      <c r="B718" s="134" t="s">
        <v>1118</v>
      </c>
      <c r="C718" s="133" t="s">
        <v>83</v>
      </c>
      <c r="D718" s="133" t="s">
        <v>168</v>
      </c>
      <c r="E718" s="133" t="s">
        <v>851</v>
      </c>
      <c r="F718" s="133" t="s">
        <v>1033</v>
      </c>
      <c r="G718" s="135">
        <v>5000000</v>
      </c>
      <c r="H718" s="135">
        <v>5000000</v>
      </c>
      <c r="I718" s="135">
        <v>5000000</v>
      </c>
      <c r="J718" s="112">
        <f t="shared" si="11"/>
        <v>100</v>
      </c>
    </row>
    <row r="719" spans="1:10" ht="47.25" hidden="1" x14ac:dyDescent="0.25">
      <c r="A719" s="133" t="s">
        <v>1634</v>
      </c>
      <c r="B719" s="134" t="s">
        <v>192</v>
      </c>
      <c r="C719" s="133" t="s">
        <v>83</v>
      </c>
      <c r="D719" s="133" t="s">
        <v>168</v>
      </c>
      <c r="E719" s="133" t="s">
        <v>742</v>
      </c>
      <c r="F719" s="133" t="s">
        <v>193</v>
      </c>
      <c r="G719" s="135">
        <v>7920000</v>
      </c>
      <c r="H719" s="135">
        <v>7920000</v>
      </c>
      <c r="I719" s="135">
        <v>7920000</v>
      </c>
      <c r="J719" s="112">
        <f t="shared" si="11"/>
        <v>100</v>
      </c>
    </row>
    <row r="720" spans="1:10" ht="15.75" hidden="1" x14ac:dyDescent="0.25">
      <c r="A720" s="133" t="s">
        <v>1635</v>
      </c>
      <c r="B720" s="134" t="s">
        <v>1118</v>
      </c>
      <c r="C720" s="133" t="s">
        <v>83</v>
      </c>
      <c r="D720" s="133" t="s">
        <v>168</v>
      </c>
      <c r="E720" s="133" t="s">
        <v>742</v>
      </c>
      <c r="F720" s="133" t="s">
        <v>1033</v>
      </c>
      <c r="G720" s="135">
        <v>7920000</v>
      </c>
      <c r="H720" s="135">
        <v>7920000</v>
      </c>
      <c r="I720" s="135">
        <v>7920000</v>
      </c>
      <c r="J720" s="112">
        <f t="shared" si="11"/>
        <v>100</v>
      </c>
    </row>
    <row r="721" spans="1:10" ht="31.5" hidden="1" x14ac:dyDescent="0.25">
      <c r="A721" s="133" t="s">
        <v>1636</v>
      </c>
      <c r="B721" s="134" t="s">
        <v>253</v>
      </c>
      <c r="C721" s="133" t="s">
        <v>83</v>
      </c>
      <c r="D721" s="133" t="s">
        <v>168</v>
      </c>
      <c r="E721" s="133" t="s">
        <v>378</v>
      </c>
      <c r="F721" s="133"/>
      <c r="G721" s="135">
        <v>17370909.75</v>
      </c>
      <c r="H721" s="135">
        <v>17370909.75</v>
      </c>
      <c r="I721" s="135">
        <v>16390597.27</v>
      </c>
      <c r="J721" s="112">
        <f t="shared" si="11"/>
        <v>94.356585267504485</v>
      </c>
    </row>
    <row r="722" spans="1:10" ht="31.5" hidden="1" x14ac:dyDescent="0.25">
      <c r="A722" s="133" t="s">
        <v>1637</v>
      </c>
      <c r="B722" s="134" t="s">
        <v>253</v>
      </c>
      <c r="C722" s="133" t="s">
        <v>83</v>
      </c>
      <c r="D722" s="133" t="s">
        <v>168</v>
      </c>
      <c r="E722" s="133" t="s">
        <v>378</v>
      </c>
      <c r="F722" s="133"/>
      <c r="G722" s="135">
        <v>16720790.220000001</v>
      </c>
      <c r="H722" s="135">
        <v>16720790.220000001</v>
      </c>
      <c r="I722" s="135">
        <v>15740477.74</v>
      </c>
      <c r="J722" s="112">
        <f t="shared" si="11"/>
        <v>94.13716417046227</v>
      </c>
    </row>
    <row r="723" spans="1:10" ht="94.5" hidden="1" x14ac:dyDescent="0.25">
      <c r="A723" s="133" t="s">
        <v>1638</v>
      </c>
      <c r="B723" s="134" t="s">
        <v>191</v>
      </c>
      <c r="C723" s="133" t="s">
        <v>83</v>
      </c>
      <c r="D723" s="133" t="s">
        <v>168</v>
      </c>
      <c r="E723" s="133" t="s">
        <v>380</v>
      </c>
      <c r="F723" s="133" t="s">
        <v>90</v>
      </c>
      <c r="G723" s="135">
        <v>12888585.68</v>
      </c>
      <c r="H723" s="135">
        <v>12888585.68</v>
      </c>
      <c r="I723" s="135">
        <v>12529631.039999999</v>
      </c>
      <c r="J723" s="112">
        <f t="shared" si="11"/>
        <v>97.214941585429258</v>
      </c>
    </row>
    <row r="724" spans="1:10" ht="15.75" hidden="1" x14ac:dyDescent="0.25">
      <c r="A724" s="133" t="s">
        <v>1639</v>
      </c>
      <c r="B724" s="134" t="s">
        <v>1238</v>
      </c>
      <c r="C724" s="133" t="s">
        <v>83</v>
      </c>
      <c r="D724" s="133" t="s">
        <v>168</v>
      </c>
      <c r="E724" s="133" t="s">
        <v>380</v>
      </c>
      <c r="F724" s="133" t="s">
        <v>953</v>
      </c>
      <c r="G724" s="135">
        <v>9903670.6500000004</v>
      </c>
      <c r="H724" s="135">
        <v>9903670.6500000004</v>
      </c>
      <c r="I724" s="135">
        <v>9899229.1500000004</v>
      </c>
      <c r="J724" s="112">
        <f t="shared" si="11"/>
        <v>99.955152991683946</v>
      </c>
    </row>
    <row r="725" spans="1:10" ht="63" hidden="1" x14ac:dyDescent="0.25">
      <c r="A725" s="133" t="s">
        <v>1640</v>
      </c>
      <c r="B725" s="134" t="s">
        <v>1239</v>
      </c>
      <c r="C725" s="133" t="s">
        <v>83</v>
      </c>
      <c r="D725" s="133" t="s">
        <v>168</v>
      </c>
      <c r="E725" s="133" t="s">
        <v>380</v>
      </c>
      <c r="F725" s="133" t="s">
        <v>1184</v>
      </c>
      <c r="G725" s="135">
        <v>2984915.03</v>
      </c>
      <c r="H725" s="135">
        <v>2984915.03</v>
      </c>
      <c r="I725" s="135">
        <v>2630401.89</v>
      </c>
      <c r="J725" s="112">
        <f t="shared" si="11"/>
        <v>88.123174816135389</v>
      </c>
    </row>
    <row r="726" spans="1:10" ht="47.25" hidden="1" x14ac:dyDescent="0.25">
      <c r="A726" s="133" t="s">
        <v>1641</v>
      </c>
      <c r="B726" s="134" t="s">
        <v>192</v>
      </c>
      <c r="C726" s="133" t="s">
        <v>83</v>
      </c>
      <c r="D726" s="133" t="s">
        <v>168</v>
      </c>
      <c r="E726" s="133" t="s">
        <v>380</v>
      </c>
      <c r="F726" s="133" t="s">
        <v>193</v>
      </c>
      <c r="G726" s="135">
        <v>3831204.54</v>
      </c>
      <c r="H726" s="135">
        <v>3831204.54</v>
      </c>
      <c r="I726" s="135">
        <v>3210841.62</v>
      </c>
      <c r="J726" s="112">
        <f t="shared" si="11"/>
        <v>83.807627248217869</v>
      </c>
    </row>
    <row r="727" spans="1:10" ht="15.75" hidden="1" x14ac:dyDescent="0.25">
      <c r="A727" s="133" t="s">
        <v>1642</v>
      </c>
      <c r="B727" s="134" t="s">
        <v>1118</v>
      </c>
      <c r="C727" s="133" t="s">
        <v>83</v>
      </c>
      <c r="D727" s="133" t="s">
        <v>168</v>
      </c>
      <c r="E727" s="133" t="s">
        <v>380</v>
      </c>
      <c r="F727" s="133" t="s">
        <v>1033</v>
      </c>
      <c r="G727" s="135">
        <v>2435234.6</v>
      </c>
      <c r="H727" s="135">
        <v>2435234.6</v>
      </c>
      <c r="I727" s="135">
        <v>1859039.5</v>
      </c>
      <c r="J727" s="112">
        <f t="shared" si="11"/>
        <v>76.339236474383199</v>
      </c>
    </row>
    <row r="728" spans="1:10" ht="15.75" hidden="1" x14ac:dyDescent="0.25">
      <c r="A728" s="133" t="s">
        <v>1643</v>
      </c>
      <c r="B728" s="134" t="s">
        <v>1185</v>
      </c>
      <c r="C728" s="133" t="s">
        <v>83</v>
      </c>
      <c r="D728" s="133" t="s">
        <v>168</v>
      </c>
      <c r="E728" s="133" t="s">
        <v>380</v>
      </c>
      <c r="F728" s="133" t="s">
        <v>1036</v>
      </c>
      <c r="G728" s="135">
        <v>1395969.94</v>
      </c>
      <c r="H728" s="135">
        <v>1395969.94</v>
      </c>
      <c r="I728" s="135">
        <v>1351802.12</v>
      </c>
      <c r="J728" s="112">
        <f t="shared" si="11"/>
        <v>96.836047916619179</v>
      </c>
    </row>
    <row r="729" spans="1:10" ht="15.75" hidden="1" x14ac:dyDescent="0.25">
      <c r="A729" s="133" t="s">
        <v>1644</v>
      </c>
      <c r="B729" s="134" t="s">
        <v>235</v>
      </c>
      <c r="C729" s="133" t="s">
        <v>83</v>
      </c>
      <c r="D729" s="133" t="s">
        <v>168</v>
      </c>
      <c r="E729" s="133" t="s">
        <v>380</v>
      </c>
      <c r="F729" s="133" t="s">
        <v>236</v>
      </c>
      <c r="G729" s="135">
        <v>1000</v>
      </c>
      <c r="H729" s="135">
        <v>1000</v>
      </c>
      <c r="I729" s="135">
        <v>5.08</v>
      </c>
      <c r="J729" s="112">
        <f t="shared" si="11"/>
        <v>0.50800000000000001</v>
      </c>
    </row>
    <row r="730" spans="1:10" ht="15.75" hidden="1" x14ac:dyDescent="0.25">
      <c r="A730" s="133" t="s">
        <v>1645</v>
      </c>
      <c r="B730" s="134" t="s">
        <v>1119</v>
      </c>
      <c r="C730" s="133" t="s">
        <v>83</v>
      </c>
      <c r="D730" s="133" t="s">
        <v>168</v>
      </c>
      <c r="E730" s="133" t="s">
        <v>380</v>
      </c>
      <c r="F730" s="133" t="s">
        <v>1120</v>
      </c>
      <c r="G730" s="135">
        <v>1000</v>
      </c>
      <c r="H730" s="135">
        <v>1000</v>
      </c>
      <c r="I730" s="135">
        <v>5.08</v>
      </c>
      <c r="J730" s="112">
        <f t="shared" si="11"/>
        <v>0.50800000000000001</v>
      </c>
    </row>
    <row r="731" spans="1:10" ht="157.5" hidden="1" x14ac:dyDescent="0.25">
      <c r="A731" s="133" t="s">
        <v>1646</v>
      </c>
      <c r="B731" s="74" t="s">
        <v>743</v>
      </c>
      <c r="C731" s="133" t="s">
        <v>83</v>
      </c>
      <c r="D731" s="133" t="s">
        <v>168</v>
      </c>
      <c r="E731" s="133" t="s">
        <v>1666</v>
      </c>
      <c r="F731" s="133"/>
      <c r="G731" s="135">
        <v>400972.5</v>
      </c>
      <c r="H731" s="135">
        <v>400972.5</v>
      </c>
      <c r="I731" s="135">
        <v>400972.5</v>
      </c>
      <c r="J731" s="112">
        <f t="shared" si="11"/>
        <v>100</v>
      </c>
    </row>
    <row r="732" spans="1:10" ht="94.5" hidden="1" x14ac:dyDescent="0.25">
      <c r="A732" s="133" t="s">
        <v>1647</v>
      </c>
      <c r="B732" s="134" t="s">
        <v>191</v>
      </c>
      <c r="C732" s="133" t="s">
        <v>83</v>
      </c>
      <c r="D732" s="133" t="s">
        <v>168</v>
      </c>
      <c r="E732" s="133" t="s">
        <v>744</v>
      </c>
      <c r="F732" s="133" t="s">
        <v>90</v>
      </c>
      <c r="G732" s="135">
        <v>400972.5</v>
      </c>
      <c r="H732" s="135">
        <v>400972.5</v>
      </c>
      <c r="I732" s="135">
        <v>400972.5</v>
      </c>
      <c r="J732" s="112">
        <f t="shared" si="11"/>
        <v>100</v>
      </c>
    </row>
    <row r="733" spans="1:10" ht="15.75" hidden="1" x14ac:dyDescent="0.25">
      <c r="A733" s="133" t="s">
        <v>1648</v>
      </c>
      <c r="B733" s="134" t="s">
        <v>1238</v>
      </c>
      <c r="C733" s="133" t="s">
        <v>83</v>
      </c>
      <c r="D733" s="133" t="s">
        <v>168</v>
      </c>
      <c r="E733" s="133" t="s">
        <v>744</v>
      </c>
      <c r="F733" s="133" t="s">
        <v>953</v>
      </c>
      <c r="G733" s="135">
        <v>307966.59000000003</v>
      </c>
      <c r="H733" s="135">
        <v>307966.59000000003</v>
      </c>
      <c r="I733" s="135">
        <v>307966.59000000003</v>
      </c>
      <c r="J733" s="112">
        <f t="shared" si="11"/>
        <v>100</v>
      </c>
    </row>
    <row r="734" spans="1:10" ht="63" hidden="1" x14ac:dyDescent="0.25">
      <c r="A734" s="133" t="s">
        <v>1649</v>
      </c>
      <c r="B734" s="134" t="s">
        <v>1239</v>
      </c>
      <c r="C734" s="133" t="s">
        <v>83</v>
      </c>
      <c r="D734" s="133" t="s">
        <v>168</v>
      </c>
      <c r="E734" s="133" t="s">
        <v>744</v>
      </c>
      <c r="F734" s="133" t="s">
        <v>1184</v>
      </c>
      <c r="G734" s="135">
        <v>93005.91</v>
      </c>
      <c r="H734" s="135">
        <v>93005.91</v>
      </c>
      <c r="I734" s="135">
        <v>93005.91</v>
      </c>
      <c r="J734" s="112">
        <f t="shared" si="11"/>
        <v>100</v>
      </c>
    </row>
    <row r="735" spans="1:10" ht="94.5" hidden="1" x14ac:dyDescent="0.25">
      <c r="A735" s="133" t="s">
        <v>1650</v>
      </c>
      <c r="B735" s="134" t="s">
        <v>191</v>
      </c>
      <c r="C735" s="133" t="s">
        <v>83</v>
      </c>
      <c r="D735" s="133" t="s">
        <v>168</v>
      </c>
      <c r="E735" s="133" t="s">
        <v>853</v>
      </c>
      <c r="F735" s="133" t="s">
        <v>90</v>
      </c>
      <c r="G735" s="135">
        <v>249147.03</v>
      </c>
      <c r="H735" s="135">
        <v>249147.03</v>
      </c>
      <c r="I735" s="135">
        <v>249147.03</v>
      </c>
      <c r="J735" s="112">
        <f t="shared" ref="J735:J754" si="12">I735*100/H735</f>
        <v>100</v>
      </c>
    </row>
    <row r="736" spans="1:10" ht="15.75" hidden="1" x14ac:dyDescent="0.25">
      <c r="A736" s="133" t="s">
        <v>1651</v>
      </c>
      <c r="B736" s="134" t="s">
        <v>1238</v>
      </c>
      <c r="C736" s="133" t="s">
        <v>83</v>
      </c>
      <c r="D736" s="133" t="s">
        <v>168</v>
      </c>
      <c r="E736" s="133" t="s">
        <v>853</v>
      </c>
      <c r="F736" s="133" t="s">
        <v>953</v>
      </c>
      <c r="G736" s="135">
        <v>191357.16</v>
      </c>
      <c r="H736" s="135">
        <v>191357.16</v>
      </c>
      <c r="I736" s="135">
        <v>191357.16</v>
      </c>
      <c r="J736" s="112">
        <f t="shared" si="12"/>
        <v>100</v>
      </c>
    </row>
    <row r="737" spans="1:10" ht="63" hidden="1" x14ac:dyDescent="0.25">
      <c r="A737" s="133" t="s">
        <v>1652</v>
      </c>
      <c r="B737" s="134" t="s">
        <v>1239</v>
      </c>
      <c r="C737" s="133" t="s">
        <v>83</v>
      </c>
      <c r="D737" s="133" t="s">
        <v>168</v>
      </c>
      <c r="E737" s="133" t="s">
        <v>853</v>
      </c>
      <c r="F737" s="133" t="s">
        <v>1184</v>
      </c>
      <c r="G737" s="135">
        <v>57789.87</v>
      </c>
      <c r="H737" s="135">
        <v>57789.87</v>
      </c>
      <c r="I737" s="135">
        <v>57789.87</v>
      </c>
      <c r="J737" s="112">
        <f t="shared" si="12"/>
        <v>100</v>
      </c>
    </row>
    <row r="738" spans="1:10" ht="15.75" hidden="1" x14ac:dyDescent="0.25">
      <c r="A738" s="133" t="s">
        <v>1653</v>
      </c>
      <c r="B738" s="134" t="s">
        <v>645</v>
      </c>
      <c r="C738" s="133" t="s">
        <v>83</v>
      </c>
      <c r="D738" s="133" t="s">
        <v>646</v>
      </c>
      <c r="E738" s="133"/>
      <c r="F738" s="133"/>
      <c r="G738" s="135">
        <v>8079516.3899999997</v>
      </c>
      <c r="H738" s="135">
        <v>8079516.3899999997</v>
      </c>
      <c r="I738" s="135">
        <v>7931411.7699999996</v>
      </c>
      <c r="J738" s="112">
        <f t="shared" si="12"/>
        <v>98.166912314413906</v>
      </c>
    </row>
    <row r="739" spans="1:10" ht="47.25" hidden="1" x14ac:dyDescent="0.25">
      <c r="A739" s="133" t="s">
        <v>1654</v>
      </c>
      <c r="B739" s="134" t="s">
        <v>346</v>
      </c>
      <c r="C739" s="133" t="s">
        <v>83</v>
      </c>
      <c r="D739" s="133" t="s">
        <v>646</v>
      </c>
      <c r="E739" s="133" t="s">
        <v>347</v>
      </c>
      <c r="F739" s="133"/>
      <c r="G739" s="135">
        <v>8079516.3899999997</v>
      </c>
      <c r="H739" s="135">
        <v>8079516.3899999997</v>
      </c>
      <c r="I739" s="135">
        <v>7931411.7699999996</v>
      </c>
      <c r="J739" s="112">
        <f t="shared" si="12"/>
        <v>98.166912314413906</v>
      </c>
    </row>
    <row r="740" spans="1:10" ht="47.25" hidden="1" x14ac:dyDescent="0.25">
      <c r="A740" s="133" t="s">
        <v>1655</v>
      </c>
      <c r="B740" s="134" t="s">
        <v>348</v>
      </c>
      <c r="C740" s="133" t="s">
        <v>83</v>
      </c>
      <c r="D740" s="133" t="s">
        <v>646</v>
      </c>
      <c r="E740" s="133" t="s">
        <v>349</v>
      </c>
      <c r="F740" s="133"/>
      <c r="G740" s="135">
        <v>8079516.3899999997</v>
      </c>
      <c r="H740" s="135">
        <v>8079516.3899999997</v>
      </c>
      <c r="I740" s="135">
        <v>7931411.7699999996</v>
      </c>
      <c r="J740" s="112">
        <f t="shared" si="12"/>
        <v>98.166912314413906</v>
      </c>
    </row>
    <row r="741" spans="1:10" ht="47.25" hidden="1" x14ac:dyDescent="0.25">
      <c r="A741" s="133" t="s">
        <v>1656</v>
      </c>
      <c r="B741" s="134" t="s">
        <v>348</v>
      </c>
      <c r="C741" s="133" t="s">
        <v>83</v>
      </c>
      <c r="D741" s="133" t="s">
        <v>646</v>
      </c>
      <c r="E741" s="133" t="s">
        <v>349</v>
      </c>
      <c r="F741" s="133"/>
      <c r="G741" s="135">
        <v>7487287.8700000001</v>
      </c>
      <c r="H741" s="135">
        <v>7487287.8700000001</v>
      </c>
      <c r="I741" s="135">
        <v>7339183.25</v>
      </c>
      <c r="J741" s="112">
        <f t="shared" si="12"/>
        <v>98.021918983595853</v>
      </c>
    </row>
    <row r="742" spans="1:10" ht="47.25" hidden="1" x14ac:dyDescent="0.25">
      <c r="A742" s="133" t="s">
        <v>1657</v>
      </c>
      <c r="B742" s="134" t="s">
        <v>261</v>
      </c>
      <c r="C742" s="133" t="s">
        <v>83</v>
      </c>
      <c r="D742" s="133" t="s">
        <v>646</v>
      </c>
      <c r="E742" s="133" t="s">
        <v>350</v>
      </c>
      <c r="F742" s="133" t="s">
        <v>262</v>
      </c>
      <c r="G742" s="135">
        <v>6986287.8700000001</v>
      </c>
      <c r="H742" s="135">
        <v>6986287.8700000001</v>
      </c>
      <c r="I742" s="135">
        <v>6838183.25</v>
      </c>
      <c r="J742" s="112">
        <f t="shared" si="12"/>
        <v>97.880067029073047</v>
      </c>
    </row>
    <row r="743" spans="1:10" ht="78.75" hidden="1" x14ac:dyDescent="0.25">
      <c r="A743" s="133" t="s">
        <v>1658</v>
      </c>
      <c r="B743" s="134" t="s">
        <v>1422</v>
      </c>
      <c r="C743" s="133" t="s">
        <v>83</v>
      </c>
      <c r="D743" s="133" t="s">
        <v>646</v>
      </c>
      <c r="E743" s="133" t="s">
        <v>350</v>
      </c>
      <c r="F743" s="133" t="s">
        <v>1423</v>
      </c>
      <c r="G743" s="135">
        <v>6941728.8700000001</v>
      </c>
      <c r="H743" s="135">
        <v>6941728.8700000001</v>
      </c>
      <c r="I743" s="135">
        <v>6793624.25</v>
      </c>
      <c r="J743" s="112">
        <f t="shared" si="12"/>
        <v>97.866459166389191</v>
      </c>
    </row>
    <row r="744" spans="1:10" ht="31.5" hidden="1" x14ac:dyDescent="0.25">
      <c r="A744" s="133" t="s">
        <v>1659</v>
      </c>
      <c r="B744" s="134" t="s">
        <v>1435</v>
      </c>
      <c r="C744" s="133" t="s">
        <v>83</v>
      </c>
      <c r="D744" s="133" t="s">
        <v>646</v>
      </c>
      <c r="E744" s="133" t="s">
        <v>350</v>
      </c>
      <c r="F744" s="133" t="s">
        <v>1436</v>
      </c>
      <c r="G744" s="135">
        <v>44559</v>
      </c>
      <c r="H744" s="135">
        <v>44559</v>
      </c>
      <c r="I744" s="135">
        <v>44559</v>
      </c>
      <c r="J744" s="112">
        <f t="shared" si="12"/>
        <v>100</v>
      </c>
    </row>
    <row r="745" spans="1:10" ht="47.25" hidden="1" x14ac:dyDescent="0.25">
      <c r="A745" s="133" t="s">
        <v>1660</v>
      </c>
      <c r="B745" s="134" t="s">
        <v>261</v>
      </c>
      <c r="C745" s="133" t="s">
        <v>83</v>
      </c>
      <c r="D745" s="133" t="s">
        <v>646</v>
      </c>
      <c r="E745" s="133" t="s">
        <v>377</v>
      </c>
      <c r="F745" s="133" t="s">
        <v>262</v>
      </c>
      <c r="G745" s="135">
        <v>501000</v>
      </c>
      <c r="H745" s="135">
        <v>501000</v>
      </c>
      <c r="I745" s="135">
        <v>501000</v>
      </c>
      <c r="J745" s="112">
        <f t="shared" si="12"/>
        <v>100</v>
      </c>
    </row>
    <row r="746" spans="1:10" ht="31.5" hidden="1" x14ac:dyDescent="0.25">
      <c r="A746" s="133" t="s">
        <v>1661</v>
      </c>
      <c r="B746" s="134" t="s">
        <v>1435</v>
      </c>
      <c r="C746" s="133" t="s">
        <v>83</v>
      </c>
      <c r="D746" s="133" t="s">
        <v>646</v>
      </c>
      <c r="E746" s="133" t="s">
        <v>377</v>
      </c>
      <c r="F746" s="133" t="s">
        <v>1436</v>
      </c>
      <c r="G746" s="135">
        <v>501000</v>
      </c>
      <c r="H746" s="135">
        <v>501000</v>
      </c>
      <c r="I746" s="135">
        <v>501000</v>
      </c>
      <c r="J746" s="112">
        <f t="shared" si="12"/>
        <v>100</v>
      </c>
    </row>
    <row r="747" spans="1:10" ht="47.25" hidden="1" x14ac:dyDescent="0.25">
      <c r="A747" s="133" t="s">
        <v>1662</v>
      </c>
      <c r="B747" s="134" t="s">
        <v>261</v>
      </c>
      <c r="C747" s="133" t="s">
        <v>83</v>
      </c>
      <c r="D747" s="133" t="s">
        <v>646</v>
      </c>
      <c r="E747" s="133" t="s">
        <v>745</v>
      </c>
      <c r="F747" s="133" t="s">
        <v>262</v>
      </c>
      <c r="G747" s="135">
        <v>303460.26</v>
      </c>
      <c r="H747" s="135">
        <v>303460.26</v>
      </c>
      <c r="I747" s="135">
        <v>303460.26</v>
      </c>
      <c r="J747" s="112">
        <f t="shared" si="12"/>
        <v>100</v>
      </c>
    </row>
    <row r="748" spans="1:10" ht="78.75" hidden="1" x14ac:dyDescent="0.25">
      <c r="A748" s="133" t="s">
        <v>1663</v>
      </c>
      <c r="B748" s="134" t="s">
        <v>1422</v>
      </c>
      <c r="C748" s="133" t="s">
        <v>83</v>
      </c>
      <c r="D748" s="133" t="s">
        <v>646</v>
      </c>
      <c r="E748" s="133" t="s">
        <v>745</v>
      </c>
      <c r="F748" s="133" t="s">
        <v>1423</v>
      </c>
      <c r="G748" s="135">
        <v>303460.26</v>
      </c>
      <c r="H748" s="135">
        <v>303460.26</v>
      </c>
      <c r="I748" s="135">
        <v>303460.26</v>
      </c>
      <c r="J748" s="112">
        <f t="shared" si="12"/>
        <v>100</v>
      </c>
    </row>
    <row r="749" spans="1:10" ht="47.25" hidden="1" x14ac:dyDescent="0.25">
      <c r="A749" s="133" t="s">
        <v>1664</v>
      </c>
      <c r="B749" s="134" t="s">
        <v>261</v>
      </c>
      <c r="C749" s="133" t="s">
        <v>83</v>
      </c>
      <c r="D749" s="133" t="s">
        <v>646</v>
      </c>
      <c r="E749" s="133" t="s">
        <v>854</v>
      </c>
      <c r="F749" s="133" t="s">
        <v>262</v>
      </c>
      <c r="G749" s="135">
        <v>161539.26</v>
      </c>
      <c r="H749" s="135">
        <v>161539.26</v>
      </c>
      <c r="I749" s="135">
        <v>161539.26</v>
      </c>
      <c r="J749" s="112">
        <f t="shared" si="12"/>
        <v>100</v>
      </c>
    </row>
    <row r="750" spans="1:10" ht="78.75" hidden="1" x14ac:dyDescent="0.25">
      <c r="A750" s="133" t="s">
        <v>1665</v>
      </c>
      <c r="B750" s="134" t="s">
        <v>1422</v>
      </c>
      <c r="C750" s="133" t="s">
        <v>83</v>
      </c>
      <c r="D750" s="133" t="s">
        <v>646</v>
      </c>
      <c r="E750" s="133" t="s">
        <v>854</v>
      </c>
      <c r="F750" s="133" t="s">
        <v>1423</v>
      </c>
      <c r="G750" s="135">
        <v>161539.26</v>
      </c>
      <c r="H750" s="135">
        <v>161539.26</v>
      </c>
      <c r="I750" s="135">
        <v>161539.26</v>
      </c>
      <c r="J750" s="112">
        <f t="shared" si="12"/>
        <v>100</v>
      </c>
    </row>
    <row r="751" spans="1:10" ht="189" hidden="1" x14ac:dyDescent="0.25">
      <c r="A751" s="133" t="s">
        <v>1667</v>
      </c>
      <c r="B751" s="134" t="s">
        <v>746</v>
      </c>
      <c r="C751" s="133" t="s">
        <v>83</v>
      </c>
      <c r="D751" s="133" t="s">
        <v>646</v>
      </c>
      <c r="E751" s="133" t="s">
        <v>1689</v>
      </c>
      <c r="F751" s="133"/>
      <c r="G751" s="135">
        <v>127229</v>
      </c>
      <c r="H751" s="135">
        <v>127229</v>
      </c>
      <c r="I751" s="135">
        <v>127229</v>
      </c>
      <c r="J751" s="112">
        <f t="shared" si="12"/>
        <v>100</v>
      </c>
    </row>
    <row r="752" spans="1:10" ht="47.25" hidden="1" x14ac:dyDescent="0.25">
      <c r="A752" s="133" t="s">
        <v>1668</v>
      </c>
      <c r="B752" s="134" t="s">
        <v>261</v>
      </c>
      <c r="C752" s="133" t="s">
        <v>83</v>
      </c>
      <c r="D752" s="133" t="s">
        <v>646</v>
      </c>
      <c r="E752" s="133" t="s">
        <v>747</v>
      </c>
      <c r="F752" s="133" t="s">
        <v>262</v>
      </c>
      <c r="G752" s="135">
        <v>127229</v>
      </c>
      <c r="H752" s="135">
        <v>127229</v>
      </c>
      <c r="I752" s="135">
        <v>127229</v>
      </c>
      <c r="J752" s="112">
        <f t="shared" si="12"/>
        <v>100</v>
      </c>
    </row>
    <row r="753" spans="1:10" ht="78.75" hidden="1" x14ac:dyDescent="0.25">
      <c r="A753" s="133" t="s">
        <v>1669</v>
      </c>
      <c r="B753" s="134" t="s">
        <v>1422</v>
      </c>
      <c r="C753" s="133" t="s">
        <v>83</v>
      </c>
      <c r="D753" s="133" t="s">
        <v>646</v>
      </c>
      <c r="E753" s="133" t="s">
        <v>747</v>
      </c>
      <c r="F753" s="133" t="s">
        <v>1423</v>
      </c>
      <c r="G753" s="135">
        <v>127229</v>
      </c>
      <c r="H753" s="135">
        <v>127229</v>
      </c>
      <c r="I753" s="135">
        <v>127229</v>
      </c>
      <c r="J753" s="112">
        <f t="shared" si="12"/>
        <v>100</v>
      </c>
    </row>
    <row r="754" spans="1:10" ht="15.75" hidden="1" x14ac:dyDescent="0.25">
      <c r="A754" s="133" t="s">
        <v>1670</v>
      </c>
      <c r="B754" s="137" t="s">
        <v>878</v>
      </c>
      <c r="C754" s="138"/>
      <c r="D754" s="138"/>
      <c r="E754" s="138"/>
      <c r="F754" s="138"/>
      <c r="G754" s="132">
        <v>1170024553.4000001</v>
      </c>
      <c r="H754" s="139">
        <v>1169311553.4000001</v>
      </c>
      <c r="I754" s="139">
        <v>1133801165.73</v>
      </c>
      <c r="J754" s="112">
        <f t="shared" si="12"/>
        <v>96.963137192414905</v>
      </c>
    </row>
  </sheetData>
  <autoFilter ref="A9:J754" xr:uid="{00000000-0009-0000-0000-000002000000}">
    <filterColumn colId="3">
      <filters>
        <filter val="1000"/>
        <filter val="1001"/>
        <filter val="1003"/>
        <filter val="1004"/>
        <filter val="1006"/>
      </filters>
    </filterColumn>
  </autoFilter>
  <mergeCells count="16">
    <mergeCell ref="I7:I8"/>
    <mergeCell ref="J7:J8"/>
    <mergeCell ref="H7:H8"/>
    <mergeCell ref="E7:E8"/>
    <mergeCell ref="F1:J1"/>
    <mergeCell ref="F2:J2"/>
    <mergeCell ref="F3:J3"/>
    <mergeCell ref="A4:J4"/>
    <mergeCell ref="A5:J5"/>
    <mergeCell ref="A6:B6"/>
    <mergeCell ref="A7:A8"/>
    <mergeCell ref="B7:B8"/>
    <mergeCell ref="C7:C8"/>
    <mergeCell ref="D7:D8"/>
    <mergeCell ref="F7:F8"/>
    <mergeCell ref="G7:G8"/>
  </mergeCells>
  <pageMargins left="1.1811023622047245" right="0.19685039370078741" top="0.39370078740157483" bottom="0.39370078740157483" header="0.31496062992125984" footer="0.31496062992125984"/>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H55"/>
  <sheetViews>
    <sheetView view="pageBreakPreview" zoomScaleNormal="100" zoomScaleSheetLayoutView="100" workbookViewId="0">
      <selection activeCell="B3" sqref="B3"/>
    </sheetView>
  </sheetViews>
  <sheetFormatPr defaultColWidth="9.140625" defaultRowHeight="12.75" x14ac:dyDescent="0.2"/>
  <cols>
    <col min="1" max="1" width="8" style="23" customWidth="1"/>
    <col min="2" max="2" width="46.140625" style="79" customWidth="1"/>
    <col min="3" max="3" width="10.42578125" style="24" customWidth="1"/>
    <col min="4" max="4" width="18" style="19" customWidth="1"/>
    <col min="5" max="5" width="19" style="19" customWidth="1"/>
    <col min="6" max="6" width="18" style="19" customWidth="1"/>
    <col min="7" max="7" width="14" style="19" customWidth="1"/>
    <col min="8" max="16384" width="9.140625" style="19"/>
  </cols>
  <sheetData>
    <row r="1" spans="1:8" s="16" customFormat="1" ht="50.25" customHeight="1" x14ac:dyDescent="0.25">
      <c r="A1" s="15"/>
      <c r="B1" s="17"/>
      <c r="D1" s="3"/>
      <c r="E1" s="298" t="s">
        <v>2017</v>
      </c>
      <c r="F1" s="306"/>
      <c r="G1" s="306"/>
    </row>
    <row r="2" spans="1:8" s="16" customFormat="1" ht="15.75" x14ac:dyDescent="0.25">
      <c r="A2" s="15"/>
      <c r="B2" s="69"/>
      <c r="D2" s="304"/>
      <c r="E2" s="304"/>
      <c r="F2" s="304"/>
    </row>
    <row r="3" spans="1:8" s="16" customFormat="1" ht="21" customHeight="1" x14ac:dyDescent="0.25">
      <c r="A3" s="17"/>
      <c r="B3" s="69"/>
      <c r="C3" s="3"/>
      <c r="D3" s="303"/>
      <c r="E3" s="303"/>
      <c r="F3" s="303"/>
    </row>
    <row r="4" spans="1:8" s="16" customFormat="1" ht="58.15" customHeight="1" x14ac:dyDescent="0.25">
      <c r="A4" s="305" t="s">
        <v>1115</v>
      </c>
      <c r="B4" s="305"/>
      <c r="C4" s="305"/>
      <c r="D4" s="305"/>
      <c r="E4" s="305"/>
      <c r="F4" s="305"/>
      <c r="G4" s="305"/>
    </row>
    <row r="5" spans="1:8" s="16" customFormat="1" ht="15.75" x14ac:dyDescent="0.25">
      <c r="A5" s="17" t="s">
        <v>179</v>
      </c>
      <c r="B5" s="17"/>
      <c r="D5" s="18"/>
      <c r="E5" s="18"/>
      <c r="F5" s="18"/>
      <c r="G5" s="129" t="s">
        <v>95</v>
      </c>
      <c r="H5" s="16" t="s">
        <v>96</v>
      </c>
    </row>
    <row r="6" spans="1:8" ht="47.25" x14ac:dyDescent="0.2">
      <c r="A6" s="40" t="s">
        <v>27</v>
      </c>
      <c r="B6" s="40" t="s">
        <v>97</v>
      </c>
      <c r="C6" s="41" t="s">
        <v>98</v>
      </c>
      <c r="D6" s="41" t="s">
        <v>924</v>
      </c>
      <c r="E6" s="118" t="s">
        <v>946</v>
      </c>
      <c r="F6" s="118" t="s">
        <v>925</v>
      </c>
      <c r="G6" s="128" t="s">
        <v>926</v>
      </c>
    </row>
    <row r="7" spans="1:8" ht="15.75" x14ac:dyDescent="0.25">
      <c r="A7" s="20" t="s">
        <v>84</v>
      </c>
      <c r="B7" s="20" t="s">
        <v>30</v>
      </c>
      <c r="C7" s="21" t="s">
        <v>31</v>
      </c>
      <c r="D7" s="21" t="s">
        <v>78</v>
      </c>
      <c r="E7" s="120" t="s">
        <v>85</v>
      </c>
      <c r="F7" s="21" t="s">
        <v>86</v>
      </c>
      <c r="G7" s="127">
        <v>7</v>
      </c>
    </row>
    <row r="8" spans="1:8" ht="15.75" x14ac:dyDescent="0.25">
      <c r="A8" s="48" t="s">
        <v>84</v>
      </c>
      <c r="B8" s="77" t="s">
        <v>99</v>
      </c>
      <c r="C8" s="75" t="s">
        <v>100</v>
      </c>
      <c r="D8" s="76">
        <v>87820132.870000005</v>
      </c>
      <c r="E8" s="121">
        <v>87820132.870000005</v>
      </c>
      <c r="F8" s="123">
        <v>85232946.180000007</v>
      </c>
      <c r="G8" s="119">
        <f t="shared" ref="G8:G54" si="0">F8*100/E8</f>
        <v>97.053993651057439</v>
      </c>
    </row>
    <row r="9" spans="1:8" ht="47.25" x14ac:dyDescent="0.25">
      <c r="A9" s="20" t="s">
        <v>30</v>
      </c>
      <c r="B9" s="77" t="s">
        <v>101</v>
      </c>
      <c r="C9" s="75" t="s">
        <v>102</v>
      </c>
      <c r="D9" s="76">
        <v>2090212.5</v>
      </c>
      <c r="E9" s="121">
        <v>2090212.5</v>
      </c>
      <c r="F9" s="123">
        <v>2050663.67</v>
      </c>
      <c r="G9" s="119">
        <f t="shared" si="0"/>
        <v>98.1079038614495</v>
      </c>
    </row>
    <row r="10" spans="1:8" ht="63" customHeight="1" x14ac:dyDescent="0.25">
      <c r="A10" s="48" t="s">
        <v>31</v>
      </c>
      <c r="B10" s="77" t="s">
        <v>103</v>
      </c>
      <c r="C10" s="75" t="s">
        <v>104</v>
      </c>
      <c r="D10" s="76">
        <v>4255542.62</v>
      </c>
      <c r="E10" s="121">
        <v>4255542.62</v>
      </c>
      <c r="F10" s="123">
        <v>4182184.93</v>
      </c>
      <c r="G10" s="119">
        <f t="shared" si="0"/>
        <v>98.276184812361251</v>
      </c>
    </row>
    <row r="11" spans="1:8" ht="62.45" customHeight="1" x14ac:dyDescent="0.25">
      <c r="A11" s="20" t="s">
        <v>78</v>
      </c>
      <c r="B11" s="77" t="s">
        <v>105</v>
      </c>
      <c r="C11" s="75" t="s">
        <v>106</v>
      </c>
      <c r="D11" s="76">
        <v>42998818.310000002</v>
      </c>
      <c r="E11" s="121">
        <v>42998818.310000002</v>
      </c>
      <c r="F11" s="123">
        <v>41378088.030000001</v>
      </c>
      <c r="G11" s="119">
        <f t="shared" si="0"/>
        <v>96.230756230751865</v>
      </c>
    </row>
    <row r="12" spans="1:8" ht="54" customHeight="1" x14ac:dyDescent="0.25">
      <c r="A12" s="48" t="s">
        <v>85</v>
      </c>
      <c r="B12" s="77" t="s">
        <v>107</v>
      </c>
      <c r="C12" s="75" t="s">
        <v>108</v>
      </c>
      <c r="D12" s="76">
        <v>17780098.640000001</v>
      </c>
      <c r="E12" s="121">
        <v>17780098.640000001</v>
      </c>
      <c r="F12" s="123">
        <v>17423320.129999999</v>
      </c>
      <c r="G12" s="119">
        <f t="shared" si="0"/>
        <v>97.993382842110037</v>
      </c>
    </row>
    <row r="13" spans="1:8" ht="15.75" x14ac:dyDescent="0.25">
      <c r="A13" s="20" t="s">
        <v>86</v>
      </c>
      <c r="B13" s="77" t="s">
        <v>109</v>
      </c>
      <c r="C13" s="75" t="s">
        <v>110</v>
      </c>
      <c r="D13" s="76">
        <v>20695460.800000001</v>
      </c>
      <c r="E13" s="121">
        <v>20695460.800000001</v>
      </c>
      <c r="F13" s="123">
        <v>20198689.420000002</v>
      </c>
      <c r="G13" s="119">
        <f t="shared" si="0"/>
        <v>97.599611891705266</v>
      </c>
    </row>
    <row r="14" spans="1:8" ht="15.75" x14ac:dyDescent="0.25">
      <c r="A14" s="48" t="s">
        <v>87</v>
      </c>
      <c r="B14" s="77" t="s">
        <v>111</v>
      </c>
      <c r="C14" s="75" t="s">
        <v>112</v>
      </c>
      <c r="D14" s="76">
        <v>2427400</v>
      </c>
      <c r="E14" s="121">
        <v>2427400</v>
      </c>
      <c r="F14" s="123">
        <v>2427400</v>
      </c>
      <c r="G14" s="119">
        <f t="shared" si="0"/>
        <v>100</v>
      </c>
    </row>
    <row r="15" spans="1:8" ht="34.5" customHeight="1" x14ac:dyDescent="0.25">
      <c r="A15" s="20" t="s">
        <v>88</v>
      </c>
      <c r="B15" s="77" t="s">
        <v>113</v>
      </c>
      <c r="C15" s="75" t="s">
        <v>114</v>
      </c>
      <c r="D15" s="76">
        <v>2427400</v>
      </c>
      <c r="E15" s="121">
        <v>2427400</v>
      </c>
      <c r="F15" s="123">
        <v>2427400</v>
      </c>
      <c r="G15" s="119">
        <f t="shared" si="0"/>
        <v>100</v>
      </c>
    </row>
    <row r="16" spans="1:8" ht="36" customHeight="1" x14ac:dyDescent="0.25">
      <c r="A16" s="48" t="s">
        <v>389</v>
      </c>
      <c r="B16" s="77" t="s">
        <v>115</v>
      </c>
      <c r="C16" s="75" t="s">
        <v>116</v>
      </c>
      <c r="D16" s="76">
        <v>7459140.9800000004</v>
      </c>
      <c r="E16" s="121">
        <v>7459140.9800000004</v>
      </c>
      <c r="F16" s="123">
        <v>7383737.9900000002</v>
      </c>
      <c r="G16" s="119">
        <f t="shared" si="0"/>
        <v>98.989119655974108</v>
      </c>
    </row>
    <row r="17" spans="1:7" ht="15.75" x14ac:dyDescent="0.25">
      <c r="A17" s="20" t="s">
        <v>420</v>
      </c>
      <c r="B17" s="77" t="s">
        <v>879</v>
      </c>
      <c r="C17" s="75" t="s">
        <v>644</v>
      </c>
      <c r="D17" s="76">
        <v>7407480.9800000004</v>
      </c>
      <c r="E17" s="121">
        <v>7407480.9800000004</v>
      </c>
      <c r="F17" s="123">
        <v>7332077.9900000002</v>
      </c>
      <c r="G17" s="119">
        <f t="shared" si="0"/>
        <v>98.982069745388657</v>
      </c>
    </row>
    <row r="18" spans="1:7" ht="47.25" x14ac:dyDescent="0.25">
      <c r="A18" s="48" t="s">
        <v>421</v>
      </c>
      <c r="B18" s="77" t="s">
        <v>117</v>
      </c>
      <c r="C18" s="75" t="s">
        <v>118</v>
      </c>
      <c r="D18" s="76">
        <v>51660</v>
      </c>
      <c r="E18" s="121">
        <v>51660</v>
      </c>
      <c r="F18" s="123">
        <v>51660</v>
      </c>
      <c r="G18" s="119">
        <f t="shared" si="0"/>
        <v>100</v>
      </c>
    </row>
    <row r="19" spans="1:7" ht="15.75" x14ac:dyDescent="0.25">
      <c r="A19" s="20" t="s">
        <v>422</v>
      </c>
      <c r="B19" s="77" t="s">
        <v>119</v>
      </c>
      <c r="C19" s="75" t="s">
        <v>120</v>
      </c>
      <c r="D19" s="76">
        <v>67141310.409999996</v>
      </c>
      <c r="E19" s="121">
        <v>67141310.409999996</v>
      </c>
      <c r="F19" s="123">
        <v>63824030.829999998</v>
      </c>
      <c r="G19" s="119">
        <f t="shared" si="0"/>
        <v>95.059257021135053</v>
      </c>
    </row>
    <row r="20" spans="1:7" ht="15.75" x14ac:dyDescent="0.25">
      <c r="A20" s="48" t="s">
        <v>497</v>
      </c>
      <c r="B20" s="77" t="s">
        <v>121</v>
      </c>
      <c r="C20" s="75" t="s">
        <v>122</v>
      </c>
      <c r="D20" s="76">
        <v>6203209.4199999999</v>
      </c>
      <c r="E20" s="121">
        <v>6203209.4199999999</v>
      </c>
      <c r="F20" s="123">
        <v>6169306.4900000002</v>
      </c>
      <c r="G20" s="119">
        <f t="shared" si="0"/>
        <v>99.453461463179167</v>
      </c>
    </row>
    <row r="21" spans="1:7" ht="15.75" x14ac:dyDescent="0.25">
      <c r="A21" s="20" t="s">
        <v>505</v>
      </c>
      <c r="B21" s="77" t="s">
        <v>123</v>
      </c>
      <c r="C21" s="75" t="s">
        <v>124</v>
      </c>
      <c r="D21" s="76">
        <v>27720000</v>
      </c>
      <c r="E21" s="121">
        <v>27720000</v>
      </c>
      <c r="F21" s="123">
        <v>27495357.809999999</v>
      </c>
      <c r="G21" s="119">
        <f t="shared" si="0"/>
        <v>99.189602489177489</v>
      </c>
    </row>
    <row r="22" spans="1:7" ht="15.75" x14ac:dyDescent="0.25">
      <c r="A22" s="48" t="s">
        <v>565</v>
      </c>
      <c r="B22" s="77" t="s">
        <v>125</v>
      </c>
      <c r="C22" s="75" t="s">
        <v>126</v>
      </c>
      <c r="D22" s="76">
        <v>30791279.399999999</v>
      </c>
      <c r="E22" s="121">
        <v>30791279.399999999</v>
      </c>
      <c r="F22" s="123">
        <v>28310291</v>
      </c>
      <c r="G22" s="119">
        <f t="shared" si="0"/>
        <v>91.942561503306678</v>
      </c>
    </row>
    <row r="23" spans="1:7" ht="31.5" x14ac:dyDescent="0.25">
      <c r="A23" s="20" t="s">
        <v>516</v>
      </c>
      <c r="B23" s="77" t="s">
        <v>127</v>
      </c>
      <c r="C23" s="75" t="s">
        <v>128</v>
      </c>
      <c r="D23" s="76">
        <v>2426821.59</v>
      </c>
      <c r="E23" s="121">
        <v>2426821.59</v>
      </c>
      <c r="F23" s="123">
        <v>1849075.53</v>
      </c>
      <c r="G23" s="119">
        <f t="shared" si="0"/>
        <v>76.193303109685957</v>
      </c>
    </row>
    <row r="24" spans="1:7" ht="31.5" x14ac:dyDescent="0.25">
      <c r="A24" s="48" t="s">
        <v>950</v>
      </c>
      <c r="B24" s="77" t="s">
        <v>129</v>
      </c>
      <c r="C24" s="75" t="s">
        <v>130</v>
      </c>
      <c r="D24" s="76">
        <v>71723775.040000007</v>
      </c>
      <c r="E24" s="121">
        <v>71723775.040000007</v>
      </c>
      <c r="F24" s="123">
        <v>70539293.420000002</v>
      </c>
      <c r="G24" s="119">
        <f t="shared" si="0"/>
        <v>98.348550924237571</v>
      </c>
    </row>
    <row r="25" spans="1:7" ht="19.899999999999999" customHeight="1" x14ac:dyDescent="0.25">
      <c r="A25" s="20" t="s">
        <v>1092</v>
      </c>
      <c r="B25" s="77" t="s">
        <v>131</v>
      </c>
      <c r="C25" s="75" t="s">
        <v>132</v>
      </c>
      <c r="D25" s="76">
        <v>33346800</v>
      </c>
      <c r="E25" s="121">
        <v>33346800</v>
      </c>
      <c r="F25" s="123">
        <v>33346800</v>
      </c>
      <c r="G25" s="119">
        <f t="shared" si="0"/>
        <v>100</v>
      </c>
    </row>
    <row r="26" spans="1:7" ht="15.75" x14ac:dyDescent="0.25">
      <c r="A26" s="48" t="s">
        <v>758</v>
      </c>
      <c r="B26" s="77" t="s">
        <v>693</v>
      </c>
      <c r="C26" s="75" t="s">
        <v>694</v>
      </c>
      <c r="D26" s="76">
        <v>26353356.030000001</v>
      </c>
      <c r="E26" s="121">
        <v>26353356.030000001</v>
      </c>
      <c r="F26" s="123">
        <v>25687399.960000001</v>
      </c>
      <c r="G26" s="119">
        <f t="shared" si="0"/>
        <v>97.472974336771784</v>
      </c>
    </row>
    <row r="27" spans="1:7" ht="31.5" x14ac:dyDescent="0.25">
      <c r="A27" s="20" t="s">
        <v>569</v>
      </c>
      <c r="B27" s="77" t="s">
        <v>133</v>
      </c>
      <c r="C27" s="75" t="s">
        <v>134</v>
      </c>
      <c r="D27" s="76">
        <v>12023619.01</v>
      </c>
      <c r="E27" s="121">
        <v>12023619.01</v>
      </c>
      <c r="F27" s="123">
        <v>11505093.460000001</v>
      </c>
      <c r="G27" s="119">
        <f t="shared" si="0"/>
        <v>95.687441945983622</v>
      </c>
    </row>
    <row r="28" spans="1:7" ht="15.75" x14ac:dyDescent="0.25">
      <c r="A28" s="48" t="s">
        <v>1093</v>
      </c>
      <c r="B28" s="77" t="s">
        <v>135</v>
      </c>
      <c r="C28" s="75" t="s">
        <v>136</v>
      </c>
      <c r="D28" s="76">
        <v>7838221.8700000001</v>
      </c>
      <c r="E28" s="121">
        <v>7838221.8700000001</v>
      </c>
      <c r="F28" s="123">
        <v>1474063.83</v>
      </c>
      <c r="G28" s="119">
        <f t="shared" si="0"/>
        <v>18.806099832945911</v>
      </c>
    </row>
    <row r="29" spans="1:7" ht="31.5" x14ac:dyDescent="0.25">
      <c r="A29" s="20" t="s">
        <v>1094</v>
      </c>
      <c r="B29" s="77" t="s">
        <v>394</v>
      </c>
      <c r="C29" s="75" t="s">
        <v>393</v>
      </c>
      <c r="D29" s="76">
        <v>688625</v>
      </c>
      <c r="E29" s="121">
        <v>688625</v>
      </c>
      <c r="F29" s="123">
        <v>688625</v>
      </c>
      <c r="G29" s="119">
        <f t="shared" si="0"/>
        <v>100</v>
      </c>
    </row>
    <row r="30" spans="1:7" ht="31.5" x14ac:dyDescent="0.25">
      <c r="A30" s="48" t="s">
        <v>1095</v>
      </c>
      <c r="B30" s="77" t="s">
        <v>137</v>
      </c>
      <c r="C30" s="75" t="s">
        <v>138</v>
      </c>
      <c r="D30" s="76">
        <v>7149596.8700000001</v>
      </c>
      <c r="E30" s="121">
        <v>7149596.8700000001</v>
      </c>
      <c r="F30" s="123">
        <v>785438.83</v>
      </c>
      <c r="G30" s="119">
        <f t="shared" si="0"/>
        <v>10.985777859668332</v>
      </c>
    </row>
    <row r="31" spans="1:7" ht="15.75" x14ac:dyDescent="0.25">
      <c r="A31" s="20" t="s">
        <v>1096</v>
      </c>
      <c r="B31" s="77" t="s">
        <v>139</v>
      </c>
      <c r="C31" s="75" t="s">
        <v>140</v>
      </c>
      <c r="D31" s="76">
        <v>587489935.04999995</v>
      </c>
      <c r="E31" s="126">
        <v>586776935.04999995</v>
      </c>
      <c r="F31" s="123">
        <v>578488542.94000006</v>
      </c>
      <c r="G31" s="119">
        <f t="shared" si="0"/>
        <v>98.587471385647831</v>
      </c>
    </row>
    <row r="32" spans="1:7" ht="15.75" x14ac:dyDescent="0.25">
      <c r="A32" s="48" t="s">
        <v>571</v>
      </c>
      <c r="B32" s="77" t="s">
        <v>141</v>
      </c>
      <c r="C32" s="75" t="s">
        <v>142</v>
      </c>
      <c r="D32" s="76">
        <v>101522391.27</v>
      </c>
      <c r="E32" s="125">
        <v>101522391.27</v>
      </c>
      <c r="F32" s="123">
        <v>99829723.900000006</v>
      </c>
      <c r="G32" s="119">
        <f t="shared" si="0"/>
        <v>98.332715227817744</v>
      </c>
    </row>
    <row r="33" spans="1:7" ht="15.75" x14ac:dyDescent="0.25">
      <c r="A33" s="20" t="s">
        <v>1097</v>
      </c>
      <c r="B33" s="77" t="s">
        <v>143</v>
      </c>
      <c r="C33" s="75" t="s">
        <v>144</v>
      </c>
      <c r="D33" s="76">
        <v>445681238.63</v>
      </c>
      <c r="E33" s="125">
        <v>444968238.63</v>
      </c>
      <c r="F33" s="123">
        <v>439330207.70999998</v>
      </c>
      <c r="G33" s="119">
        <f t="shared" si="0"/>
        <v>98.732936324318615</v>
      </c>
    </row>
    <row r="34" spans="1:7" ht="15.75" x14ac:dyDescent="0.25">
      <c r="A34" s="48" t="s">
        <v>1098</v>
      </c>
      <c r="B34" s="77" t="s">
        <v>145</v>
      </c>
      <c r="C34" s="75" t="s">
        <v>146</v>
      </c>
      <c r="D34" s="76">
        <v>20041261.73</v>
      </c>
      <c r="E34" s="125">
        <v>20041261.73</v>
      </c>
      <c r="F34" s="123">
        <v>19699656.120000001</v>
      </c>
      <c r="G34" s="119">
        <f t="shared" si="0"/>
        <v>98.29548850465514</v>
      </c>
    </row>
    <row r="35" spans="1:7" s="22" customFormat="1" ht="15.75" x14ac:dyDescent="0.25">
      <c r="A35" s="20" t="s">
        <v>1099</v>
      </c>
      <c r="B35" s="77" t="s">
        <v>147</v>
      </c>
      <c r="C35" s="75" t="s">
        <v>148</v>
      </c>
      <c r="D35" s="76">
        <v>20245043.420000002</v>
      </c>
      <c r="E35" s="125">
        <v>20245043.420000002</v>
      </c>
      <c r="F35" s="123">
        <v>19628955.210000001</v>
      </c>
      <c r="G35" s="119">
        <f t="shared" si="0"/>
        <v>96.956844215056762</v>
      </c>
    </row>
    <row r="36" spans="1:7" ht="15.75" x14ac:dyDescent="0.25">
      <c r="A36" s="48" t="s">
        <v>575</v>
      </c>
      <c r="B36" s="77" t="s">
        <v>149</v>
      </c>
      <c r="C36" s="75" t="s">
        <v>150</v>
      </c>
      <c r="D36" s="76">
        <v>99323852.650000006</v>
      </c>
      <c r="E36" s="121">
        <v>99323852.650000006</v>
      </c>
      <c r="F36" s="123">
        <v>97323560.909999996</v>
      </c>
      <c r="G36" s="119">
        <f t="shared" si="0"/>
        <v>97.986091269487218</v>
      </c>
    </row>
    <row r="37" spans="1:7" s="22" customFormat="1" ht="15.75" x14ac:dyDescent="0.25">
      <c r="A37" s="20" t="s">
        <v>584</v>
      </c>
      <c r="B37" s="77" t="s">
        <v>151</v>
      </c>
      <c r="C37" s="75" t="s">
        <v>152</v>
      </c>
      <c r="D37" s="76">
        <v>76968459.390000001</v>
      </c>
      <c r="E37" s="121">
        <v>76968459.390000001</v>
      </c>
      <c r="F37" s="123">
        <v>74968219.370000005</v>
      </c>
      <c r="G37" s="119">
        <f t="shared" si="0"/>
        <v>97.401221180919364</v>
      </c>
    </row>
    <row r="38" spans="1:7" ht="31.5" x14ac:dyDescent="0.25">
      <c r="A38" s="48" t="s">
        <v>1100</v>
      </c>
      <c r="B38" s="77" t="s">
        <v>153</v>
      </c>
      <c r="C38" s="75" t="s">
        <v>154</v>
      </c>
      <c r="D38" s="76">
        <v>22355393.260000002</v>
      </c>
      <c r="E38" s="121">
        <v>22355393.260000002</v>
      </c>
      <c r="F38" s="123">
        <v>22355341.539999999</v>
      </c>
      <c r="G38" s="119">
        <f t="shared" si="0"/>
        <v>99.999768646431761</v>
      </c>
    </row>
    <row r="39" spans="1:7" ht="15.75" x14ac:dyDescent="0.25">
      <c r="A39" s="20" t="s">
        <v>1101</v>
      </c>
      <c r="B39" s="77" t="s">
        <v>695</v>
      </c>
      <c r="C39" s="75" t="s">
        <v>696</v>
      </c>
      <c r="D39" s="76">
        <v>391759.19</v>
      </c>
      <c r="E39" s="121">
        <v>391759.19</v>
      </c>
      <c r="F39" s="123">
        <v>391759.19</v>
      </c>
      <c r="G39" s="119">
        <f t="shared" si="0"/>
        <v>100</v>
      </c>
    </row>
    <row r="40" spans="1:7" ht="15.75" x14ac:dyDescent="0.25">
      <c r="A40" s="48" t="s">
        <v>1102</v>
      </c>
      <c r="B40" s="77" t="s">
        <v>697</v>
      </c>
      <c r="C40" s="75" t="s">
        <v>698</v>
      </c>
      <c r="D40" s="76">
        <v>391759.19</v>
      </c>
      <c r="E40" s="121">
        <v>391759.19</v>
      </c>
      <c r="F40" s="123">
        <v>391759.19</v>
      </c>
      <c r="G40" s="119">
        <f t="shared" si="0"/>
        <v>100</v>
      </c>
    </row>
    <row r="41" spans="1:7" ht="15.75" x14ac:dyDescent="0.25">
      <c r="A41" s="20" t="s">
        <v>1103</v>
      </c>
      <c r="B41" s="77" t="s">
        <v>155</v>
      </c>
      <c r="C41" s="75" t="s">
        <v>156</v>
      </c>
      <c r="D41" s="76">
        <v>62310718.509999998</v>
      </c>
      <c r="E41" s="121">
        <v>62310718.509999998</v>
      </c>
      <c r="F41" s="123">
        <v>51795940.710000001</v>
      </c>
      <c r="G41" s="119">
        <f t="shared" si="0"/>
        <v>83.125250275660804</v>
      </c>
    </row>
    <row r="42" spans="1:7" ht="15.75" x14ac:dyDescent="0.25">
      <c r="A42" s="48" t="s">
        <v>609</v>
      </c>
      <c r="B42" s="77" t="s">
        <v>157</v>
      </c>
      <c r="C42" s="75" t="s">
        <v>158</v>
      </c>
      <c r="D42" s="76">
        <v>3805829.44</v>
      </c>
      <c r="E42" s="121">
        <v>3805829.44</v>
      </c>
      <c r="F42" s="123">
        <v>3805829.44</v>
      </c>
      <c r="G42" s="119">
        <f t="shared" si="0"/>
        <v>100</v>
      </c>
    </row>
    <row r="43" spans="1:7" ht="15.75" x14ac:dyDescent="0.25">
      <c r="A43" s="20" t="s">
        <v>1104</v>
      </c>
      <c r="B43" s="77" t="s">
        <v>159</v>
      </c>
      <c r="C43" s="75" t="s">
        <v>160</v>
      </c>
      <c r="D43" s="76">
        <v>52763207.07</v>
      </c>
      <c r="E43" s="121">
        <v>52763207.07</v>
      </c>
      <c r="F43" s="123">
        <v>43233000.969999999</v>
      </c>
      <c r="G43" s="119">
        <f t="shared" si="0"/>
        <v>81.937780833988256</v>
      </c>
    </row>
    <row r="44" spans="1:7" ht="15.75" x14ac:dyDescent="0.25">
      <c r="A44" s="48" t="s">
        <v>1105</v>
      </c>
      <c r="B44" s="77" t="s">
        <v>161</v>
      </c>
      <c r="C44" s="75" t="s">
        <v>162</v>
      </c>
      <c r="D44" s="76">
        <v>4845138</v>
      </c>
      <c r="E44" s="121">
        <v>4845138</v>
      </c>
      <c r="F44" s="123">
        <v>3860566.3</v>
      </c>
      <c r="G44" s="119">
        <f t="shared" si="0"/>
        <v>79.679181480486207</v>
      </c>
    </row>
    <row r="45" spans="1:7" ht="31.5" x14ac:dyDescent="0.25">
      <c r="A45" s="20" t="s">
        <v>1106</v>
      </c>
      <c r="B45" s="77" t="s">
        <v>163</v>
      </c>
      <c r="C45" s="75" t="s">
        <v>164</v>
      </c>
      <c r="D45" s="76">
        <v>896544</v>
      </c>
      <c r="E45" s="121">
        <v>896544</v>
      </c>
      <c r="F45" s="123">
        <v>896544</v>
      </c>
      <c r="G45" s="119">
        <f t="shared" si="0"/>
        <v>100</v>
      </c>
    </row>
    <row r="46" spans="1:7" ht="15.75" x14ac:dyDescent="0.25">
      <c r="A46" s="48" t="s">
        <v>1107</v>
      </c>
      <c r="B46" s="77" t="s">
        <v>165</v>
      </c>
      <c r="C46" s="75" t="s">
        <v>166</v>
      </c>
      <c r="D46" s="76">
        <v>40866418.140000001</v>
      </c>
      <c r="E46" s="121">
        <v>40866418.140000001</v>
      </c>
      <c r="F46" s="123">
        <v>39688001.039999999</v>
      </c>
      <c r="G46" s="119">
        <f t="shared" si="0"/>
        <v>97.116416966216647</v>
      </c>
    </row>
    <row r="47" spans="1:7" ht="15.75" x14ac:dyDescent="0.25">
      <c r="A47" s="20" t="s">
        <v>613</v>
      </c>
      <c r="B47" s="77" t="s">
        <v>167</v>
      </c>
      <c r="C47" s="75" t="s">
        <v>168</v>
      </c>
      <c r="D47" s="76">
        <v>32786901.75</v>
      </c>
      <c r="E47" s="121">
        <v>32786901.75</v>
      </c>
      <c r="F47" s="123">
        <v>31756589.27</v>
      </c>
      <c r="G47" s="119">
        <f t="shared" si="0"/>
        <v>96.857548517831518</v>
      </c>
    </row>
    <row r="48" spans="1:7" ht="15.75" x14ac:dyDescent="0.25">
      <c r="A48" s="48" t="s">
        <v>1108</v>
      </c>
      <c r="B48" s="77" t="s">
        <v>645</v>
      </c>
      <c r="C48" s="75" t="s">
        <v>646</v>
      </c>
      <c r="D48" s="76">
        <v>8079516.3899999997</v>
      </c>
      <c r="E48" s="121">
        <v>8079516.3899999997</v>
      </c>
      <c r="F48" s="123">
        <v>7931411.7699999996</v>
      </c>
      <c r="G48" s="119">
        <f t="shared" si="0"/>
        <v>98.166912314413906</v>
      </c>
    </row>
    <row r="49" spans="1:7" ht="31.5" customHeight="1" x14ac:dyDescent="0.25">
      <c r="A49" s="20" t="s">
        <v>1109</v>
      </c>
      <c r="B49" s="77" t="s">
        <v>880</v>
      </c>
      <c r="C49" s="75" t="s">
        <v>169</v>
      </c>
      <c r="D49" s="76">
        <v>2498.63</v>
      </c>
      <c r="E49" s="121">
        <v>2498.63</v>
      </c>
      <c r="F49" s="123">
        <v>2498.63</v>
      </c>
      <c r="G49" s="119">
        <f t="shared" si="0"/>
        <v>100</v>
      </c>
    </row>
    <row r="50" spans="1:7" ht="31.5" x14ac:dyDescent="0.25">
      <c r="A50" s="48" t="s">
        <v>1110</v>
      </c>
      <c r="B50" s="77" t="s">
        <v>691</v>
      </c>
      <c r="C50" s="75" t="s">
        <v>170</v>
      </c>
      <c r="D50" s="76">
        <v>2498.63</v>
      </c>
      <c r="E50" s="121">
        <v>2498.63</v>
      </c>
      <c r="F50" s="123">
        <v>2498.63</v>
      </c>
      <c r="G50" s="119">
        <f t="shared" si="0"/>
        <v>100</v>
      </c>
    </row>
    <row r="51" spans="1:7" ht="48.75" customHeight="1" x14ac:dyDescent="0.25">
      <c r="A51" s="20" t="s">
        <v>1111</v>
      </c>
      <c r="B51" s="77" t="s">
        <v>171</v>
      </c>
      <c r="C51" s="75" t="s">
        <v>172</v>
      </c>
      <c r="D51" s="76">
        <v>135229390.06</v>
      </c>
      <c r="E51" s="121">
        <v>135229390.06</v>
      </c>
      <c r="F51" s="123">
        <v>135229390.06</v>
      </c>
      <c r="G51" s="119">
        <f t="shared" si="0"/>
        <v>100</v>
      </c>
    </row>
    <row r="52" spans="1:7" ht="47.25" x14ac:dyDescent="0.25">
      <c r="A52" s="48" t="s">
        <v>773</v>
      </c>
      <c r="B52" s="77" t="s">
        <v>173</v>
      </c>
      <c r="C52" s="75" t="s">
        <v>174</v>
      </c>
      <c r="D52" s="76">
        <v>34696767</v>
      </c>
      <c r="E52" s="121">
        <v>34696767</v>
      </c>
      <c r="F52" s="123">
        <v>34696767</v>
      </c>
      <c r="G52" s="119">
        <f t="shared" si="0"/>
        <v>100</v>
      </c>
    </row>
    <row r="53" spans="1:7" ht="15.75" x14ac:dyDescent="0.25">
      <c r="A53" s="20" t="s">
        <v>1112</v>
      </c>
      <c r="B53" s="77" t="s">
        <v>699</v>
      </c>
      <c r="C53" s="75" t="s">
        <v>700</v>
      </c>
      <c r="D53" s="76">
        <v>4544433.2699999996</v>
      </c>
      <c r="E53" s="121">
        <v>4544433.2699999996</v>
      </c>
      <c r="F53" s="123">
        <v>4544433.2699999996</v>
      </c>
      <c r="G53" s="119">
        <f t="shared" si="0"/>
        <v>100</v>
      </c>
    </row>
    <row r="54" spans="1:7" ht="31.5" x14ac:dyDescent="0.25">
      <c r="A54" s="48" t="s">
        <v>1113</v>
      </c>
      <c r="B54" s="77" t="s">
        <v>175</v>
      </c>
      <c r="C54" s="75" t="s">
        <v>176</v>
      </c>
      <c r="D54" s="76">
        <v>95988189.790000007</v>
      </c>
      <c r="E54" s="121">
        <v>95988189.790000007</v>
      </c>
      <c r="F54" s="123">
        <v>95988189.790000007</v>
      </c>
      <c r="G54" s="119">
        <f t="shared" si="0"/>
        <v>100</v>
      </c>
    </row>
    <row r="55" spans="1:7" ht="15.75" x14ac:dyDescent="0.25">
      <c r="A55" s="20" t="s">
        <v>1114</v>
      </c>
      <c r="B55" s="78" t="s">
        <v>177</v>
      </c>
      <c r="C55" s="56"/>
      <c r="D55" s="72">
        <v>1170024553.4000001</v>
      </c>
      <c r="E55" s="122">
        <v>1169311553.4000001</v>
      </c>
      <c r="F55" s="124">
        <v>1133801165.73</v>
      </c>
      <c r="G55" s="119">
        <f>F55*100/E55</f>
        <v>96.963137192414905</v>
      </c>
    </row>
  </sheetData>
  <mergeCells count="4">
    <mergeCell ref="D3:F3"/>
    <mergeCell ref="D2:F2"/>
    <mergeCell ref="A4:G4"/>
    <mergeCell ref="E1:G1"/>
  </mergeCells>
  <printOptions horizontalCentered="1"/>
  <pageMargins left="1.1811023622047245" right="0.19685039370078741" top="0.39370078740157483" bottom="0.39370078740157483" header="0.39370078740157483" footer="0.55118110236220474"/>
  <pageSetup paperSize="9" scale="65" fitToHeight="0" orientation="portrait" useFirstPageNumber="1"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B1:I26"/>
  <sheetViews>
    <sheetView zoomScale="90" zoomScaleNormal="90" workbookViewId="0">
      <selection activeCell="D8" sqref="D8"/>
    </sheetView>
  </sheetViews>
  <sheetFormatPr defaultRowHeight="15" x14ac:dyDescent="0.25"/>
  <cols>
    <col min="1" max="1" width="0.85546875" style="218" customWidth="1"/>
    <col min="2" max="2" width="42.28515625" style="218" customWidth="1"/>
    <col min="3" max="3" width="7.85546875" style="218" customWidth="1"/>
    <col min="4" max="4" width="31.5703125" style="218" customWidth="1"/>
    <col min="5" max="5" width="17.85546875" style="218" customWidth="1"/>
    <col min="6" max="6" width="18" style="218" customWidth="1"/>
    <col min="7" max="7" width="18.85546875" style="218" customWidth="1"/>
    <col min="8" max="8" width="12.85546875" style="218" customWidth="1"/>
    <col min="9" max="9" width="17.5703125" style="218" customWidth="1"/>
    <col min="10" max="16384" width="9.140625" style="218"/>
  </cols>
  <sheetData>
    <row r="1" spans="2:8" ht="52.5" customHeight="1" x14ac:dyDescent="0.25">
      <c r="F1" s="309" t="s">
        <v>2018</v>
      </c>
      <c r="G1" s="310"/>
      <c r="H1" s="310"/>
    </row>
    <row r="4" spans="2:8" ht="18.75" x14ac:dyDescent="0.25">
      <c r="B4" s="307" t="s">
        <v>2011</v>
      </c>
      <c r="C4" s="308"/>
      <c r="D4" s="308"/>
      <c r="E4" s="308"/>
      <c r="F4" s="308"/>
      <c r="G4" s="308"/>
      <c r="H4" s="308"/>
    </row>
    <row r="5" spans="2:8" ht="15.75" x14ac:dyDescent="0.25">
      <c r="B5" s="159" t="s">
        <v>179</v>
      </c>
      <c r="C5" s="219"/>
      <c r="D5" s="219"/>
      <c r="E5" s="219"/>
      <c r="F5" s="220"/>
      <c r="G5" s="220"/>
      <c r="H5" s="221" t="s">
        <v>26</v>
      </c>
    </row>
    <row r="6" spans="2:8" ht="47.25" x14ac:dyDescent="0.25">
      <c r="B6" s="110" t="s">
        <v>29</v>
      </c>
      <c r="C6" s="110" t="s">
        <v>1758</v>
      </c>
      <c r="D6" s="110" t="s">
        <v>1977</v>
      </c>
      <c r="E6" s="110" t="s">
        <v>924</v>
      </c>
      <c r="F6" s="110" t="s">
        <v>946</v>
      </c>
      <c r="G6" s="110" t="s">
        <v>925</v>
      </c>
      <c r="H6" s="110" t="s">
        <v>926</v>
      </c>
    </row>
    <row r="7" spans="2:8" ht="15.75" x14ac:dyDescent="0.25">
      <c r="B7" s="160" t="s">
        <v>84</v>
      </c>
      <c r="C7" s="160" t="s">
        <v>30</v>
      </c>
      <c r="D7" s="160" t="s">
        <v>31</v>
      </c>
      <c r="E7" s="160">
        <v>4</v>
      </c>
      <c r="F7" s="160">
        <v>5</v>
      </c>
      <c r="G7" s="160">
        <v>6</v>
      </c>
      <c r="H7" s="160">
        <v>7</v>
      </c>
    </row>
    <row r="8" spans="2:8" ht="31.5" x14ac:dyDescent="0.25">
      <c r="B8" s="222" t="s">
        <v>1978</v>
      </c>
      <c r="C8" s="223">
        <v>500</v>
      </c>
      <c r="D8" s="223" t="s">
        <v>1761</v>
      </c>
      <c r="E8" s="224">
        <v>46790405.109999999</v>
      </c>
      <c r="F8" s="224">
        <v>46790405.109999999</v>
      </c>
      <c r="G8" s="224">
        <v>26096497.670000002</v>
      </c>
      <c r="H8" s="225">
        <f>G8*100/F8</f>
        <v>55.773181721016307</v>
      </c>
    </row>
    <row r="9" spans="2:8" ht="51" customHeight="1" x14ac:dyDescent="0.25">
      <c r="B9" s="222" t="s">
        <v>1979</v>
      </c>
      <c r="C9" s="223">
        <v>520</v>
      </c>
      <c r="D9" s="223" t="s">
        <v>1761</v>
      </c>
      <c r="E9" s="224">
        <v>42757982.359999999</v>
      </c>
      <c r="F9" s="224">
        <v>42757982.359999999</v>
      </c>
      <c r="G9" s="224">
        <v>24000000</v>
      </c>
      <c r="H9" s="225">
        <f t="shared" ref="H9:H26" si="0">G9*100/F9</f>
        <v>56.129870202790364</v>
      </c>
    </row>
    <row r="10" spans="2:8" ht="47.25" x14ac:dyDescent="0.25">
      <c r="B10" s="222" t="s">
        <v>1980</v>
      </c>
      <c r="C10" s="223">
        <v>520</v>
      </c>
      <c r="D10" s="223" t="s">
        <v>1981</v>
      </c>
      <c r="E10" s="224">
        <v>42757982.359999999</v>
      </c>
      <c r="F10" s="224">
        <v>42757982.359999999</v>
      </c>
      <c r="G10" s="224">
        <v>24000000</v>
      </c>
      <c r="H10" s="225">
        <f t="shared" si="0"/>
        <v>56.129870202790364</v>
      </c>
    </row>
    <row r="11" spans="2:8" ht="63" x14ac:dyDescent="0.25">
      <c r="B11" s="222" t="s">
        <v>1982</v>
      </c>
      <c r="C11" s="223">
        <v>520</v>
      </c>
      <c r="D11" s="223" t="s">
        <v>1983</v>
      </c>
      <c r="E11" s="224">
        <v>42757982.359999999</v>
      </c>
      <c r="F11" s="224">
        <v>42757982.359999999</v>
      </c>
      <c r="G11" s="224">
        <v>24000000</v>
      </c>
      <c r="H11" s="225">
        <f t="shared" si="0"/>
        <v>56.129870202790364</v>
      </c>
    </row>
    <row r="12" spans="2:8" ht="63" x14ac:dyDescent="0.25">
      <c r="B12" s="222" t="s">
        <v>1984</v>
      </c>
      <c r="C12" s="223">
        <v>520</v>
      </c>
      <c r="D12" s="223" t="s">
        <v>1985</v>
      </c>
      <c r="E12" s="224">
        <v>58757982.359999999</v>
      </c>
      <c r="F12" s="224">
        <v>58757982.359999999</v>
      </c>
      <c r="G12" s="224">
        <v>40000000</v>
      </c>
      <c r="H12" s="225">
        <f t="shared" si="0"/>
        <v>68.075856919195957</v>
      </c>
    </row>
    <row r="13" spans="2:8" ht="78.75" x14ac:dyDescent="0.25">
      <c r="B13" s="222" t="s">
        <v>1986</v>
      </c>
      <c r="C13" s="223">
        <v>520</v>
      </c>
      <c r="D13" s="223" t="s">
        <v>1987</v>
      </c>
      <c r="E13" s="224">
        <v>58757982.359999999</v>
      </c>
      <c r="F13" s="224">
        <v>58757982.359999999</v>
      </c>
      <c r="G13" s="224">
        <v>40000000</v>
      </c>
      <c r="H13" s="225">
        <f t="shared" si="0"/>
        <v>68.075856919195957</v>
      </c>
    </row>
    <row r="14" spans="2:8" ht="78.75" x14ac:dyDescent="0.25">
      <c r="B14" s="222" t="s">
        <v>1988</v>
      </c>
      <c r="C14" s="223">
        <v>520</v>
      </c>
      <c r="D14" s="223" t="s">
        <v>1989</v>
      </c>
      <c r="E14" s="224">
        <v>-16000000</v>
      </c>
      <c r="F14" s="224">
        <v>-16000000</v>
      </c>
      <c r="G14" s="224">
        <v>-16000000</v>
      </c>
      <c r="H14" s="225">
        <f t="shared" si="0"/>
        <v>100</v>
      </c>
    </row>
    <row r="15" spans="2:8" ht="78.75" x14ac:dyDescent="0.25">
      <c r="B15" s="222" t="s">
        <v>1990</v>
      </c>
      <c r="C15" s="223">
        <v>520</v>
      </c>
      <c r="D15" s="223" t="s">
        <v>1991</v>
      </c>
      <c r="E15" s="224">
        <v>-16000000</v>
      </c>
      <c r="F15" s="224">
        <v>-16000000</v>
      </c>
      <c r="G15" s="224">
        <v>-16000000</v>
      </c>
      <c r="H15" s="225">
        <f t="shared" si="0"/>
        <v>100</v>
      </c>
    </row>
    <row r="16" spans="2:8" ht="15.75" x14ac:dyDescent="0.25">
      <c r="B16" s="222" t="s">
        <v>1992</v>
      </c>
      <c r="C16" s="223">
        <v>700</v>
      </c>
      <c r="D16" s="223" t="s">
        <v>1993</v>
      </c>
      <c r="E16" s="224">
        <v>4032422.75</v>
      </c>
      <c r="F16" s="224">
        <v>4032422.75</v>
      </c>
      <c r="G16" s="224">
        <v>2096497.67</v>
      </c>
      <c r="H16" s="225">
        <f t="shared" si="0"/>
        <v>51.991018798810217</v>
      </c>
    </row>
    <row r="17" spans="2:9" ht="31.5" x14ac:dyDescent="0.25">
      <c r="B17" s="222" t="s">
        <v>1994</v>
      </c>
      <c r="C17" s="223">
        <v>710</v>
      </c>
      <c r="D17" s="223" t="s">
        <v>1995</v>
      </c>
      <c r="E17" s="224">
        <v>-1181992130.6500001</v>
      </c>
      <c r="F17" s="224">
        <v>-1181279130.6500001</v>
      </c>
      <c r="G17" s="224">
        <v>-1158425419.3199999</v>
      </c>
      <c r="H17" s="225">
        <f t="shared" si="0"/>
        <v>98.065341989287091</v>
      </c>
    </row>
    <row r="18" spans="2:9" ht="15.75" x14ac:dyDescent="0.25">
      <c r="B18" s="222" t="s">
        <v>1996</v>
      </c>
      <c r="C18" s="223">
        <v>710</v>
      </c>
      <c r="D18" s="223" t="s">
        <v>1997</v>
      </c>
      <c r="E18" s="224">
        <v>-1181992130.6500001</v>
      </c>
      <c r="F18" s="224">
        <v>-1181279130.6500001</v>
      </c>
      <c r="G18" s="224">
        <v>-1158425419.3199999</v>
      </c>
      <c r="H18" s="225">
        <f t="shared" si="0"/>
        <v>98.065341989287091</v>
      </c>
    </row>
    <row r="19" spans="2:9" ht="31.5" x14ac:dyDescent="0.25">
      <c r="B19" s="222" t="s">
        <v>1998</v>
      </c>
      <c r="C19" s="223">
        <v>710</v>
      </c>
      <c r="D19" s="223" t="s">
        <v>1999</v>
      </c>
      <c r="E19" s="224">
        <v>-1181992130.6500001</v>
      </c>
      <c r="F19" s="224">
        <v>-1181279130.6500001</v>
      </c>
      <c r="G19" s="224">
        <v>-1158425419.3199999</v>
      </c>
      <c r="H19" s="225">
        <f t="shared" si="0"/>
        <v>98.065341989287091</v>
      </c>
    </row>
    <row r="20" spans="2:9" ht="31.5" x14ac:dyDescent="0.25">
      <c r="B20" s="222" t="s">
        <v>2000</v>
      </c>
      <c r="C20" s="223">
        <v>710</v>
      </c>
      <c r="D20" s="223" t="s">
        <v>2001</v>
      </c>
      <c r="E20" s="224">
        <v>-1181992130.6500001</v>
      </c>
      <c r="F20" s="224">
        <v>-1181279130.6500001</v>
      </c>
      <c r="G20" s="224">
        <v>-1158425419.3199999</v>
      </c>
      <c r="H20" s="225">
        <f t="shared" si="0"/>
        <v>98.065341989287091</v>
      </c>
      <c r="I20" s="226"/>
    </row>
    <row r="21" spans="2:9" ht="34.5" customHeight="1" x14ac:dyDescent="0.25">
      <c r="B21" s="222" t="s">
        <v>59</v>
      </c>
      <c r="C21" s="223">
        <v>710</v>
      </c>
      <c r="D21" s="223" t="s">
        <v>2002</v>
      </c>
      <c r="E21" s="224">
        <v>-1181992130.6500001</v>
      </c>
      <c r="F21" s="224">
        <v>-1181279130.6500001</v>
      </c>
      <c r="G21" s="224">
        <v>-1158425419.3199999</v>
      </c>
      <c r="H21" s="225">
        <f t="shared" si="0"/>
        <v>98.065341989287091</v>
      </c>
    </row>
    <row r="22" spans="2:9" ht="33.75" customHeight="1" x14ac:dyDescent="0.25">
      <c r="B22" s="222" t="s">
        <v>2003</v>
      </c>
      <c r="C22" s="223">
        <v>720</v>
      </c>
      <c r="D22" s="223" t="s">
        <v>2004</v>
      </c>
      <c r="E22" s="224">
        <v>1186024553.4000001</v>
      </c>
      <c r="F22" s="224">
        <v>1185311553.4000001</v>
      </c>
      <c r="G22" s="224">
        <v>1160521916.99</v>
      </c>
      <c r="H22" s="225">
        <f t="shared" si="0"/>
        <v>97.908597419902605</v>
      </c>
    </row>
    <row r="23" spans="2:9" ht="15.75" x14ac:dyDescent="0.25">
      <c r="B23" s="222" t="s">
        <v>61</v>
      </c>
      <c r="C23" s="223">
        <v>720</v>
      </c>
      <c r="D23" s="223" t="s">
        <v>2005</v>
      </c>
      <c r="E23" s="224">
        <v>1186024553.4000001</v>
      </c>
      <c r="F23" s="224">
        <v>1185311553.4000001</v>
      </c>
      <c r="G23" s="224">
        <v>1160521916.99</v>
      </c>
      <c r="H23" s="225">
        <f t="shared" si="0"/>
        <v>97.908597419902605</v>
      </c>
    </row>
    <row r="24" spans="2:9" ht="31.5" x14ac:dyDescent="0.25">
      <c r="B24" s="222" t="s">
        <v>2006</v>
      </c>
      <c r="C24" s="223">
        <v>720</v>
      </c>
      <c r="D24" s="223" t="s">
        <v>2007</v>
      </c>
      <c r="E24" s="224">
        <v>1186024553.4000001</v>
      </c>
      <c r="F24" s="224">
        <v>1185311553.4000001</v>
      </c>
      <c r="G24" s="224">
        <v>1160521916.99</v>
      </c>
      <c r="H24" s="225">
        <f t="shared" si="0"/>
        <v>97.908597419902605</v>
      </c>
    </row>
    <row r="25" spans="2:9" ht="31.5" x14ac:dyDescent="0.25">
      <c r="B25" s="222" t="s">
        <v>2008</v>
      </c>
      <c r="C25" s="223">
        <v>720</v>
      </c>
      <c r="D25" s="223" t="s">
        <v>2009</v>
      </c>
      <c r="E25" s="224">
        <v>1186024553.4000001</v>
      </c>
      <c r="F25" s="224">
        <v>1185311553.4000001</v>
      </c>
      <c r="G25" s="224">
        <v>1160521916.99</v>
      </c>
      <c r="H25" s="225">
        <f t="shared" si="0"/>
        <v>97.908597419902605</v>
      </c>
    </row>
    <row r="26" spans="2:9" ht="33" customHeight="1" x14ac:dyDescent="0.25">
      <c r="B26" s="222" t="s">
        <v>67</v>
      </c>
      <c r="C26" s="223">
        <v>720</v>
      </c>
      <c r="D26" s="223" t="s">
        <v>2010</v>
      </c>
      <c r="E26" s="224">
        <v>1186024553.4000001</v>
      </c>
      <c r="F26" s="224">
        <v>1185311553.4000001</v>
      </c>
      <c r="G26" s="224">
        <v>1160521916.99</v>
      </c>
      <c r="H26" s="225">
        <f t="shared" si="0"/>
        <v>97.908597419902605</v>
      </c>
    </row>
  </sheetData>
  <mergeCells count="2">
    <mergeCell ref="B4:H4"/>
    <mergeCell ref="F1:H1"/>
  </mergeCells>
  <pageMargins left="1.1811023622047245" right="0.19685039370078741" top="0.39370078740157483" bottom="0.39370078740157483" header="0.31496062992125984" footer="0.31496062992125984"/>
  <pageSetup paperSize="9" scale="5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J35"/>
  <sheetViews>
    <sheetView workbookViewId="0">
      <selection activeCell="C6" sqref="C6:C7"/>
    </sheetView>
  </sheetViews>
  <sheetFormatPr defaultColWidth="9.140625" defaultRowHeight="12.75" x14ac:dyDescent="0.25"/>
  <cols>
    <col min="1" max="1" width="7.5703125" style="228" customWidth="1"/>
    <col min="2" max="2" width="29.7109375" style="228" customWidth="1"/>
    <col min="3" max="3" width="50.5703125" style="228" customWidth="1"/>
    <col min="4" max="5" width="18.42578125" style="228" customWidth="1"/>
    <col min="6" max="6" width="17.85546875" style="228" customWidth="1"/>
    <col min="7" max="7" width="18.7109375" style="228" customWidth="1"/>
    <col min="8" max="8" width="18.5703125" style="228" customWidth="1"/>
    <col min="9" max="10" width="17.28515625" style="228" bestFit="1" customWidth="1"/>
    <col min="11" max="16384" width="9.140625" style="228"/>
  </cols>
  <sheetData>
    <row r="1" spans="1:9" ht="54" customHeight="1" x14ac:dyDescent="0.25">
      <c r="A1" s="227"/>
      <c r="B1" s="313" t="s">
        <v>2019</v>
      </c>
      <c r="C1" s="314"/>
      <c r="D1" s="314"/>
      <c r="E1" s="314"/>
      <c r="F1" s="314"/>
      <c r="G1" s="314"/>
    </row>
    <row r="2" spans="1:9" s="230" customFormat="1" ht="15.75" x14ac:dyDescent="0.25">
      <c r="A2" s="229"/>
      <c r="B2" s="181"/>
      <c r="D2" s="316"/>
      <c r="E2" s="316"/>
      <c r="F2" s="316"/>
      <c r="G2" s="316"/>
      <c r="H2" s="231"/>
      <c r="I2" s="231"/>
    </row>
    <row r="3" spans="1:9" s="230" customFormat="1" ht="15.75" x14ac:dyDescent="0.25">
      <c r="B3" s="181"/>
      <c r="C3" s="181"/>
      <c r="D3" s="317"/>
      <c r="E3" s="317"/>
      <c r="F3" s="317"/>
      <c r="G3" s="317"/>
      <c r="H3" s="231"/>
      <c r="I3" s="231"/>
    </row>
    <row r="4" spans="1:9" ht="18.75" x14ac:dyDescent="0.25">
      <c r="A4" s="315" t="s">
        <v>25</v>
      </c>
      <c r="B4" s="315"/>
      <c r="C4" s="315"/>
      <c r="D4" s="315"/>
      <c r="E4" s="315"/>
      <c r="F4" s="315"/>
      <c r="G4" s="315"/>
    </row>
    <row r="5" spans="1:9" ht="18.75" x14ac:dyDescent="0.25">
      <c r="A5" s="312" t="s">
        <v>944</v>
      </c>
      <c r="B5" s="312"/>
      <c r="C5" s="312"/>
      <c r="D5" s="312"/>
      <c r="E5" s="312"/>
      <c r="F5" s="312"/>
      <c r="G5" s="312"/>
    </row>
    <row r="6" spans="1:9" ht="19.5" thickBot="1" x14ac:dyDescent="0.3">
      <c r="A6" s="311" t="s">
        <v>179</v>
      </c>
      <c r="B6" s="311"/>
      <c r="C6" s="232"/>
      <c r="G6" s="233" t="s">
        <v>26</v>
      </c>
    </row>
    <row r="7" spans="1:9" ht="47.25" x14ac:dyDescent="0.25">
      <c r="A7" s="13" t="s">
        <v>27</v>
      </c>
      <c r="B7" s="14" t="s">
        <v>28</v>
      </c>
      <c r="C7" s="14" t="s">
        <v>29</v>
      </c>
      <c r="D7" s="144" t="s">
        <v>924</v>
      </c>
      <c r="E7" s="144" t="s">
        <v>946</v>
      </c>
      <c r="F7" s="144" t="s">
        <v>925</v>
      </c>
      <c r="G7" s="145" t="s">
        <v>926</v>
      </c>
    </row>
    <row r="8" spans="1:9" ht="16.5" thickBot="1" x14ac:dyDescent="0.3">
      <c r="A8" s="234">
        <v>1</v>
      </c>
      <c r="B8" s="235" t="s">
        <v>30</v>
      </c>
      <c r="C8" s="235" t="s">
        <v>31</v>
      </c>
      <c r="D8" s="236">
        <v>4</v>
      </c>
      <c r="E8" s="236">
        <v>5</v>
      </c>
      <c r="F8" s="236">
        <v>6</v>
      </c>
      <c r="G8" s="236">
        <v>7</v>
      </c>
    </row>
    <row r="9" spans="1:9" ht="31.5" x14ac:dyDescent="0.25">
      <c r="A9" s="237">
        <v>1</v>
      </c>
      <c r="B9" s="238" t="s">
        <v>32</v>
      </c>
      <c r="C9" s="239" t="s">
        <v>33</v>
      </c>
      <c r="D9" s="240">
        <f>D10+D15+D20+D29</f>
        <v>46790405.109999999</v>
      </c>
      <c r="E9" s="240">
        <f>E10+E15+E20+E29</f>
        <v>46790405.109999999</v>
      </c>
      <c r="F9" s="240">
        <f>F10+F15+F20+F29</f>
        <v>26096497.670000076</v>
      </c>
      <c r="G9" s="240">
        <f>F9*100/E9</f>
        <v>55.773181721016471</v>
      </c>
    </row>
    <row r="10" spans="1:9" ht="31.5" x14ac:dyDescent="0.25">
      <c r="A10" s="241">
        <v>2</v>
      </c>
      <c r="B10" s="242" t="s">
        <v>34</v>
      </c>
      <c r="C10" s="243" t="s">
        <v>35</v>
      </c>
      <c r="D10" s="244">
        <f>D11-D13</f>
        <v>0</v>
      </c>
      <c r="E10" s="244">
        <f>E11-E13</f>
        <v>0</v>
      </c>
      <c r="F10" s="244">
        <f>F11-F13</f>
        <v>0</v>
      </c>
      <c r="G10" s="244">
        <f>G11-G13</f>
        <v>0</v>
      </c>
    </row>
    <row r="11" spans="1:9" s="245" customFormat="1" ht="31.5" x14ac:dyDescent="0.25">
      <c r="A11" s="241">
        <v>3</v>
      </c>
      <c r="B11" s="242" t="s">
        <v>385</v>
      </c>
      <c r="C11" s="243" t="s">
        <v>36</v>
      </c>
      <c r="D11" s="244">
        <f>D12</f>
        <v>0</v>
      </c>
      <c r="E11" s="244">
        <f>E12</f>
        <v>0</v>
      </c>
      <c r="F11" s="244">
        <f>F12</f>
        <v>0</v>
      </c>
      <c r="G11" s="244">
        <f>G12</f>
        <v>0</v>
      </c>
    </row>
    <row r="12" spans="1:9" ht="47.25" x14ac:dyDescent="0.25">
      <c r="A12" s="241">
        <v>4</v>
      </c>
      <c r="B12" s="242" t="s">
        <v>386</v>
      </c>
      <c r="C12" s="243" t="s">
        <v>37</v>
      </c>
      <c r="D12" s="244">
        <v>0</v>
      </c>
      <c r="E12" s="244">
        <v>0</v>
      </c>
      <c r="F12" s="244">
        <v>0</v>
      </c>
      <c r="G12" s="244">
        <f>G14</f>
        <v>0</v>
      </c>
    </row>
    <row r="13" spans="1:9" ht="31.5" x14ac:dyDescent="0.25">
      <c r="A13" s="241">
        <v>5</v>
      </c>
      <c r="B13" s="242" t="s">
        <v>388</v>
      </c>
      <c r="C13" s="243" t="s">
        <v>38</v>
      </c>
      <c r="D13" s="244">
        <f>D14</f>
        <v>0</v>
      </c>
      <c r="E13" s="244">
        <f>E14</f>
        <v>0</v>
      </c>
      <c r="F13" s="244">
        <f>F14</f>
        <v>0</v>
      </c>
      <c r="G13" s="244">
        <f>G14</f>
        <v>0</v>
      </c>
    </row>
    <row r="14" spans="1:9" ht="47.25" x14ac:dyDescent="0.25">
      <c r="A14" s="241">
        <v>6</v>
      </c>
      <c r="B14" s="242" t="s">
        <v>387</v>
      </c>
      <c r="C14" s="243" t="s">
        <v>39</v>
      </c>
      <c r="D14" s="244">
        <v>0</v>
      </c>
      <c r="E14" s="244">
        <v>0</v>
      </c>
      <c r="F14" s="244">
        <v>0</v>
      </c>
      <c r="G14" s="244">
        <f>F12</f>
        <v>0</v>
      </c>
    </row>
    <row r="15" spans="1:9" ht="31.5" x14ac:dyDescent="0.25">
      <c r="A15" s="241">
        <v>7</v>
      </c>
      <c r="B15" s="242" t="s">
        <v>40</v>
      </c>
      <c r="C15" s="243" t="s">
        <v>41</v>
      </c>
      <c r="D15" s="244">
        <f>D16-D18</f>
        <v>42757982.359999999</v>
      </c>
      <c r="E15" s="244">
        <f>E16-E18</f>
        <v>42757982.359999999</v>
      </c>
      <c r="F15" s="244">
        <f>F16-F18</f>
        <v>24000000</v>
      </c>
      <c r="G15" s="240">
        <f t="shared" ref="G15:G28" si="0">F15*100/E15</f>
        <v>56.129870202790364</v>
      </c>
    </row>
    <row r="16" spans="1:9" ht="47.25" x14ac:dyDescent="0.25">
      <c r="A16" s="241">
        <v>8</v>
      </c>
      <c r="B16" s="242" t="s">
        <v>42</v>
      </c>
      <c r="C16" s="243" t="s">
        <v>43</v>
      </c>
      <c r="D16" s="244">
        <f>D17</f>
        <v>58757982.359999999</v>
      </c>
      <c r="E16" s="244">
        <f>E17</f>
        <v>58757982.359999999</v>
      </c>
      <c r="F16" s="244">
        <f>F17</f>
        <v>40000000</v>
      </c>
      <c r="G16" s="240">
        <f t="shared" si="0"/>
        <v>68.075856919195957</v>
      </c>
      <c r="H16" s="246"/>
      <c r="I16" s="246"/>
    </row>
    <row r="17" spans="1:10" ht="63" x14ac:dyDescent="0.25">
      <c r="A17" s="241">
        <v>9</v>
      </c>
      <c r="B17" s="242" t="s">
        <v>44</v>
      </c>
      <c r="C17" s="243" t="s">
        <v>45</v>
      </c>
      <c r="D17" s="244">
        <f>40000000+18757982.36</f>
        <v>58757982.359999999</v>
      </c>
      <c r="E17" s="244">
        <f>40000000+18757982.36</f>
        <v>58757982.359999999</v>
      </c>
      <c r="F17" s="244">
        <v>40000000</v>
      </c>
      <c r="G17" s="240">
        <f t="shared" si="0"/>
        <v>68.075856919195957</v>
      </c>
      <c r="I17" s="246"/>
    </row>
    <row r="18" spans="1:10" ht="63" x14ac:dyDescent="0.25">
      <c r="A18" s="241">
        <v>10</v>
      </c>
      <c r="B18" s="242" t="s">
        <v>46</v>
      </c>
      <c r="C18" s="243" t="s">
        <v>47</v>
      </c>
      <c r="D18" s="244">
        <f>D19</f>
        <v>16000000</v>
      </c>
      <c r="E18" s="244">
        <f>E19</f>
        <v>16000000</v>
      </c>
      <c r="F18" s="244">
        <f>F19</f>
        <v>16000000</v>
      </c>
      <c r="G18" s="240">
        <f t="shared" si="0"/>
        <v>100</v>
      </c>
    </row>
    <row r="19" spans="1:10" ht="63" x14ac:dyDescent="0.25">
      <c r="A19" s="241">
        <v>11</v>
      </c>
      <c r="B19" s="242" t="s">
        <v>48</v>
      </c>
      <c r="C19" s="243" t="s">
        <v>49</v>
      </c>
      <c r="D19" s="244">
        <v>16000000</v>
      </c>
      <c r="E19" s="244">
        <v>16000000</v>
      </c>
      <c r="F19" s="244">
        <v>16000000</v>
      </c>
      <c r="G19" s="240">
        <f t="shared" si="0"/>
        <v>100</v>
      </c>
    </row>
    <row r="20" spans="1:10" ht="31.5" x14ac:dyDescent="0.25">
      <c r="A20" s="241">
        <v>12</v>
      </c>
      <c r="B20" s="247" t="s">
        <v>50</v>
      </c>
      <c r="C20" s="248" t="s">
        <v>51</v>
      </c>
      <c r="D20" s="249">
        <f>D24+D28</f>
        <v>4032422.75</v>
      </c>
      <c r="E20" s="249">
        <f>E24+E28</f>
        <v>4032422.75</v>
      </c>
      <c r="F20" s="249">
        <f>F24+F28</f>
        <v>2096497.6700000763</v>
      </c>
      <c r="G20" s="240">
        <f t="shared" si="0"/>
        <v>51.991018798812114</v>
      </c>
    </row>
    <row r="21" spans="1:10" ht="15.75" x14ac:dyDescent="0.25">
      <c r="A21" s="241">
        <v>13</v>
      </c>
      <c r="B21" s="247" t="s">
        <v>52</v>
      </c>
      <c r="C21" s="248" t="s">
        <v>53</v>
      </c>
      <c r="D21" s="249">
        <f t="shared" ref="D21:E23" si="1">D22</f>
        <v>-1181992130.6500001</v>
      </c>
      <c r="E21" s="249">
        <f t="shared" si="1"/>
        <v>-1181279130.6500001</v>
      </c>
      <c r="F21" s="249">
        <f t="shared" ref="F21:F23" si="2">F22</f>
        <v>-1158425419.3199999</v>
      </c>
      <c r="G21" s="240">
        <f t="shared" si="0"/>
        <v>98.065341989287091</v>
      </c>
    </row>
    <row r="22" spans="1:10" ht="15.75" x14ac:dyDescent="0.25">
      <c r="A22" s="241">
        <v>14</v>
      </c>
      <c r="B22" s="247" t="s">
        <v>54</v>
      </c>
      <c r="C22" s="248" t="s">
        <v>55</v>
      </c>
      <c r="D22" s="249">
        <f t="shared" si="1"/>
        <v>-1181992130.6500001</v>
      </c>
      <c r="E22" s="249">
        <f t="shared" si="1"/>
        <v>-1181279130.6500001</v>
      </c>
      <c r="F22" s="249">
        <f t="shared" si="2"/>
        <v>-1158425419.3199999</v>
      </c>
      <c r="G22" s="240">
        <f t="shared" si="0"/>
        <v>98.065341989287091</v>
      </c>
    </row>
    <row r="23" spans="1:10" ht="31.5" x14ac:dyDescent="0.25">
      <c r="A23" s="241">
        <v>15</v>
      </c>
      <c r="B23" s="247" t="s">
        <v>56</v>
      </c>
      <c r="C23" s="248" t="s">
        <v>57</v>
      </c>
      <c r="D23" s="249">
        <f t="shared" si="1"/>
        <v>-1181992130.6500001</v>
      </c>
      <c r="E23" s="249">
        <f t="shared" si="1"/>
        <v>-1181279130.6500001</v>
      </c>
      <c r="F23" s="249">
        <f t="shared" si="2"/>
        <v>-1158425419.3199999</v>
      </c>
      <c r="G23" s="240">
        <f t="shared" si="0"/>
        <v>98.065341989287091</v>
      </c>
      <c r="H23" s="246"/>
      <c r="I23" s="246"/>
      <c r="J23" s="246"/>
    </row>
    <row r="24" spans="1:10" ht="31.5" x14ac:dyDescent="0.25">
      <c r="A24" s="241">
        <v>16</v>
      </c>
      <c r="B24" s="247" t="s">
        <v>58</v>
      </c>
      <c r="C24" s="248" t="s">
        <v>59</v>
      </c>
      <c r="D24" s="249">
        <v>-1181992130.6500001</v>
      </c>
      <c r="E24" s="249">
        <v>-1181279130.6500001</v>
      </c>
      <c r="F24" s="249">
        <v>-1158425419.3199999</v>
      </c>
      <c r="G24" s="240">
        <f t="shared" si="0"/>
        <v>98.065341989287091</v>
      </c>
      <c r="H24" s="148"/>
      <c r="I24" s="146"/>
      <c r="J24" s="146"/>
    </row>
    <row r="25" spans="1:10" ht="15.75" x14ac:dyDescent="0.25">
      <c r="A25" s="241">
        <v>17</v>
      </c>
      <c r="B25" s="247" t="s">
        <v>60</v>
      </c>
      <c r="C25" s="248" t="s">
        <v>61</v>
      </c>
      <c r="D25" s="249">
        <f t="shared" ref="D25:E27" si="3">D26</f>
        <v>1186024553.4000001</v>
      </c>
      <c r="E25" s="249">
        <f t="shared" si="3"/>
        <v>1185311553.4000001</v>
      </c>
      <c r="F25" s="249">
        <f t="shared" ref="F25:F27" si="4">F26</f>
        <v>1160521916.99</v>
      </c>
      <c r="G25" s="240">
        <f t="shared" si="0"/>
        <v>97.908597419902605</v>
      </c>
      <c r="H25" s="246"/>
    </row>
    <row r="26" spans="1:10" ht="15.75" x14ac:dyDescent="0.25">
      <c r="A26" s="241">
        <v>18</v>
      </c>
      <c r="B26" s="247" t="s">
        <v>62</v>
      </c>
      <c r="C26" s="248" t="s">
        <v>63</v>
      </c>
      <c r="D26" s="249">
        <f t="shared" si="3"/>
        <v>1186024553.4000001</v>
      </c>
      <c r="E26" s="249">
        <f t="shared" si="3"/>
        <v>1185311553.4000001</v>
      </c>
      <c r="F26" s="249">
        <f t="shared" si="4"/>
        <v>1160521916.99</v>
      </c>
      <c r="G26" s="240">
        <f t="shared" si="0"/>
        <v>97.908597419902605</v>
      </c>
    </row>
    <row r="27" spans="1:10" ht="31.5" x14ac:dyDescent="0.25">
      <c r="A27" s="241">
        <v>19</v>
      </c>
      <c r="B27" s="247" t="s">
        <v>64</v>
      </c>
      <c r="C27" s="248" t="s">
        <v>65</v>
      </c>
      <c r="D27" s="249">
        <f t="shared" si="3"/>
        <v>1186024553.4000001</v>
      </c>
      <c r="E27" s="249">
        <f t="shared" si="3"/>
        <v>1185311553.4000001</v>
      </c>
      <c r="F27" s="249">
        <f t="shared" si="4"/>
        <v>1160521916.99</v>
      </c>
      <c r="G27" s="240">
        <f t="shared" si="0"/>
        <v>97.908597419902605</v>
      </c>
    </row>
    <row r="28" spans="1:10" ht="32.25" thickBot="1" x14ac:dyDescent="0.3">
      <c r="A28" s="234">
        <v>20</v>
      </c>
      <c r="B28" s="250" t="s">
        <v>66</v>
      </c>
      <c r="C28" s="251" t="s">
        <v>67</v>
      </c>
      <c r="D28" s="252">
        <v>1186024553.4000001</v>
      </c>
      <c r="E28" s="252">
        <v>1185311553.4000001</v>
      </c>
      <c r="F28" s="252">
        <v>1160521916.99</v>
      </c>
      <c r="G28" s="240">
        <f t="shared" si="0"/>
        <v>97.908597419902605</v>
      </c>
      <c r="H28" s="149"/>
      <c r="I28" s="147"/>
      <c r="J28" s="147"/>
    </row>
    <row r="29" spans="1:10" ht="31.5" x14ac:dyDescent="0.25">
      <c r="A29" s="237">
        <v>21</v>
      </c>
      <c r="B29" s="253" t="s">
        <v>68</v>
      </c>
      <c r="C29" s="254" t="s">
        <v>69</v>
      </c>
      <c r="D29" s="240">
        <f t="shared" ref="D29:G32" si="5">D30</f>
        <v>0</v>
      </c>
      <c r="E29" s="240">
        <f t="shared" si="5"/>
        <v>0</v>
      </c>
      <c r="F29" s="240">
        <f t="shared" si="5"/>
        <v>0</v>
      </c>
      <c r="G29" s="240">
        <f t="shared" si="5"/>
        <v>0</v>
      </c>
    </row>
    <row r="30" spans="1:10" ht="31.5" x14ac:dyDescent="0.25">
      <c r="A30" s="241">
        <v>22</v>
      </c>
      <c r="B30" s="255" t="s">
        <v>70</v>
      </c>
      <c r="C30" s="256" t="s">
        <v>71</v>
      </c>
      <c r="D30" s="249">
        <f>D31</f>
        <v>0</v>
      </c>
      <c r="E30" s="249">
        <f>E31</f>
        <v>0</v>
      </c>
      <c r="F30" s="249">
        <f t="shared" si="5"/>
        <v>0</v>
      </c>
      <c r="G30" s="249">
        <f t="shared" si="5"/>
        <v>0</v>
      </c>
    </row>
    <row r="31" spans="1:10" ht="31.5" x14ac:dyDescent="0.25">
      <c r="A31" s="241">
        <v>23</v>
      </c>
      <c r="B31" s="255" t="s">
        <v>72</v>
      </c>
      <c r="C31" s="256" t="s">
        <v>73</v>
      </c>
      <c r="D31" s="249">
        <f t="shared" si="5"/>
        <v>0</v>
      </c>
      <c r="E31" s="249">
        <f t="shared" si="5"/>
        <v>0</v>
      </c>
      <c r="F31" s="249">
        <f t="shared" si="5"/>
        <v>0</v>
      </c>
      <c r="G31" s="249">
        <f t="shared" si="5"/>
        <v>0</v>
      </c>
    </row>
    <row r="32" spans="1:10" ht="63" x14ac:dyDescent="0.25">
      <c r="A32" s="241">
        <v>24</v>
      </c>
      <c r="B32" s="247" t="s">
        <v>74</v>
      </c>
      <c r="C32" s="256" t="s">
        <v>75</v>
      </c>
      <c r="D32" s="249">
        <f t="shared" si="5"/>
        <v>0</v>
      </c>
      <c r="E32" s="249">
        <f t="shared" si="5"/>
        <v>0</v>
      </c>
      <c r="F32" s="249">
        <f t="shared" si="5"/>
        <v>0</v>
      </c>
      <c r="G32" s="249">
        <f t="shared" si="5"/>
        <v>0</v>
      </c>
    </row>
    <row r="33" spans="1:10" ht="32.25" thickBot="1" x14ac:dyDescent="0.3">
      <c r="A33" s="234">
        <v>25</v>
      </c>
      <c r="B33" s="250" t="s">
        <v>76</v>
      </c>
      <c r="C33" s="257" t="s">
        <v>77</v>
      </c>
      <c r="D33" s="252"/>
      <c r="E33" s="252"/>
      <c r="F33" s="252"/>
      <c r="G33" s="252"/>
    </row>
    <row r="35" spans="1:10" x14ac:dyDescent="0.25">
      <c r="J35" s="246"/>
    </row>
  </sheetData>
  <mergeCells count="6">
    <mergeCell ref="A6:B6"/>
    <mergeCell ref="A5:G5"/>
    <mergeCell ref="B1:G1"/>
    <mergeCell ref="A4:G4"/>
    <mergeCell ref="D2:G2"/>
    <mergeCell ref="D3:G3"/>
  </mergeCells>
  <printOptions horizontalCentered="1"/>
  <pageMargins left="1.1811023622047245" right="0.19685039370078741" top="0.39370078740157483" bottom="0.39370078740157483" header="0.51181102362204722" footer="0.39370078740157483"/>
  <pageSetup paperSize="9" scale="5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E33"/>
  <sheetViews>
    <sheetView workbookViewId="0">
      <selection activeCell="A3" sqref="A3:E3"/>
    </sheetView>
  </sheetViews>
  <sheetFormatPr defaultColWidth="9.140625" defaultRowHeight="12.75" x14ac:dyDescent="0.2"/>
  <cols>
    <col min="1" max="1" width="5.7109375" style="85" customWidth="1"/>
    <col min="2" max="2" width="68" style="86" customWidth="1"/>
    <col min="3" max="3" width="18.28515625" style="87" customWidth="1"/>
    <col min="4" max="4" width="17.7109375" style="12" customWidth="1"/>
    <col min="5" max="5" width="23" style="12" customWidth="1"/>
    <col min="6" max="16384" width="9.140625" style="12"/>
  </cols>
  <sheetData>
    <row r="1" spans="1:5" ht="51" customHeight="1" x14ac:dyDescent="0.25">
      <c r="A1" s="296" t="s">
        <v>2020</v>
      </c>
      <c r="B1" s="297"/>
      <c r="C1" s="297"/>
      <c r="D1" s="297"/>
      <c r="E1" s="297"/>
    </row>
    <row r="2" spans="1:5" ht="15.75" x14ac:dyDescent="0.25">
      <c r="A2" s="3"/>
      <c r="B2" s="297"/>
      <c r="C2" s="297"/>
      <c r="D2" s="297"/>
      <c r="E2" s="297"/>
    </row>
    <row r="3" spans="1:5" ht="15.6" customHeight="1" x14ac:dyDescent="0.25">
      <c r="A3" s="297"/>
      <c r="B3" s="297"/>
      <c r="C3" s="297"/>
      <c r="D3" s="297"/>
      <c r="E3" s="297"/>
    </row>
    <row r="4" spans="1:5" ht="18.75" customHeight="1" x14ac:dyDescent="0.3">
      <c r="A4" s="320" t="s">
        <v>2013</v>
      </c>
      <c r="B4" s="320"/>
      <c r="C4" s="320"/>
      <c r="D4" s="320"/>
      <c r="E4" s="320"/>
    </row>
    <row r="5" spans="1:5" ht="18.75" customHeight="1" x14ac:dyDescent="0.3">
      <c r="A5" s="318" t="s">
        <v>928</v>
      </c>
      <c r="B5" s="318"/>
      <c r="C5" s="318"/>
      <c r="D5" s="318"/>
      <c r="E5" s="318"/>
    </row>
    <row r="6" spans="1:5" ht="15.75" x14ac:dyDescent="0.25">
      <c r="A6" s="321" t="s">
        <v>179</v>
      </c>
      <c r="B6" s="321"/>
      <c r="C6" s="12"/>
      <c r="E6" s="155" t="s">
        <v>26</v>
      </c>
    </row>
    <row r="7" spans="1:5" ht="68.25" customHeight="1" x14ac:dyDescent="0.2">
      <c r="A7" s="151" t="s">
        <v>24</v>
      </c>
      <c r="B7" s="152" t="s">
        <v>890</v>
      </c>
      <c r="C7" s="81" t="s">
        <v>924</v>
      </c>
      <c r="D7" s="81" t="s">
        <v>925</v>
      </c>
      <c r="E7" s="81" t="s">
        <v>926</v>
      </c>
    </row>
    <row r="8" spans="1:5" ht="15.75" x14ac:dyDescent="0.2">
      <c r="A8" s="162" t="s">
        <v>1</v>
      </c>
      <c r="B8" s="153" t="s">
        <v>891</v>
      </c>
      <c r="C8" s="156">
        <f>C9-C10</f>
        <v>0</v>
      </c>
      <c r="D8" s="156">
        <f>D9-D10</f>
        <v>0</v>
      </c>
      <c r="E8" s="156">
        <v>0</v>
      </c>
    </row>
    <row r="9" spans="1:5" ht="15.75" x14ac:dyDescent="0.2">
      <c r="A9" s="162" t="s">
        <v>892</v>
      </c>
      <c r="B9" s="153" t="s">
        <v>893</v>
      </c>
      <c r="C9" s="157">
        <v>0</v>
      </c>
      <c r="D9" s="157">
        <v>0</v>
      </c>
      <c r="E9" s="156">
        <v>0</v>
      </c>
    </row>
    <row r="10" spans="1:5" ht="15.75" x14ac:dyDescent="0.25">
      <c r="A10" s="162" t="s">
        <v>894</v>
      </c>
      <c r="B10" s="154" t="s">
        <v>895</v>
      </c>
      <c r="C10" s="157">
        <v>0</v>
      </c>
      <c r="D10" s="157">
        <v>0</v>
      </c>
      <c r="E10" s="156">
        <v>0</v>
      </c>
    </row>
    <row r="11" spans="1:5" ht="31.5" x14ac:dyDescent="0.2">
      <c r="A11" s="162" t="s">
        <v>30</v>
      </c>
      <c r="B11" s="153" t="s">
        <v>41</v>
      </c>
      <c r="C11" s="156">
        <f>C12-C13</f>
        <v>42757982.359999999</v>
      </c>
      <c r="D11" s="156">
        <f>D12-D13</f>
        <v>24000000</v>
      </c>
      <c r="E11" s="156">
        <f t="shared" ref="E11:E16" si="0">D11*100/C11</f>
        <v>56.129870202790364</v>
      </c>
    </row>
    <row r="12" spans="1:5" ht="15.75" x14ac:dyDescent="0.25">
      <c r="A12" s="162" t="s">
        <v>896</v>
      </c>
      <c r="B12" s="153" t="s">
        <v>893</v>
      </c>
      <c r="C12" s="158">
        <f>истприл6!D17</f>
        <v>58757982.359999999</v>
      </c>
      <c r="D12" s="158">
        <v>40000000</v>
      </c>
      <c r="E12" s="156">
        <f t="shared" si="0"/>
        <v>68.075856919195957</v>
      </c>
    </row>
    <row r="13" spans="1:5" ht="15.75" x14ac:dyDescent="0.25">
      <c r="A13" s="162" t="s">
        <v>894</v>
      </c>
      <c r="B13" s="154" t="s">
        <v>895</v>
      </c>
      <c r="C13" s="158">
        <f>истприл6!D19</f>
        <v>16000000</v>
      </c>
      <c r="D13" s="158">
        <v>16000000</v>
      </c>
      <c r="E13" s="156">
        <f t="shared" si="0"/>
        <v>100</v>
      </c>
    </row>
    <row r="14" spans="1:5" ht="47.25" x14ac:dyDescent="0.25">
      <c r="A14" s="162" t="s">
        <v>31</v>
      </c>
      <c r="B14" s="153" t="s">
        <v>897</v>
      </c>
      <c r="C14" s="158">
        <f>C15-C16</f>
        <v>42757982.359999999</v>
      </c>
      <c r="D14" s="158">
        <f>D15-D16</f>
        <v>24000000</v>
      </c>
      <c r="E14" s="156">
        <f t="shared" si="0"/>
        <v>56.129870202790364</v>
      </c>
    </row>
    <row r="15" spans="1:5" ht="15.75" x14ac:dyDescent="0.25">
      <c r="A15" s="163" t="s">
        <v>898</v>
      </c>
      <c r="B15" s="153" t="s">
        <v>893</v>
      </c>
      <c r="C15" s="158">
        <f>C9+C12</f>
        <v>58757982.359999999</v>
      </c>
      <c r="D15" s="158">
        <f t="shared" ref="D15" si="1">D9+D12</f>
        <v>40000000</v>
      </c>
      <c r="E15" s="156">
        <f t="shared" si="0"/>
        <v>68.075856919195957</v>
      </c>
    </row>
    <row r="16" spans="1:5" ht="15.75" x14ac:dyDescent="0.25">
      <c r="A16" s="163" t="s">
        <v>899</v>
      </c>
      <c r="B16" s="154" t="s">
        <v>895</v>
      </c>
      <c r="C16" s="158">
        <f>C10+C13</f>
        <v>16000000</v>
      </c>
      <c r="D16" s="158">
        <f t="shared" ref="D16" si="2">D10+D13</f>
        <v>16000000</v>
      </c>
      <c r="E16" s="156">
        <f t="shared" si="0"/>
        <v>100</v>
      </c>
    </row>
    <row r="17" spans="1:5" ht="52.5" customHeight="1" x14ac:dyDescent="0.2">
      <c r="A17" s="319"/>
      <c r="B17" s="319"/>
      <c r="C17" s="319"/>
      <c r="D17" s="319"/>
      <c r="E17" s="319"/>
    </row>
    <row r="18" spans="1:5" ht="18.75" x14ac:dyDescent="0.3">
      <c r="A18" s="82"/>
      <c r="B18" s="83"/>
      <c r="C18" s="84"/>
    </row>
    <row r="19" spans="1:5" ht="18.75" x14ac:dyDescent="0.3">
      <c r="A19" s="82"/>
      <c r="B19" s="83"/>
      <c r="C19" s="84"/>
    </row>
    <row r="20" spans="1:5" ht="18.75" x14ac:dyDescent="0.3">
      <c r="A20" s="82"/>
      <c r="B20" s="83"/>
      <c r="C20" s="84"/>
    </row>
    <row r="21" spans="1:5" ht="18.75" x14ac:dyDescent="0.3">
      <c r="A21" s="82"/>
      <c r="B21" s="83"/>
      <c r="C21" s="84"/>
    </row>
    <row r="22" spans="1:5" ht="18.75" x14ac:dyDescent="0.3">
      <c r="A22" s="82"/>
      <c r="B22" s="83"/>
      <c r="C22" s="84"/>
    </row>
    <row r="23" spans="1:5" ht="18.75" x14ac:dyDescent="0.3">
      <c r="A23" s="82"/>
      <c r="B23" s="83"/>
      <c r="C23" s="84"/>
    </row>
    <row r="24" spans="1:5" ht="18.75" x14ac:dyDescent="0.3">
      <c r="A24" s="82"/>
      <c r="B24" s="83"/>
      <c r="C24" s="84"/>
    </row>
    <row r="25" spans="1:5" ht="18.75" x14ac:dyDescent="0.3">
      <c r="A25" s="82"/>
      <c r="B25" s="83"/>
      <c r="C25" s="84"/>
    </row>
    <row r="26" spans="1:5" ht="18.75" x14ac:dyDescent="0.3">
      <c r="A26" s="82"/>
      <c r="B26" s="83"/>
      <c r="C26" s="84"/>
    </row>
    <row r="27" spans="1:5" ht="18.75" x14ac:dyDescent="0.3">
      <c r="A27" s="82"/>
      <c r="B27" s="83"/>
      <c r="C27" s="84"/>
    </row>
    <row r="28" spans="1:5" ht="18.75" x14ac:dyDescent="0.3">
      <c r="A28" s="82"/>
      <c r="B28" s="83"/>
      <c r="C28" s="84"/>
    </row>
    <row r="29" spans="1:5" ht="18.75" x14ac:dyDescent="0.3">
      <c r="A29" s="82"/>
      <c r="B29" s="83"/>
      <c r="C29" s="84"/>
    </row>
    <row r="30" spans="1:5" ht="18.75" x14ac:dyDescent="0.3">
      <c r="A30" s="82"/>
      <c r="B30" s="83"/>
      <c r="C30" s="84"/>
    </row>
    <row r="31" spans="1:5" ht="18.75" x14ac:dyDescent="0.3">
      <c r="A31" s="82"/>
      <c r="B31" s="83"/>
      <c r="C31" s="84"/>
    </row>
    <row r="32" spans="1:5" ht="18.75" x14ac:dyDescent="0.3">
      <c r="A32" s="82"/>
      <c r="B32" s="83"/>
      <c r="C32" s="84"/>
    </row>
    <row r="33" spans="1:3" ht="18.75" x14ac:dyDescent="0.3">
      <c r="A33" s="82"/>
      <c r="B33" s="83"/>
      <c r="C33" s="84"/>
    </row>
  </sheetData>
  <mergeCells count="7">
    <mergeCell ref="A5:E5"/>
    <mergeCell ref="A17:E17"/>
    <mergeCell ref="A1:E1"/>
    <mergeCell ref="B2:E2"/>
    <mergeCell ref="A3:E3"/>
    <mergeCell ref="A4:E4"/>
    <mergeCell ref="A6:B6"/>
  </mergeCells>
  <printOptions horizontalCentered="1"/>
  <pageMargins left="0.39370078740157483" right="0.39370078740157483" top="1.1811023622047245" bottom="0.19685039370078741" header="0.51181102362204722" footer="0.39370078740157483"/>
  <pageSetup paperSize="9" scale="91" orientation="landscape"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pageSetUpPr fitToPage="1"/>
  </sheetPr>
  <dimension ref="A1:L797"/>
  <sheetViews>
    <sheetView workbookViewId="0">
      <selection activeCell="A5" sqref="A5:I5"/>
    </sheetView>
  </sheetViews>
  <sheetFormatPr defaultRowHeight="12.75" outlineLevelRow="6" x14ac:dyDescent="0.25"/>
  <cols>
    <col min="1" max="1" width="6.28515625" style="260" customWidth="1"/>
    <col min="2" max="2" width="42.140625" style="260" customWidth="1"/>
    <col min="3" max="3" width="16" style="260" customWidth="1"/>
    <col min="4" max="4" width="10.28515625" style="260" customWidth="1"/>
    <col min="5" max="5" width="11.140625" style="260" customWidth="1"/>
    <col min="6" max="6" width="18" style="260" customWidth="1"/>
    <col min="7" max="7" width="18.85546875" style="260" customWidth="1"/>
    <col min="8" max="8" width="17.5703125" style="260" customWidth="1"/>
    <col min="9" max="9" width="12.5703125" style="260" customWidth="1"/>
    <col min="10" max="12" width="9.140625" style="260" customWidth="1"/>
    <col min="13" max="16384" width="9.140625" style="260"/>
  </cols>
  <sheetData>
    <row r="1" spans="1:12" ht="52.5" customHeight="1" x14ac:dyDescent="0.25">
      <c r="A1" s="45"/>
      <c r="B1" s="45"/>
      <c r="C1" s="258"/>
      <c r="D1" s="258"/>
      <c r="E1" s="258"/>
      <c r="F1" s="313" t="s">
        <v>2021</v>
      </c>
      <c r="G1" s="313"/>
      <c r="H1" s="313"/>
      <c r="I1" s="313"/>
      <c r="J1" s="259"/>
      <c r="K1" s="259"/>
      <c r="L1" s="259"/>
    </row>
    <row r="2" spans="1:12" ht="15.75" x14ac:dyDescent="0.25">
      <c r="A2" s="45"/>
      <c r="B2" s="45"/>
      <c r="C2" s="45"/>
      <c r="D2" s="45"/>
      <c r="E2" s="181"/>
      <c r="F2" s="181"/>
      <c r="G2" s="316"/>
      <c r="H2" s="316"/>
      <c r="I2" s="316"/>
      <c r="J2" s="259"/>
      <c r="K2" s="259"/>
      <c r="L2" s="259"/>
    </row>
    <row r="3" spans="1:12" ht="15.75" x14ac:dyDescent="0.25">
      <c r="A3" s="45"/>
      <c r="B3" s="181"/>
      <c r="C3" s="181"/>
      <c r="D3" s="181"/>
      <c r="E3" s="181"/>
      <c r="F3" s="181"/>
      <c r="G3" s="317"/>
      <c r="H3" s="317"/>
      <c r="I3" s="317"/>
      <c r="J3" s="261"/>
      <c r="K3" s="261"/>
      <c r="L3" s="261"/>
    </row>
    <row r="4" spans="1:12" ht="15.75" x14ac:dyDescent="0.25">
      <c r="A4" s="45"/>
      <c r="B4" s="64"/>
      <c r="C4" s="64"/>
      <c r="D4" s="262"/>
      <c r="E4" s="263"/>
      <c r="F4" s="263"/>
      <c r="G4" s="323"/>
      <c r="H4" s="323"/>
      <c r="I4" s="323"/>
      <c r="J4" s="264"/>
      <c r="K4" s="261"/>
      <c r="L4" s="261"/>
    </row>
    <row r="5" spans="1:12" ht="18.75" x14ac:dyDescent="0.25">
      <c r="A5" s="324" t="s">
        <v>1757</v>
      </c>
      <c r="B5" s="324"/>
      <c r="C5" s="324"/>
      <c r="D5" s="324"/>
      <c r="E5" s="324"/>
      <c r="F5" s="324"/>
      <c r="G5" s="324"/>
      <c r="H5" s="324"/>
      <c r="I5" s="324"/>
      <c r="J5" s="259"/>
      <c r="K5" s="259"/>
      <c r="L5" s="259"/>
    </row>
    <row r="6" spans="1:12" ht="15.75" x14ac:dyDescent="0.25">
      <c r="A6" s="322"/>
      <c r="B6" s="322"/>
      <c r="C6" s="265"/>
      <c r="D6" s="45"/>
      <c r="E6" s="45"/>
      <c r="F6" s="45"/>
      <c r="G6" s="45"/>
      <c r="H6" s="45"/>
      <c r="I6" s="45"/>
      <c r="J6" s="266"/>
      <c r="K6" s="267"/>
      <c r="L6" s="267"/>
    </row>
    <row r="7" spans="1:12" ht="15.75" x14ac:dyDescent="0.25">
      <c r="A7" s="322" t="s">
        <v>179</v>
      </c>
      <c r="B7" s="322"/>
      <c r="C7" s="265"/>
      <c r="D7" s="45"/>
      <c r="E7" s="45"/>
      <c r="F7" s="45"/>
      <c r="G7" s="45"/>
      <c r="H7" s="45"/>
      <c r="I7" s="64" t="s">
        <v>180</v>
      </c>
    </row>
    <row r="8" spans="1:12" ht="47.25" x14ac:dyDescent="0.25">
      <c r="A8" s="168" t="s">
        <v>24</v>
      </c>
      <c r="B8" s="168" t="s">
        <v>29</v>
      </c>
      <c r="C8" s="268" t="s">
        <v>182</v>
      </c>
      <c r="D8" s="268" t="s">
        <v>381</v>
      </c>
      <c r="E8" s="268" t="s">
        <v>382</v>
      </c>
      <c r="F8" s="118" t="s">
        <v>924</v>
      </c>
      <c r="G8" s="118" t="s">
        <v>946</v>
      </c>
      <c r="H8" s="118" t="s">
        <v>925</v>
      </c>
      <c r="I8" s="128" t="s">
        <v>926</v>
      </c>
    </row>
    <row r="9" spans="1:12" ht="15.75" x14ac:dyDescent="0.25">
      <c r="A9" s="130" t="s">
        <v>84</v>
      </c>
      <c r="B9" s="130" t="s">
        <v>30</v>
      </c>
      <c r="C9" s="130" t="s">
        <v>31</v>
      </c>
      <c r="D9" s="130" t="s">
        <v>78</v>
      </c>
      <c r="E9" s="130" t="s">
        <v>85</v>
      </c>
      <c r="F9" s="130" t="s">
        <v>86</v>
      </c>
      <c r="G9" s="130" t="s">
        <v>87</v>
      </c>
      <c r="H9" s="130" t="s">
        <v>88</v>
      </c>
      <c r="I9" s="130" t="s">
        <v>389</v>
      </c>
      <c r="J9" s="266"/>
      <c r="K9" s="259"/>
      <c r="L9" s="259"/>
    </row>
    <row r="10" spans="1:12" ht="31.5" x14ac:dyDescent="0.25">
      <c r="A10" s="133" t="s">
        <v>84</v>
      </c>
      <c r="B10" s="134" t="s">
        <v>244</v>
      </c>
      <c r="C10" s="133" t="s">
        <v>245</v>
      </c>
      <c r="D10" s="133"/>
      <c r="E10" s="133"/>
      <c r="F10" s="112">
        <v>626361514.73000002</v>
      </c>
      <c r="G10" s="135">
        <v>625648514.73000002</v>
      </c>
      <c r="H10" s="135">
        <v>607689107.02999997</v>
      </c>
      <c r="I10" s="112">
        <f>H10*100/G10</f>
        <v>97.129473294162551</v>
      </c>
    </row>
    <row r="11" spans="1:12" ht="31.5" outlineLevel="1" x14ac:dyDescent="0.25">
      <c r="A11" s="133" t="s">
        <v>30</v>
      </c>
      <c r="B11" s="134" t="s">
        <v>297</v>
      </c>
      <c r="C11" s="133" t="s">
        <v>298</v>
      </c>
      <c r="D11" s="133"/>
      <c r="E11" s="133"/>
      <c r="F11" s="112">
        <v>533434489.68000001</v>
      </c>
      <c r="G11" s="135">
        <v>532721489.68000001</v>
      </c>
      <c r="H11" s="135">
        <v>517985396.19999999</v>
      </c>
      <c r="I11" s="112">
        <f t="shared" ref="I11:I59" si="0">H11*100/G11</f>
        <v>97.233809079327401</v>
      </c>
    </row>
    <row r="12" spans="1:12" ht="110.25" outlineLevel="2" x14ac:dyDescent="0.25">
      <c r="A12" s="133" t="s">
        <v>31</v>
      </c>
      <c r="B12" s="134" t="s">
        <v>299</v>
      </c>
      <c r="C12" s="133" t="s">
        <v>300</v>
      </c>
      <c r="D12" s="133"/>
      <c r="E12" s="133"/>
      <c r="F12" s="135">
        <v>168016130.83000001</v>
      </c>
      <c r="G12" s="135">
        <v>168016130.83000001</v>
      </c>
      <c r="H12" s="135">
        <v>160843004.75999999</v>
      </c>
      <c r="I12" s="112">
        <f t="shared" si="0"/>
        <v>95.730692026673424</v>
      </c>
    </row>
    <row r="13" spans="1:12" ht="47.25" outlineLevel="3" x14ac:dyDescent="0.25">
      <c r="A13" s="133" t="s">
        <v>78</v>
      </c>
      <c r="B13" s="134" t="s">
        <v>261</v>
      </c>
      <c r="C13" s="133" t="s">
        <v>300</v>
      </c>
      <c r="D13" s="133" t="s">
        <v>262</v>
      </c>
      <c r="E13" s="133"/>
      <c r="F13" s="135">
        <v>168016130.83000001</v>
      </c>
      <c r="G13" s="135">
        <v>168016130.83000001</v>
      </c>
      <c r="H13" s="135">
        <v>160843004.75999999</v>
      </c>
      <c r="I13" s="112">
        <f t="shared" si="0"/>
        <v>95.730692026673424</v>
      </c>
    </row>
    <row r="14" spans="1:12" ht="15.75" outlineLevel="4" x14ac:dyDescent="0.25">
      <c r="A14" s="133" t="s">
        <v>85</v>
      </c>
      <c r="B14" s="134" t="s">
        <v>139</v>
      </c>
      <c r="C14" s="133" t="s">
        <v>300</v>
      </c>
      <c r="D14" s="133" t="s">
        <v>263</v>
      </c>
      <c r="E14" s="133" t="s">
        <v>140</v>
      </c>
      <c r="F14" s="135">
        <v>168016130.83000001</v>
      </c>
      <c r="G14" s="135">
        <v>168016130.83000001</v>
      </c>
      <c r="H14" s="135">
        <v>160843004.75999999</v>
      </c>
      <c r="I14" s="112">
        <f t="shared" si="0"/>
        <v>95.730692026673424</v>
      </c>
    </row>
    <row r="15" spans="1:12" ht="15.75" outlineLevel="5" x14ac:dyDescent="0.25">
      <c r="A15" s="133" t="s">
        <v>86</v>
      </c>
      <c r="B15" s="134" t="s">
        <v>141</v>
      </c>
      <c r="C15" s="133" t="s">
        <v>300</v>
      </c>
      <c r="D15" s="133" t="s">
        <v>263</v>
      </c>
      <c r="E15" s="133" t="s">
        <v>142</v>
      </c>
      <c r="F15" s="135">
        <v>43362944.759999998</v>
      </c>
      <c r="G15" s="135">
        <v>43362944.759999998</v>
      </c>
      <c r="H15" s="135">
        <v>41676010.630000003</v>
      </c>
      <c r="I15" s="112">
        <f t="shared" si="0"/>
        <v>96.109733461745662</v>
      </c>
    </row>
    <row r="16" spans="1:12" ht="15.75" outlineLevel="6" x14ac:dyDescent="0.25">
      <c r="A16" s="133" t="s">
        <v>87</v>
      </c>
      <c r="B16" s="134" t="s">
        <v>143</v>
      </c>
      <c r="C16" s="133" t="s">
        <v>300</v>
      </c>
      <c r="D16" s="133" t="s">
        <v>263</v>
      </c>
      <c r="E16" s="133" t="s">
        <v>144</v>
      </c>
      <c r="F16" s="135">
        <v>118131762.47</v>
      </c>
      <c r="G16" s="135">
        <v>118131762.47</v>
      </c>
      <c r="H16" s="135">
        <v>112762762.59999999</v>
      </c>
      <c r="I16" s="112">
        <f t="shared" si="0"/>
        <v>95.455075114651336</v>
      </c>
    </row>
    <row r="17" spans="1:9" ht="15.75" outlineLevel="2" x14ac:dyDescent="0.25">
      <c r="A17" s="133" t="s">
        <v>88</v>
      </c>
      <c r="B17" s="134" t="s">
        <v>145</v>
      </c>
      <c r="C17" s="133" t="s">
        <v>300</v>
      </c>
      <c r="D17" s="133" t="s">
        <v>263</v>
      </c>
      <c r="E17" s="133" t="s">
        <v>146</v>
      </c>
      <c r="F17" s="135">
        <v>6521423.5999999996</v>
      </c>
      <c r="G17" s="135">
        <v>6521423.5999999996</v>
      </c>
      <c r="H17" s="135">
        <v>6404231.5300000003</v>
      </c>
      <c r="I17" s="112">
        <f t="shared" si="0"/>
        <v>98.202967983861683</v>
      </c>
    </row>
    <row r="18" spans="1:9" ht="126" outlineLevel="4" x14ac:dyDescent="0.25">
      <c r="A18" s="133" t="s">
        <v>389</v>
      </c>
      <c r="B18" s="134" t="s">
        <v>406</v>
      </c>
      <c r="C18" s="133" t="s">
        <v>405</v>
      </c>
      <c r="D18" s="133"/>
      <c r="E18" s="133"/>
      <c r="F18" s="135">
        <v>2524560</v>
      </c>
      <c r="G18" s="135">
        <v>2524560</v>
      </c>
      <c r="H18" s="135">
        <v>2480539.5</v>
      </c>
      <c r="I18" s="112">
        <f t="shared" si="0"/>
        <v>98.25631001045727</v>
      </c>
    </row>
    <row r="19" spans="1:9" ht="47.25" outlineLevel="5" x14ac:dyDescent="0.25">
      <c r="A19" s="133" t="s">
        <v>420</v>
      </c>
      <c r="B19" s="134" t="s">
        <v>261</v>
      </c>
      <c r="C19" s="133" t="s">
        <v>405</v>
      </c>
      <c r="D19" s="133" t="s">
        <v>262</v>
      </c>
      <c r="E19" s="133"/>
      <c r="F19" s="135">
        <v>2524560</v>
      </c>
      <c r="G19" s="135">
        <v>2524560</v>
      </c>
      <c r="H19" s="135">
        <v>2480539.5</v>
      </c>
      <c r="I19" s="112">
        <f t="shared" si="0"/>
        <v>98.25631001045727</v>
      </c>
    </row>
    <row r="20" spans="1:9" ht="15.75" outlineLevel="6" x14ac:dyDescent="0.25">
      <c r="A20" s="133" t="s">
        <v>421</v>
      </c>
      <c r="B20" s="134" t="s">
        <v>139</v>
      </c>
      <c r="C20" s="133" t="s">
        <v>405</v>
      </c>
      <c r="D20" s="133" t="s">
        <v>263</v>
      </c>
      <c r="E20" s="133" t="s">
        <v>140</v>
      </c>
      <c r="F20" s="135">
        <v>2524560</v>
      </c>
      <c r="G20" s="135">
        <v>2524560</v>
      </c>
      <c r="H20" s="135">
        <v>2480539.5</v>
      </c>
      <c r="I20" s="112">
        <f t="shared" si="0"/>
        <v>98.25631001045727</v>
      </c>
    </row>
    <row r="21" spans="1:9" ht="15.75" outlineLevel="2" x14ac:dyDescent="0.25">
      <c r="A21" s="133" t="s">
        <v>422</v>
      </c>
      <c r="B21" s="134" t="s">
        <v>145</v>
      </c>
      <c r="C21" s="133" t="s">
        <v>405</v>
      </c>
      <c r="D21" s="133" t="s">
        <v>263</v>
      </c>
      <c r="E21" s="133" t="s">
        <v>146</v>
      </c>
      <c r="F21" s="135">
        <v>2524560</v>
      </c>
      <c r="G21" s="135">
        <v>2524560</v>
      </c>
      <c r="H21" s="135">
        <v>2480539.5</v>
      </c>
      <c r="I21" s="112">
        <f t="shared" si="0"/>
        <v>98.25631001045727</v>
      </c>
    </row>
    <row r="22" spans="1:9" ht="236.25" outlineLevel="4" x14ac:dyDescent="0.25">
      <c r="A22" s="133" t="s">
        <v>497</v>
      </c>
      <c r="B22" s="136" t="s">
        <v>725</v>
      </c>
      <c r="C22" s="133" t="s">
        <v>726</v>
      </c>
      <c r="D22" s="133"/>
      <c r="E22" s="133"/>
      <c r="F22" s="112">
        <v>18162900</v>
      </c>
      <c r="G22" s="135">
        <v>17449900</v>
      </c>
      <c r="H22" s="135">
        <v>17358549.649999999</v>
      </c>
      <c r="I22" s="112">
        <f t="shared" si="0"/>
        <v>99.476499292259547</v>
      </c>
    </row>
    <row r="23" spans="1:9" ht="47.25" outlineLevel="5" x14ac:dyDescent="0.25">
      <c r="A23" s="133" t="s">
        <v>505</v>
      </c>
      <c r="B23" s="134" t="s">
        <v>261</v>
      </c>
      <c r="C23" s="133" t="s">
        <v>726</v>
      </c>
      <c r="D23" s="133" t="s">
        <v>262</v>
      </c>
      <c r="E23" s="133"/>
      <c r="F23" s="112">
        <v>18162900</v>
      </c>
      <c r="G23" s="135">
        <v>17449900</v>
      </c>
      <c r="H23" s="135">
        <v>17358549.649999999</v>
      </c>
      <c r="I23" s="112">
        <f t="shared" si="0"/>
        <v>99.476499292259547</v>
      </c>
    </row>
    <row r="24" spans="1:9" ht="15.75" outlineLevel="6" x14ac:dyDescent="0.25">
      <c r="A24" s="133" t="s">
        <v>565</v>
      </c>
      <c r="B24" s="134" t="s">
        <v>139</v>
      </c>
      <c r="C24" s="133" t="s">
        <v>726</v>
      </c>
      <c r="D24" s="133" t="s">
        <v>263</v>
      </c>
      <c r="E24" s="133" t="s">
        <v>140</v>
      </c>
      <c r="F24" s="112">
        <v>18162900</v>
      </c>
      <c r="G24" s="135">
        <v>17449900</v>
      </c>
      <c r="H24" s="135">
        <v>17358549.649999999</v>
      </c>
      <c r="I24" s="112">
        <f t="shared" si="0"/>
        <v>99.476499292259547</v>
      </c>
    </row>
    <row r="25" spans="1:9" ht="15.75" outlineLevel="2" x14ac:dyDescent="0.25">
      <c r="A25" s="133" t="s">
        <v>516</v>
      </c>
      <c r="B25" s="134" t="s">
        <v>143</v>
      </c>
      <c r="C25" s="133" t="s">
        <v>726</v>
      </c>
      <c r="D25" s="133" t="s">
        <v>263</v>
      </c>
      <c r="E25" s="133" t="s">
        <v>144</v>
      </c>
      <c r="F25" s="112">
        <v>18162900</v>
      </c>
      <c r="G25" s="135">
        <v>17449900</v>
      </c>
      <c r="H25" s="135">
        <v>17358549.649999999</v>
      </c>
      <c r="I25" s="112">
        <f t="shared" si="0"/>
        <v>99.476499292259547</v>
      </c>
    </row>
    <row r="26" spans="1:9" ht="141.75" outlineLevel="4" x14ac:dyDescent="0.25">
      <c r="A26" s="133" t="s">
        <v>950</v>
      </c>
      <c r="B26" s="136" t="s">
        <v>1693</v>
      </c>
      <c r="C26" s="133" t="s">
        <v>301</v>
      </c>
      <c r="D26" s="133"/>
      <c r="E26" s="133"/>
      <c r="F26" s="135">
        <v>23958501.140000001</v>
      </c>
      <c r="G26" s="135">
        <v>23958501.140000001</v>
      </c>
      <c r="H26" s="135">
        <v>23958501.140000001</v>
      </c>
      <c r="I26" s="112">
        <f t="shared" si="0"/>
        <v>100</v>
      </c>
    </row>
    <row r="27" spans="1:9" ht="47.25" outlineLevel="5" x14ac:dyDescent="0.25">
      <c r="A27" s="133" t="s">
        <v>1092</v>
      </c>
      <c r="B27" s="134" t="s">
        <v>261</v>
      </c>
      <c r="C27" s="133" t="s">
        <v>301</v>
      </c>
      <c r="D27" s="133" t="s">
        <v>262</v>
      </c>
      <c r="E27" s="133"/>
      <c r="F27" s="135">
        <v>23958501.140000001</v>
      </c>
      <c r="G27" s="135">
        <v>23958501.140000001</v>
      </c>
      <c r="H27" s="135">
        <v>23958501.140000001</v>
      </c>
      <c r="I27" s="112">
        <f t="shared" si="0"/>
        <v>100</v>
      </c>
    </row>
    <row r="28" spans="1:9" ht="15.75" outlineLevel="6" x14ac:dyDescent="0.25">
      <c r="A28" s="133" t="s">
        <v>758</v>
      </c>
      <c r="B28" s="134" t="s">
        <v>139</v>
      </c>
      <c r="C28" s="133" t="s">
        <v>301</v>
      </c>
      <c r="D28" s="133" t="s">
        <v>263</v>
      </c>
      <c r="E28" s="133" t="s">
        <v>140</v>
      </c>
      <c r="F28" s="135">
        <v>23958501.140000001</v>
      </c>
      <c r="G28" s="135">
        <v>23958501.140000001</v>
      </c>
      <c r="H28" s="135">
        <v>23958501.140000001</v>
      </c>
      <c r="I28" s="112">
        <f t="shared" si="0"/>
        <v>100</v>
      </c>
    </row>
    <row r="29" spans="1:9" ht="15.75" outlineLevel="2" x14ac:dyDescent="0.25">
      <c r="A29" s="133" t="s">
        <v>569</v>
      </c>
      <c r="B29" s="134" t="s">
        <v>141</v>
      </c>
      <c r="C29" s="133" t="s">
        <v>301</v>
      </c>
      <c r="D29" s="133" t="s">
        <v>263</v>
      </c>
      <c r="E29" s="133" t="s">
        <v>142</v>
      </c>
      <c r="F29" s="135">
        <v>23958501.140000001</v>
      </c>
      <c r="G29" s="135">
        <v>23958501.140000001</v>
      </c>
      <c r="H29" s="135">
        <v>23958501.140000001</v>
      </c>
      <c r="I29" s="112">
        <f t="shared" si="0"/>
        <v>100</v>
      </c>
    </row>
    <row r="30" spans="1:9" ht="126" outlineLevel="4" x14ac:dyDescent="0.25">
      <c r="A30" s="133" t="s">
        <v>1093</v>
      </c>
      <c r="B30" s="136" t="s">
        <v>1694</v>
      </c>
      <c r="C30" s="133" t="s">
        <v>305</v>
      </c>
      <c r="D30" s="133"/>
      <c r="E30" s="133"/>
      <c r="F30" s="135">
        <v>45653700</v>
      </c>
      <c r="G30" s="135">
        <v>45653700</v>
      </c>
      <c r="H30" s="135">
        <v>45653700</v>
      </c>
      <c r="I30" s="112">
        <f t="shared" si="0"/>
        <v>100</v>
      </c>
    </row>
    <row r="31" spans="1:9" ht="47.25" outlineLevel="5" x14ac:dyDescent="0.25">
      <c r="A31" s="133" t="s">
        <v>1094</v>
      </c>
      <c r="B31" s="134" t="s">
        <v>261</v>
      </c>
      <c r="C31" s="133" t="s">
        <v>305</v>
      </c>
      <c r="D31" s="133" t="s">
        <v>262</v>
      </c>
      <c r="E31" s="133"/>
      <c r="F31" s="135">
        <v>45653700</v>
      </c>
      <c r="G31" s="135">
        <v>45653700</v>
      </c>
      <c r="H31" s="135">
        <v>45653700</v>
      </c>
      <c r="I31" s="112">
        <f t="shared" si="0"/>
        <v>100</v>
      </c>
    </row>
    <row r="32" spans="1:9" ht="15.75" outlineLevel="6" x14ac:dyDescent="0.25">
      <c r="A32" s="133" t="s">
        <v>1095</v>
      </c>
      <c r="B32" s="134" t="s">
        <v>139</v>
      </c>
      <c r="C32" s="133" t="s">
        <v>305</v>
      </c>
      <c r="D32" s="133" t="s">
        <v>263</v>
      </c>
      <c r="E32" s="133" t="s">
        <v>140</v>
      </c>
      <c r="F32" s="135">
        <v>45653700</v>
      </c>
      <c r="G32" s="135">
        <v>45653700</v>
      </c>
      <c r="H32" s="135">
        <v>45653700</v>
      </c>
      <c r="I32" s="112">
        <f t="shared" si="0"/>
        <v>100</v>
      </c>
    </row>
    <row r="33" spans="1:9" ht="15.75" outlineLevel="2" x14ac:dyDescent="0.25">
      <c r="A33" s="133" t="s">
        <v>1096</v>
      </c>
      <c r="B33" s="134" t="s">
        <v>143</v>
      </c>
      <c r="C33" s="133" t="s">
        <v>305</v>
      </c>
      <c r="D33" s="133" t="s">
        <v>263</v>
      </c>
      <c r="E33" s="133" t="s">
        <v>144</v>
      </c>
      <c r="F33" s="135">
        <v>45653700</v>
      </c>
      <c r="G33" s="135">
        <v>45653700</v>
      </c>
      <c r="H33" s="135">
        <v>45653700</v>
      </c>
      <c r="I33" s="112">
        <f t="shared" si="0"/>
        <v>100</v>
      </c>
    </row>
    <row r="34" spans="1:9" ht="126" outlineLevel="4" x14ac:dyDescent="0.25">
      <c r="A34" s="133" t="s">
        <v>571</v>
      </c>
      <c r="B34" s="136" t="s">
        <v>1695</v>
      </c>
      <c r="C34" s="133" t="s">
        <v>316</v>
      </c>
      <c r="D34" s="133"/>
      <c r="E34" s="133"/>
      <c r="F34" s="135">
        <v>366300</v>
      </c>
      <c r="G34" s="135">
        <v>366300</v>
      </c>
      <c r="H34" s="135">
        <v>219406.65</v>
      </c>
      <c r="I34" s="112">
        <f t="shared" si="0"/>
        <v>59.898075348075345</v>
      </c>
    </row>
    <row r="35" spans="1:9" ht="47.25" outlineLevel="5" x14ac:dyDescent="0.25">
      <c r="A35" s="133" t="s">
        <v>1097</v>
      </c>
      <c r="B35" s="134" t="s">
        <v>261</v>
      </c>
      <c r="C35" s="133" t="s">
        <v>316</v>
      </c>
      <c r="D35" s="133" t="s">
        <v>262</v>
      </c>
      <c r="E35" s="133"/>
      <c r="F35" s="135">
        <v>366300</v>
      </c>
      <c r="G35" s="135">
        <v>366300</v>
      </c>
      <c r="H35" s="135">
        <v>219406.65</v>
      </c>
      <c r="I35" s="112">
        <f t="shared" si="0"/>
        <v>59.898075348075345</v>
      </c>
    </row>
    <row r="36" spans="1:9" ht="15.75" outlineLevel="6" x14ac:dyDescent="0.25">
      <c r="A36" s="133" t="s">
        <v>1098</v>
      </c>
      <c r="B36" s="134" t="s">
        <v>155</v>
      </c>
      <c r="C36" s="133" t="s">
        <v>316</v>
      </c>
      <c r="D36" s="133" t="s">
        <v>263</v>
      </c>
      <c r="E36" s="133" t="s">
        <v>156</v>
      </c>
      <c r="F36" s="135">
        <v>366300</v>
      </c>
      <c r="G36" s="135">
        <v>366300</v>
      </c>
      <c r="H36" s="135">
        <v>219406.65</v>
      </c>
      <c r="I36" s="112">
        <f t="shared" si="0"/>
        <v>59.898075348075345</v>
      </c>
    </row>
    <row r="37" spans="1:9" ht="15.75" outlineLevel="2" x14ac:dyDescent="0.25">
      <c r="A37" s="133" t="s">
        <v>1099</v>
      </c>
      <c r="B37" s="134" t="s">
        <v>159</v>
      </c>
      <c r="C37" s="133" t="s">
        <v>316</v>
      </c>
      <c r="D37" s="133" t="s">
        <v>263</v>
      </c>
      <c r="E37" s="133" t="s">
        <v>160</v>
      </c>
      <c r="F37" s="135">
        <v>366300</v>
      </c>
      <c r="G37" s="135">
        <v>366300</v>
      </c>
      <c r="H37" s="135">
        <v>219406.65</v>
      </c>
      <c r="I37" s="112">
        <f t="shared" si="0"/>
        <v>59.898075348075345</v>
      </c>
    </row>
    <row r="38" spans="1:9" ht="126" outlineLevel="4" x14ac:dyDescent="0.25">
      <c r="A38" s="133" t="s">
        <v>575</v>
      </c>
      <c r="B38" s="136" t="s">
        <v>1694</v>
      </c>
      <c r="C38" s="133" t="s">
        <v>306</v>
      </c>
      <c r="D38" s="133"/>
      <c r="E38" s="133"/>
      <c r="F38" s="135">
        <v>205675418.15000001</v>
      </c>
      <c r="G38" s="135">
        <v>205675418.15000001</v>
      </c>
      <c r="H38" s="135">
        <v>205669418.97999999</v>
      </c>
      <c r="I38" s="112">
        <f t="shared" si="0"/>
        <v>99.997083185703971</v>
      </c>
    </row>
    <row r="39" spans="1:9" ht="47.25" outlineLevel="5" x14ac:dyDescent="0.25">
      <c r="A39" s="133" t="s">
        <v>584</v>
      </c>
      <c r="B39" s="134" t="s">
        <v>261</v>
      </c>
      <c r="C39" s="133" t="s">
        <v>306</v>
      </c>
      <c r="D39" s="133" t="s">
        <v>262</v>
      </c>
      <c r="E39" s="133"/>
      <c r="F39" s="135">
        <v>205675418.15000001</v>
      </c>
      <c r="G39" s="135">
        <v>205675418.15000001</v>
      </c>
      <c r="H39" s="135">
        <v>205669418.97999999</v>
      </c>
      <c r="I39" s="112">
        <f t="shared" si="0"/>
        <v>99.997083185703971</v>
      </c>
    </row>
    <row r="40" spans="1:9" ht="15.75" outlineLevel="6" x14ac:dyDescent="0.25">
      <c r="A40" s="133" t="s">
        <v>1100</v>
      </c>
      <c r="B40" s="134" t="s">
        <v>139</v>
      </c>
      <c r="C40" s="133" t="s">
        <v>306</v>
      </c>
      <c r="D40" s="133" t="s">
        <v>263</v>
      </c>
      <c r="E40" s="133" t="s">
        <v>140</v>
      </c>
      <c r="F40" s="135">
        <v>205675418.15000001</v>
      </c>
      <c r="G40" s="135">
        <v>205675418.15000001</v>
      </c>
      <c r="H40" s="135">
        <v>205669418.97999999</v>
      </c>
      <c r="I40" s="112">
        <f t="shared" si="0"/>
        <v>99.997083185703971</v>
      </c>
    </row>
    <row r="41" spans="1:9" ht="15.75" outlineLevel="6" x14ac:dyDescent="0.25">
      <c r="A41" s="133" t="s">
        <v>1101</v>
      </c>
      <c r="B41" s="134" t="s">
        <v>143</v>
      </c>
      <c r="C41" s="133" t="s">
        <v>306</v>
      </c>
      <c r="D41" s="133" t="s">
        <v>263</v>
      </c>
      <c r="E41" s="133" t="s">
        <v>144</v>
      </c>
      <c r="F41" s="135">
        <v>203119818.15000001</v>
      </c>
      <c r="G41" s="135">
        <v>203119818.15000001</v>
      </c>
      <c r="H41" s="135">
        <v>203113818.97999999</v>
      </c>
      <c r="I41" s="112">
        <f t="shared" si="0"/>
        <v>99.997046487115512</v>
      </c>
    </row>
    <row r="42" spans="1:9" ht="15.75" outlineLevel="3" x14ac:dyDescent="0.25">
      <c r="A42" s="133" t="s">
        <v>1102</v>
      </c>
      <c r="B42" s="134" t="s">
        <v>145</v>
      </c>
      <c r="C42" s="133" t="s">
        <v>306</v>
      </c>
      <c r="D42" s="133" t="s">
        <v>263</v>
      </c>
      <c r="E42" s="133" t="s">
        <v>146</v>
      </c>
      <c r="F42" s="135">
        <v>2555600</v>
      </c>
      <c r="G42" s="135">
        <v>2555600</v>
      </c>
      <c r="H42" s="135">
        <v>2555600</v>
      </c>
      <c r="I42" s="112">
        <f t="shared" si="0"/>
        <v>100</v>
      </c>
    </row>
    <row r="43" spans="1:9" ht="126" outlineLevel="5" x14ac:dyDescent="0.25">
      <c r="A43" s="133" t="s">
        <v>1103</v>
      </c>
      <c r="B43" s="136" t="s">
        <v>1696</v>
      </c>
      <c r="C43" s="133" t="s">
        <v>315</v>
      </c>
      <c r="D43" s="133"/>
      <c r="E43" s="133"/>
      <c r="F43" s="135">
        <v>20552010</v>
      </c>
      <c r="G43" s="135">
        <v>20552010</v>
      </c>
      <c r="H43" s="135">
        <v>13917238.710000001</v>
      </c>
      <c r="I43" s="112">
        <f t="shared" si="0"/>
        <v>67.717165912239238</v>
      </c>
    </row>
    <row r="44" spans="1:9" ht="47.25" outlineLevel="6" x14ac:dyDescent="0.25">
      <c r="A44" s="133" t="s">
        <v>609</v>
      </c>
      <c r="B44" s="134" t="s">
        <v>261</v>
      </c>
      <c r="C44" s="133" t="s">
        <v>315</v>
      </c>
      <c r="D44" s="133" t="s">
        <v>262</v>
      </c>
      <c r="E44" s="133"/>
      <c r="F44" s="135">
        <v>20552010</v>
      </c>
      <c r="G44" s="135">
        <v>20552010</v>
      </c>
      <c r="H44" s="135">
        <v>13917238.710000001</v>
      </c>
      <c r="I44" s="112">
        <f t="shared" si="0"/>
        <v>67.717165912239238</v>
      </c>
    </row>
    <row r="45" spans="1:9" ht="15.75" outlineLevel="2" x14ac:dyDescent="0.25">
      <c r="A45" s="133" t="s">
        <v>1104</v>
      </c>
      <c r="B45" s="134" t="s">
        <v>155</v>
      </c>
      <c r="C45" s="133" t="s">
        <v>315</v>
      </c>
      <c r="D45" s="133" t="s">
        <v>263</v>
      </c>
      <c r="E45" s="133" t="s">
        <v>156</v>
      </c>
      <c r="F45" s="135">
        <v>20552010</v>
      </c>
      <c r="G45" s="135">
        <v>20552010</v>
      </c>
      <c r="H45" s="135">
        <v>13917238.710000001</v>
      </c>
      <c r="I45" s="112">
        <f t="shared" si="0"/>
        <v>67.717165912239238</v>
      </c>
    </row>
    <row r="46" spans="1:9" ht="15.75" outlineLevel="3" x14ac:dyDescent="0.25">
      <c r="A46" s="133" t="s">
        <v>1105</v>
      </c>
      <c r="B46" s="134" t="s">
        <v>159</v>
      </c>
      <c r="C46" s="133" t="s">
        <v>315</v>
      </c>
      <c r="D46" s="133" t="s">
        <v>263</v>
      </c>
      <c r="E46" s="133" t="s">
        <v>160</v>
      </c>
      <c r="F46" s="135">
        <v>20552010</v>
      </c>
      <c r="G46" s="135">
        <v>20552010</v>
      </c>
      <c r="H46" s="135">
        <v>13917238.710000001</v>
      </c>
      <c r="I46" s="112">
        <f t="shared" si="0"/>
        <v>67.717165912239238</v>
      </c>
    </row>
    <row r="47" spans="1:9" ht="141.75" outlineLevel="5" x14ac:dyDescent="0.25">
      <c r="A47" s="133" t="s">
        <v>1106</v>
      </c>
      <c r="B47" s="136" t="s">
        <v>1693</v>
      </c>
      <c r="C47" s="133" t="s">
        <v>302</v>
      </c>
      <c r="D47" s="133"/>
      <c r="E47" s="133"/>
      <c r="F47" s="135">
        <v>32401850</v>
      </c>
      <c r="G47" s="135">
        <v>32401850</v>
      </c>
      <c r="H47" s="135">
        <v>32401850</v>
      </c>
      <c r="I47" s="112">
        <f t="shared" si="0"/>
        <v>100</v>
      </c>
    </row>
    <row r="48" spans="1:9" ht="47.25" outlineLevel="6" x14ac:dyDescent="0.25">
      <c r="A48" s="133" t="s">
        <v>1107</v>
      </c>
      <c r="B48" s="134" t="s">
        <v>261</v>
      </c>
      <c r="C48" s="133" t="s">
        <v>302</v>
      </c>
      <c r="D48" s="133" t="s">
        <v>262</v>
      </c>
      <c r="E48" s="133"/>
      <c r="F48" s="135">
        <v>32401850</v>
      </c>
      <c r="G48" s="135">
        <v>32401850</v>
      </c>
      <c r="H48" s="135">
        <v>32401850</v>
      </c>
      <c r="I48" s="112">
        <f t="shared" si="0"/>
        <v>100</v>
      </c>
    </row>
    <row r="49" spans="1:9" ht="15.75" outlineLevel="2" x14ac:dyDescent="0.25">
      <c r="A49" s="133" t="s">
        <v>613</v>
      </c>
      <c r="B49" s="134" t="s">
        <v>139</v>
      </c>
      <c r="C49" s="133" t="s">
        <v>302</v>
      </c>
      <c r="D49" s="133" t="s">
        <v>263</v>
      </c>
      <c r="E49" s="133" t="s">
        <v>140</v>
      </c>
      <c r="F49" s="135">
        <v>32401850</v>
      </c>
      <c r="G49" s="135">
        <v>32401850</v>
      </c>
      <c r="H49" s="135">
        <v>32401850</v>
      </c>
      <c r="I49" s="112">
        <f t="shared" si="0"/>
        <v>100</v>
      </c>
    </row>
    <row r="50" spans="1:9" ht="15.75" outlineLevel="3" x14ac:dyDescent="0.25">
      <c r="A50" s="133" t="s">
        <v>1108</v>
      </c>
      <c r="B50" s="134" t="s">
        <v>141</v>
      </c>
      <c r="C50" s="133" t="s">
        <v>302</v>
      </c>
      <c r="D50" s="133" t="s">
        <v>263</v>
      </c>
      <c r="E50" s="133" t="s">
        <v>142</v>
      </c>
      <c r="F50" s="135">
        <v>32401850</v>
      </c>
      <c r="G50" s="135">
        <v>32401850</v>
      </c>
      <c r="H50" s="135">
        <v>32401850</v>
      </c>
      <c r="I50" s="112">
        <f t="shared" si="0"/>
        <v>100</v>
      </c>
    </row>
    <row r="51" spans="1:9" ht="126" outlineLevel="5" x14ac:dyDescent="0.25">
      <c r="A51" s="133" t="s">
        <v>1109</v>
      </c>
      <c r="B51" s="136" t="s">
        <v>1697</v>
      </c>
      <c r="C51" s="133" t="s">
        <v>395</v>
      </c>
      <c r="D51" s="133"/>
      <c r="E51" s="133"/>
      <c r="F51" s="135">
        <v>9300389.8699999992</v>
      </c>
      <c r="G51" s="135">
        <v>9300389.8699999992</v>
      </c>
      <c r="H51" s="135">
        <v>8679374.2899999991</v>
      </c>
      <c r="I51" s="112">
        <f t="shared" si="0"/>
        <v>93.322693041039145</v>
      </c>
    </row>
    <row r="52" spans="1:9" ht="47.25" outlineLevel="6" x14ac:dyDescent="0.25">
      <c r="A52" s="133" t="s">
        <v>1110</v>
      </c>
      <c r="B52" s="134" t="s">
        <v>261</v>
      </c>
      <c r="C52" s="133" t="s">
        <v>395</v>
      </c>
      <c r="D52" s="133" t="s">
        <v>262</v>
      </c>
      <c r="E52" s="133"/>
      <c r="F52" s="135">
        <v>9300389.8699999992</v>
      </c>
      <c r="G52" s="135">
        <v>9300389.8699999992</v>
      </c>
      <c r="H52" s="135">
        <v>8679374.2899999991</v>
      </c>
      <c r="I52" s="112">
        <f t="shared" si="0"/>
        <v>93.322693041039145</v>
      </c>
    </row>
    <row r="53" spans="1:9" ht="15.75" outlineLevel="2" x14ac:dyDescent="0.25">
      <c r="A53" s="133" t="s">
        <v>1111</v>
      </c>
      <c r="B53" s="134" t="s">
        <v>155</v>
      </c>
      <c r="C53" s="133" t="s">
        <v>395</v>
      </c>
      <c r="D53" s="133" t="s">
        <v>263</v>
      </c>
      <c r="E53" s="133" t="s">
        <v>156</v>
      </c>
      <c r="F53" s="135">
        <v>9300389.8699999992</v>
      </c>
      <c r="G53" s="135">
        <v>9300389.8699999992</v>
      </c>
      <c r="H53" s="135">
        <v>8679374.2899999991</v>
      </c>
      <c r="I53" s="112">
        <f t="shared" si="0"/>
        <v>93.322693041039145</v>
      </c>
    </row>
    <row r="54" spans="1:9" ht="15.75" outlineLevel="3" x14ac:dyDescent="0.25">
      <c r="A54" s="133" t="s">
        <v>773</v>
      </c>
      <c r="B54" s="134" t="s">
        <v>159</v>
      </c>
      <c r="C54" s="133" t="s">
        <v>395</v>
      </c>
      <c r="D54" s="133" t="s">
        <v>263</v>
      </c>
      <c r="E54" s="133" t="s">
        <v>160</v>
      </c>
      <c r="F54" s="135">
        <v>9300389.8699999992</v>
      </c>
      <c r="G54" s="135">
        <v>9300389.8699999992</v>
      </c>
      <c r="H54" s="135">
        <v>8679374.2899999991</v>
      </c>
      <c r="I54" s="112">
        <f t="shared" si="0"/>
        <v>93.322693041039145</v>
      </c>
    </row>
    <row r="55" spans="1:9" ht="141.75" outlineLevel="5" x14ac:dyDescent="0.25">
      <c r="A55" s="133" t="s">
        <v>1112</v>
      </c>
      <c r="B55" s="136" t="s">
        <v>1698</v>
      </c>
      <c r="C55" s="133" t="s">
        <v>721</v>
      </c>
      <c r="D55" s="133"/>
      <c r="E55" s="133"/>
      <c r="F55" s="135">
        <v>6183166.9100000001</v>
      </c>
      <c r="G55" s="135">
        <v>6183166.9100000001</v>
      </c>
      <c r="H55" s="135">
        <v>6183166.9100000001</v>
      </c>
      <c r="I55" s="112">
        <f t="shared" si="0"/>
        <v>100</v>
      </c>
    </row>
    <row r="56" spans="1:9" ht="47.25" outlineLevel="6" x14ac:dyDescent="0.25">
      <c r="A56" s="133" t="s">
        <v>1113</v>
      </c>
      <c r="B56" s="134" t="s">
        <v>261</v>
      </c>
      <c r="C56" s="133" t="s">
        <v>721</v>
      </c>
      <c r="D56" s="133" t="s">
        <v>262</v>
      </c>
      <c r="E56" s="133"/>
      <c r="F56" s="135">
        <v>6183166.9100000001</v>
      </c>
      <c r="G56" s="135">
        <v>6183166.9100000001</v>
      </c>
      <c r="H56" s="135">
        <v>6183166.9100000001</v>
      </c>
      <c r="I56" s="112">
        <f t="shared" si="0"/>
        <v>100</v>
      </c>
    </row>
    <row r="57" spans="1:9" ht="15.75" outlineLevel="6" x14ac:dyDescent="0.25">
      <c r="A57" s="133" t="s">
        <v>1114</v>
      </c>
      <c r="B57" s="134" t="s">
        <v>139</v>
      </c>
      <c r="C57" s="133" t="s">
        <v>721</v>
      </c>
      <c r="D57" s="133" t="s">
        <v>263</v>
      </c>
      <c r="E57" s="133" t="s">
        <v>140</v>
      </c>
      <c r="F57" s="135">
        <v>6183166.9100000001</v>
      </c>
      <c r="G57" s="135">
        <v>6183166.9100000001</v>
      </c>
      <c r="H57" s="135">
        <v>6183166.9100000001</v>
      </c>
      <c r="I57" s="112">
        <f t="shared" si="0"/>
        <v>100</v>
      </c>
    </row>
    <row r="58" spans="1:9" ht="15.75" outlineLevel="6" x14ac:dyDescent="0.25">
      <c r="A58" s="133" t="s">
        <v>780</v>
      </c>
      <c r="B58" s="134" t="s">
        <v>141</v>
      </c>
      <c r="C58" s="133" t="s">
        <v>721</v>
      </c>
      <c r="D58" s="133" t="s">
        <v>263</v>
      </c>
      <c r="E58" s="133" t="s">
        <v>142</v>
      </c>
      <c r="F58" s="135">
        <v>1518689.63</v>
      </c>
      <c r="G58" s="135">
        <v>1518689.63</v>
      </c>
      <c r="H58" s="135">
        <v>1518689.63</v>
      </c>
      <c r="I58" s="112">
        <f t="shared" si="0"/>
        <v>100.00000000000001</v>
      </c>
    </row>
    <row r="59" spans="1:9" ht="15.75" outlineLevel="3" x14ac:dyDescent="0.25">
      <c r="A59" s="133" t="s">
        <v>1121</v>
      </c>
      <c r="B59" s="134" t="s">
        <v>143</v>
      </c>
      <c r="C59" s="133" t="s">
        <v>721</v>
      </c>
      <c r="D59" s="133" t="s">
        <v>263</v>
      </c>
      <c r="E59" s="133" t="s">
        <v>144</v>
      </c>
      <c r="F59" s="135">
        <v>4525110.34</v>
      </c>
      <c r="G59" s="135">
        <v>4525110.34</v>
      </c>
      <c r="H59" s="135">
        <v>4525110.34</v>
      </c>
      <c r="I59" s="112">
        <f t="shared" si="0"/>
        <v>100</v>
      </c>
    </row>
    <row r="60" spans="1:9" ht="15.75" outlineLevel="5" x14ac:dyDescent="0.25">
      <c r="A60" s="133" t="s">
        <v>1122</v>
      </c>
      <c r="B60" s="134" t="s">
        <v>145</v>
      </c>
      <c r="C60" s="133" t="s">
        <v>721</v>
      </c>
      <c r="D60" s="133" t="s">
        <v>263</v>
      </c>
      <c r="E60" s="133" t="s">
        <v>146</v>
      </c>
      <c r="F60" s="135">
        <v>139366.94</v>
      </c>
      <c r="G60" s="135">
        <v>139366.94</v>
      </c>
      <c r="H60" s="135">
        <v>139366.94</v>
      </c>
      <c r="I60" s="112">
        <f t="shared" ref="I60:I109" si="1">H60*100/G60</f>
        <v>100</v>
      </c>
    </row>
    <row r="61" spans="1:9" ht="110.25" outlineLevel="6" x14ac:dyDescent="0.25">
      <c r="A61" s="133" t="s">
        <v>1123</v>
      </c>
      <c r="B61" s="134" t="s">
        <v>833</v>
      </c>
      <c r="C61" s="133" t="s">
        <v>834</v>
      </c>
      <c r="D61" s="133"/>
      <c r="E61" s="133"/>
      <c r="F61" s="135">
        <v>256763.78</v>
      </c>
      <c r="G61" s="135">
        <v>256763.78</v>
      </c>
      <c r="H61" s="135">
        <v>256763.78</v>
      </c>
      <c r="I61" s="112">
        <f t="shared" si="1"/>
        <v>100</v>
      </c>
    </row>
    <row r="62" spans="1:9" ht="47.25" outlineLevel="2" x14ac:dyDescent="0.25">
      <c r="A62" s="133" t="s">
        <v>1124</v>
      </c>
      <c r="B62" s="134" t="s">
        <v>261</v>
      </c>
      <c r="C62" s="133" t="s">
        <v>834</v>
      </c>
      <c r="D62" s="133" t="s">
        <v>262</v>
      </c>
      <c r="E62" s="133"/>
      <c r="F62" s="135">
        <v>256763.78</v>
      </c>
      <c r="G62" s="135">
        <v>256763.78</v>
      </c>
      <c r="H62" s="135">
        <v>256763.78</v>
      </c>
      <c r="I62" s="112">
        <f t="shared" si="1"/>
        <v>100</v>
      </c>
    </row>
    <row r="63" spans="1:9" ht="15.75" outlineLevel="3" x14ac:dyDescent="0.25">
      <c r="A63" s="133" t="s">
        <v>1125</v>
      </c>
      <c r="B63" s="134" t="s">
        <v>139</v>
      </c>
      <c r="C63" s="133" t="s">
        <v>834</v>
      </c>
      <c r="D63" s="133" t="s">
        <v>263</v>
      </c>
      <c r="E63" s="133" t="s">
        <v>140</v>
      </c>
      <c r="F63" s="135">
        <v>256763.78</v>
      </c>
      <c r="G63" s="135">
        <v>256763.78</v>
      </c>
      <c r="H63" s="135">
        <v>256763.78</v>
      </c>
      <c r="I63" s="112">
        <f t="shared" si="1"/>
        <v>100</v>
      </c>
    </row>
    <row r="64" spans="1:9" ht="15.75" outlineLevel="4" x14ac:dyDescent="0.25">
      <c r="A64" s="133" t="s">
        <v>1126</v>
      </c>
      <c r="B64" s="134" t="s">
        <v>141</v>
      </c>
      <c r="C64" s="133" t="s">
        <v>834</v>
      </c>
      <c r="D64" s="133" t="s">
        <v>263</v>
      </c>
      <c r="E64" s="133" t="s">
        <v>142</v>
      </c>
      <c r="F64" s="135">
        <v>32263.1</v>
      </c>
      <c r="G64" s="135">
        <v>32263.1</v>
      </c>
      <c r="H64" s="135">
        <v>32263.1</v>
      </c>
      <c r="I64" s="112">
        <f t="shared" si="1"/>
        <v>100</v>
      </c>
    </row>
    <row r="65" spans="1:9" ht="15.75" outlineLevel="2" x14ac:dyDescent="0.25">
      <c r="A65" s="133" t="s">
        <v>1127</v>
      </c>
      <c r="B65" s="134" t="s">
        <v>145</v>
      </c>
      <c r="C65" s="133" t="s">
        <v>834</v>
      </c>
      <c r="D65" s="133" t="s">
        <v>263</v>
      </c>
      <c r="E65" s="133" t="s">
        <v>146</v>
      </c>
      <c r="F65" s="135">
        <v>224500.68</v>
      </c>
      <c r="G65" s="135">
        <v>224500.68</v>
      </c>
      <c r="H65" s="135">
        <v>224500.68</v>
      </c>
      <c r="I65" s="112">
        <f t="shared" si="1"/>
        <v>100</v>
      </c>
    </row>
    <row r="66" spans="1:9" ht="126" outlineLevel="3" x14ac:dyDescent="0.25">
      <c r="A66" s="133" t="s">
        <v>1128</v>
      </c>
      <c r="B66" s="136" t="s">
        <v>1699</v>
      </c>
      <c r="C66" s="133" t="s">
        <v>731</v>
      </c>
      <c r="D66" s="133"/>
      <c r="E66" s="133"/>
      <c r="F66" s="135">
        <v>127229</v>
      </c>
      <c r="G66" s="135">
        <v>127229</v>
      </c>
      <c r="H66" s="135">
        <v>127229</v>
      </c>
      <c r="I66" s="112">
        <f t="shared" si="1"/>
        <v>100</v>
      </c>
    </row>
    <row r="67" spans="1:9" ht="47.25" outlineLevel="4" x14ac:dyDescent="0.25">
      <c r="A67" s="133" t="s">
        <v>1129</v>
      </c>
      <c r="B67" s="134" t="s">
        <v>261</v>
      </c>
      <c r="C67" s="133" t="s">
        <v>731</v>
      </c>
      <c r="D67" s="133" t="s">
        <v>262</v>
      </c>
      <c r="E67" s="133"/>
      <c r="F67" s="135">
        <v>127229</v>
      </c>
      <c r="G67" s="135">
        <v>127229</v>
      </c>
      <c r="H67" s="135">
        <v>127229</v>
      </c>
      <c r="I67" s="112">
        <f t="shared" si="1"/>
        <v>100</v>
      </c>
    </row>
    <row r="68" spans="1:9" ht="15.75" outlineLevel="5" x14ac:dyDescent="0.25">
      <c r="A68" s="133" t="s">
        <v>1130</v>
      </c>
      <c r="B68" s="134" t="s">
        <v>139</v>
      </c>
      <c r="C68" s="133" t="s">
        <v>731</v>
      </c>
      <c r="D68" s="133" t="s">
        <v>263</v>
      </c>
      <c r="E68" s="133" t="s">
        <v>140</v>
      </c>
      <c r="F68" s="135">
        <v>127229</v>
      </c>
      <c r="G68" s="135">
        <v>127229</v>
      </c>
      <c r="H68" s="135">
        <v>127229</v>
      </c>
      <c r="I68" s="112">
        <f t="shared" si="1"/>
        <v>100</v>
      </c>
    </row>
    <row r="69" spans="1:9" ht="15.75" outlineLevel="6" x14ac:dyDescent="0.25">
      <c r="A69" s="133" t="s">
        <v>798</v>
      </c>
      <c r="B69" s="134" t="s">
        <v>145</v>
      </c>
      <c r="C69" s="133" t="s">
        <v>731</v>
      </c>
      <c r="D69" s="133" t="s">
        <v>263</v>
      </c>
      <c r="E69" s="133" t="s">
        <v>146</v>
      </c>
      <c r="F69" s="135">
        <v>127229</v>
      </c>
      <c r="G69" s="135">
        <v>127229</v>
      </c>
      <c r="H69" s="135">
        <v>127229</v>
      </c>
      <c r="I69" s="112">
        <f t="shared" si="1"/>
        <v>100</v>
      </c>
    </row>
    <row r="70" spans="1:9" ht="126" outlineLevel="2" x14ac:dyDescent="0.25">
      <c r="A70" s="133" t="s">
        <v>1131</v>
      </c>
      <c r="B70" s="136" t="s">
        <v>1700</v>
      </c>
      <c r="C70" s="133" t="s">
        <v>727</v>
      </c>
      <c r="D70" s="133"/>
      <c r="E70" s="133"/>
      <c r="F70" s="135">
        <v>255570</v>
      </c>
      <c r="G70" s="135">
        <v>255570</v>
      </c>
      <c r="H70" s="135">
        <v>236652.83</v>
      </c>
      <c r="I70" s="112">
        <f t="shared" si="1"/>
        <v>92.598047501662947</v>
      </c>
    </row>
    <row r="71" spans="1:9" ht="47.25" outlineLevel="3" x14ac:dyDescent="0.25">
      <c r="A71" s="133" t="s">
        <v>1132</v>
      </c>
      <c r="B71" s="134" t="s">
        <v>261</v>
      </c>
      <c r="C71" s="133" t="s">
        <v>727</v>
      </c>
      <c r="D71" s="133" t="s">
        <v>262</v>
      </c>
      <c r="E71" s="133"/>
      <c r="F71" s="135">
        <v>255570</v>
      </c>
      <c r="G71" s="135">
        <v>255570</v>
      </c>
      <c r="H71" s="135">
        <v>236652.83</v>
      </c>
      <c r="I71" s="112">
        <f t="shared" si="1"/>
        <v>92.598047501662947</v>
      </c>
    </row>
    <row r="72" spans="1:9" ht="15.75" outlineLevel="4" x14ac:dyDescent="0.25">
      <c r="A72" s="133" t="s">
        <v>1133</v>
      </c>
      <c r="B72" s="134" t="s">
        <v>139</v>
      </c>
      <c r="C72" s="133" t="s">
        <v>727</v>
      </c>
      <c r="D72" s="133" t="s">
        <v>263</v>
      </c>
      <c r="E72" s="133" t="s">
        <v>140</v>
      </c>
      <c r="F72" s="135">
        <v>255570</v>
      </c>
      <c r="G72" s="135">
        <v>255570</v>
      </c>
      <c r="H72" s="135">
        <v>236652.83</v>
      </c>
      <c r="I72" s="112">
        <f t="shared" si="1"/>
        <v>92.598047501662947</v>
      </c>
    </row>
    <row r="73" spans="1:9" ht="15.75" outlineLevel="5" x14ac:dyDescent="0.25">
      <c r="A73" s="133" t="s">
        <v>1134</v>
      </c>
      <c r="B73" s="134" t="s">
        <v>143</v>
      </c>
      <c r="C73" s="133" t="s">
        <v>727</v>
      </c>
      <c r="D73" s="133" t="s">
        <v>263</v>
      </c>
      <c r="E73" s="133" t="s">
        <v>144</v>
      </c>
      <c r="F73" s="135">
        <v>255570</v>
      </c>
      <c r="G73" s="135">
        <v>255570</v>
      </c>
      <c r="H73" s="135">
        <v>236652.83</v>
      </c>
      <c r="I73" s="112">
        <f t="shared" si="1"/>
        <v>92.598047501662947</v>
      </c>
    </row>
    <row r="74" spans="1:9" ht="47.25" outlineLevel="2" x14ac:dyDescent="0.25">
      <c r="A74" s="133" t="s">
        <v>1135</v>
      </c>
      <c r="B74" s="134" t="s">
        <v>303</v>
      </c>
      <c r="C74" s="133" t="s">
        <v>304</v>
      </c>
      <c r="D74" s="133"/>
      <c r="E74" s="133"/>
      <c r="F74" s="135">
        <v>55360982.340000004</v>
      </c>
      <c r="G74" s="135">
        <v>55360982.340000004</v>
      </c>
      <c r="H74" s="135">
        <v>55304981.460000001</v>
      </c>
      <c r="I74" s="112">
        <f t="shared" si="1"/>
        <v>99.898844136008876</v>
      </c>
    </row>
    <row r="75" spans="1:9" ht="110.25" outlineLevel="3" x14ac:dyDescent="0.25">
      <c r="A75" s="133" t="s">
        <v>1136</v>
      </c>
      <c r="B75" s="134" t="s">
        <v>647</v>
      </c>
      <c r="C75" s="133" t="s">
        <v>648</v>
      </c>
      <c r="D75" s="133"/>
      <c r="E75" s="133"/>
      <c r="F75" s="135">
        <v>14372136.33</v>
      </c>
      <c r="G75" s="135">
        <v>14372136.33</v>
      </c>
      <c r="H75" s="135">
        <v>14372136.33</v>
      </c>
      <c r="I75" s="112">
        <f t="shared" si="1"/>
        <v>100</v>
      </c>
    </row>
    <row r="76" spans="1:9" ht="47.25" outlineLevel="4" x14ac:dyDescent="0.25">
      <c r="A76" s="133" t="s">
        <v>1137</v>
      </c>
      <c r="B76" s="134" t="s">
        <v>192</v>
      </c>
      <c r="C76" s="133" t="s">
        <v>648</v>
      </c>
      <c r="D76" s="133" t="s">
        <v>193</v>
      </c>
      <c r="E76" s="133"/>
      <c r="F76" s="135">
        <v>14372136.33</v>
      </c>
      <c r="G76" s="135">
        <v>14372136.33</v>
      </c>
      <c r="H76" s="135">
        <v>14372136.33</v>
      </c>
      <c r="I76" s="112">
        <f t="shared" si="1"/>
        <v>100</v>
      </c>
    </row>
    <row r="77" spans="1:9" ht="15.75" outlineLevel="5" x14ac:dyDescent="0.25">
      <c r="A77" s="133" t="s">
        <v>1138</v>
      </c>
      <c r="B77" s="134" t="s">
        <v>139</v>
      </c>
      <c r="C77" s="133" t="s">
        <v>648</v>
      </c>
      <c r="D77" s="133" t="s">
        <v>91</v>
      </c>
      <c r="E77" s="133" t="s">
        <v>140</v>
      </c>
      <c r="F77" s="135">
        <v>14372136.33</v>
      </c>
      <c r="G77" s="135">
        <v>14372136.33</v>
      </c>
      <c r="H77" s="135">
        <v>14372136.33</v>
      </c>
      <c r="I77" s="112">
        <f t="shared" si="1"/>
        <v>100</v>
      </c>
    </row>
    <row r="78" spans="1:9" ht="15.75" outlineLevel="6" x14ac:dyDescent="0.25">
      <c r="A78" s="133" t="s">
        <v>1139</v>
      </c>
      <c r="B78" s="134" t="s">
        <v>143</v>
      </c>
      <c r="C78" s="133" t="s">
        <v>648</v>
      </c>
      <c r="D78" s="133" t="s">
        <v>91</v>
      </c>
      <c r="E78" s="133" t="s">
        <v>144</v>
      </c>
      <c r="F78" s="135">
        <v>14372136.33</v>
      </c>
      <c r="G78" s="135">
        <v>14372136.33</v>
      </c>
      <c r="H78" s="135">
        <v>14372136.33</v>
      </c>
      <c r="I78" s="112">
        <f t="shared" si="1"/>
        <v>100</v>
      </c>
    </row>
    <row r="79" spans="1:9" ht="110.25" outlineLevel="2" x14ac:dyDescent="0.25">
      <c r="A79" s="133" t="s">
        <v>1140</v>
      </c>
      <c r="B79" s="134" t="s">
        <v>722</v>
      </c>
      <c r="C79" s="133" t="s">
        <v>723</v>
      </c>
      <c r="D79" s="133"/>
      <c r="E79" s="133"/>
      <c r="F79" s="135">
        <v>21894946.260000002</v>
      </c>
      <c r="G79" s="135">
        <v>21894946.260000002</v>
      </c>
      <c r="H79" s="135">
        <v>21838946.260000002</v>
      </c>
      <c r="I79" s="112">
        <f t="shared" si="1"/>
        <v>99.744233215578575</v>
      </c>
    </row>
    <row r="80" spans="1:9" ht="47.25" outlineLevel="3" x14ac:dyDescent="0.25">
      <c r="A80" s="133" t="s">
        <v>1141</v>
      </c>
      <c r="B80" s="134" t="s">
        <v>261</v>
      </c>
      <c r="C80" s="133" t="s">
        <v>723</v>
      </c>
      <c r="D80" s="133" t="s">
        <v>262</v>
      </c>
      <c r="E80" s="133"/>
      <c r="F80" s="135">
        <v>21894946.260000002</v>
      </c>
      <c r="G80" s="135">
        <v>21894946.260000002</v>
      </c>
      <c r="H80" s="135">
        <v>21838946.260000002</v>
      </c>
      <c r="I80" s="112">
        <f t="shared" si="1"/>
        <v>99.744233215578575</v>
      </c>
    </row>
    <row r="81" spans="1:9" ht="15.75" outlineLevel="4" x14ac:dyDescent="0.25">
      <c r="A81" s="133" t="s">
        <v>1142</v>
      </c>
      <c r="B81" s="134" t="s">
        <v>139</v>
      </c>
      <c r="C81" s="133" t="s">
        <v>723</v>
      </c>
      <c r="D81" s="133" t="s">
        <v>263</v>
      </c>
      <c r="E81" s="133" t="s">
        <v>140</v>
      </c>
      <c r="F81" s="135">
        <v>21894946.260000002</v>
      </c>
      <c r="G81" s="135">
        <v>21894946.260000002</v>
      </c>
      <c r="H81" s="135">
        <v>21838946.260000002</v>
      </c>
      <c r="I81" s="112">
        <f t="shared" si="1"/>
        <v>99.744233215578575</v>
      </c>
    </row>
    <row r="82" spans="1:9" ht="15.75" outlineLevel="5" x14ac:dyDescent="0.25">
      <c r="A82" s="133" t="s">
        <v>1143</v>
      </c>
      <c r="B82" s="134" t="s">
        <v>141</v>
      </c>
      <c r="C82" s="133" t="s">
        <v>723</v>
      </c>
      <c r="D82" s="133" t="s">
        <v>263</v>
      </c>
      <c r="E82" s="133" t="s">
        <v>142</v>
      </c>
      <c r="F82" s="135">
        <v>122309.64</v>
      </c>
      <c r="G82" s="135">
        <v>122309.64</v>
      </c>
      <c r="H82" s="135">
        <v>122309.64</v>
      </c>
      <c r="I82" s="112">
        <f t="shared" si="1"/>
        <v>100</v>
      </c>
    </row>
    <row r="83" spans="1:9" ht="15.75" outlineLevel="2" x14ac:dyDescent="0.25">
      <c r="A83" s="133" t="s">
        <v>1144</v>
      </c>
      <c r="B83" s="134" t="s">
        <v>143</v>
      </c>
      <c r="C83" s="133" t="s">
        <v>723</v>
      </c>
      <c r="D83" s="133" t="s">
        <v>263</v>
      </c>
      <c r="E83" s="133" t="s">
        <v>144</v>
      </c>
      <c r="F83" s="135">
        <v>21772636.620000001</v>
      </c>
      <c r="G83" s="135">
        <v>21772636.620000001</v>
      </c>
      <c r="H83" s="135">
        <v>21716636.620000001</v>
      </c>
      <c r="I83" s="112">
        <f t="shared" si="1"/>
        <v>99.74279642389034</v>
      </c>
    </row>
    <row r="84" spans="1:9" ht="126" outlineLevel="4" x14ac:dyDescent="0.25">
      <c r="A84" s="133" t="s">
        <v>1145</v>
      </c>
      <c r="B84" s="136" t="s">
        <v>1701</v>
      </c>
      <c r="C84" s="133" t="s">
        <v>728</v>
      </c>
      <c r="D84" s="133"/>
      <c r="E84" s="133"/>
      <c r="F84" s="135">
        <v>751112</v>
      </c>
      <c r="G84" s="135">
        <v>751112</v>
      </c>
      <c r="H84" s="135">
        <v>751111.12</v>
      </c>
      <c r="I84" s="112">
        <f t="shared" si="1"/>
        <v>99.999882840375335</v>
      </c>
    </row>
    <row r="85" spans="1:9" ht="47.25" outlineLevel="5" x14ac:dyDescent="0.25">
      <c r="A85" s="133" t="s">
        <v>1146</v>
      </c>
      <c r="B85" s="134" t="s">
        <v>261</v>
      </c>
      <c r="C85" s="133" t="s">
        <v>728</v>
      </c>
      <c r="D85" s="133" t="s">
        <v>262</v>
      </c>
      <c r="E85" s="133"/>
      <c r="F85" s="135">
        <v>751112</v>
      </c>
      <c r="G85" s="135">
        <v>751112</v>
      </c>
      <c r="H85" s="135">
        <v>751111.12</v>
      </c>
      <c r="I85" s="112">
        <f t="shared" si="1"/>
        <v>99.999882840375335</v>
      </c>
    </row>
    <row r="86" spans="1:9" ht="15.75" outlineLevel="6" x14ac:dyDescent="0.25">
      <c r="A86" s="133" t="s">
        <v>1147</v>
      </c>
      <c r="B86" s="134" t="s">
        <v>139</v>
      </c>
      <c r="C86" s="133" t="s">
        <v>728</v>
      </c>
      <c r="D86" s="133" t="s">
        <v>263</v>
      </c>
      <c r="E86" s="133" t="s">
        <v>140</v>
      </c>
      <c r="F86" s="135">
        <v>751112</v>
      </c>
      <c r="G86" s="135">
        <v>751112</v>
      </c>
      <c r="H86" s="135">
        <v>751111.12</v>
      </c>
      <c r="I86" s="112">
        <f t="shared" si="1"/>
        <v>99.999882840375335</v>
      </c>
    </row>
    <row r="87" spans="1:9" ht="15.75" outlineLevel="2" x14ac:dyDescent="0.25">
      <c r="A87" s="133" t="s">
        <v>1148</v>
      </c>
      <c r="B87" s="134" t="s">
        <v>143</v>
      </c>
      <c r="C87" s="133" t="s">
        <v>728</v>
      </c>
      <c r="D87" s="133" t="s">
        <v>263</v>
      </c>
      <c r="E87" s="133" t="s">
        <v>144</v>
      </c>
      <c r="F87" s="135">
        <v>751112</v>
      </c>
      <c r="G87" s="135">
        <v>751112</v>
      </c>
      <c r="H87" s="135">
        <v>751111.12</v>
      </c>
      <c r="I87" s="112">
        <f t="shared" si="1"/>
        <v>99.999882840375335</v>
      </c>
    </row>
    <row r="88" spans="1:9" ht="141.75" outlineLevel="4" x14ac:dyDescent="0.25">
      <c r="A88" s="133" t="s">
        <v>1149</v>
      </c>
      <c r="B88" s="136" t="s">
        <v>1702</v>
      </c>
      <c r="C88" s="133" t="s">
        <v>729</v>
      </c>
      <c r="D88" s="133"/>
      <c r="E88" s="133"/>
      <c r="F88" s="135">
        <v>3328196</v>
      </c>
      <c r="G88" s="135">
        <v>3328196</v>
      </c>
      <c r="H88" s="135">
        <v>3328196</v>
      </c>
      <c r="I88" s="112">
        <f t="shared" si="1"/>
        <v>100</v>
      </c>
    </row>
    <row r="89" spans="1:9" ht="47.25" outlineLevel="5" x14ac:dyDescent="0.25">
      <c r="A89" s="133" t="s">
        <v>1150</v>
      </c>
      <c r="B89" s="134" t="s">
        <v>261</v>
      </c>
      <c r="C89" s="133" t="s">
        <v>729</v>
      </c>
      <c r="D89" s="133" t="s">
        <v>262</v>
      </c>
      <c r="E89" s="133"/>
      <c r="F89" s="135">
        <v>3328196</v>
      </c>
      <c r="G89" s="135">
        <v>3328196</v>
      </c>
      <c r="H89" s="135">
        <v>3328196</v>
      </c>
      <c r="I89" s="112">
        <f t="shared" si="1"/>
        <v>100</v>
      </c>
    </row>
    <row r="90" spans="1:9" ht="15.75" outlineLevel="6" x14ac:dyDescent="0.25">
      <c r="A90" s="133" t="s">
        <v>1151</v>
      </c>
      <c r="B90" s="134" t="s">
        <v>139</v>
      </c>
      <c r="C90" s="133" t="s">
        <v>729</v>
      </c>
      <c r="D90" s="133" t="s">
        <v>263</v>
      </c>
      <c r="E90" s="133" t="s">
        <v>140</v>
      </c>
      <c r="F90" s="135">
        <v>3328196</v>
      </c>
      <c r="G90" s="135">
        <v>3328196</v>
      </c>
      <c r="H90" s="135">
        <v>3328196</v>
      </c>
      <c r="I90" s="112">
        <f t="shared" si="1"/>
        <v>100</v>
      </c>
    </row>
    <row r="91" spans="1:9" ht="15.75" outlineLevel="2" x14ac:dyDescent="0.25">
      <c r="A91" s="133" t="s">
        <v>1152</v>
      </c>
      <c r="B91" s="134" t="s">
        <v>143</v>
      </c>
      <c r="C91" s="133" t="s">
        <v>729</v>
      </c>
      <c r="D91" s="133" t="s">
        <v>263</v>
      </c>
      <c r="E91" s="133" t="s">
        <v>144</v>
      </c>
      <c r="F91" s="135">
        <v>3328196</v>
      </c>
      <c r="G91" s="135">
        <v>3328196</v>
      </c>
      <c r="H91" s="135">
        <v>3328196</v>
      </c>
      <c r="I91" s="112">
        <f t="shared" si="1"/>
        <v>100</v>
      </c>
    </row>
    <row r="92" spans="1:9" ht="126" outlineLevel="4" x14ac:dyDescent="0.25">
      <c r="A92" s="133" t="s">
        <v>1153</v>
      </c>
      <c r="B92" s="134" t="s">
        <v>836</v>
      </c>
      <c r="C92" s="133" t="s">
        <v>837</v>
      </c>
      <c r="D92" s="133"/>
      <c r="E92" s="133"/>
      <c r="F92" s="135">
        <v>275162.76</v>
      </c>
      <c r="G92" s="135">
        <v>275162.76</v>
      </c>
      <c r="H92" s="135">
        <v>275162.76</v>
      </c>
      <c r="I92" s="112">
        <f t="shared" si="1"/>
        <v>100</v>
      </c>
    </row>
    <row r="93" spans="1:9" ht="47.25" outlineLevel="5" x14ac:dyDescent="0.25">
      <c r="A93" s="133" t="s">
        <v>1154</v>
      </c>
      <c r="B93" s="134" t="s">
        <v>261</v>
      </c>
      <c r="C93" s="133" t="s">
        <v>837</v>
      </c>
      <c r="D93" s="133" t="s">
        <v>262</v>
      </c>
      <c r="E93" s="133"/>
      <c r="F93" s="135">
        <v>275162.76</v>
      </c>
      <c r="G93" s="135">
        <v>275162.76</v>
      </c>
      <c r="H93" s="135">
        <v>275162.76</v>
      </c>
      <c r="I93" s="112">
        <f t="shared" si="1"/>
        <v>100</v>
      </c>
    </row>
    <row r="94" spans="1:9" ht="15.75" outlineLevel="6" x14ac:dyDescent="0.25">
      <c r="A94" s="133" t="s">
        <v>1155</v>
      </c>
      <c r="B94" s="134" t="s">
        <v>139</v>
      </c>
      <c r="C94" s="133" t="s">
        <v>837</v>
      </c>
      <c r="D94" s="133" t="s">
        <v>263</v>
      </c>
      <c r="E94" s="133" t="s">
        <v>140</v>
      </c>
      <c r="F94" s="135">
        <v>275162.76</v>
      </c>
      <c r="G94" s="135">
        <v>275162.76</v>
      </c>
      <c r="H94" s="135">
        <v>275162.76</v>
      </c>
      <c r="I94" s="112">
        <f t="shared" si="1"/>
        <v>100</v>
      </c>
    </row>
    <row r="95" spans="1:9" ht="15.75" outlineLevel="2" x14ac:dyDescent="0.25">
      <c r="A95" s="133" t="s">
        <v>1156</v>
      </c>
      <c r="B95" s="134" t="s">
        <v>143</v>
      </c>
      <c r="C95" s="133" t="s">
        <v>837</v>
      </c>
      <c r="D95" s="133" t="s">
        <v>263</v>
      </c>
      <c r="E95" s="133" t="s">
        <v>144</v>
      </c>
      <c r="F95" s="135">
        <v>275162.76</v>
      </c>
      <c r="G95" s="135">
        <v>275162.76</v>
      </c>
      <c r="H95" s="135">
        <v>275162.76</v>
      </c>
      <c r="I95" s="112">
        <f t="shared" si="1"/>
        <v>100</v>
      </c>
    </row>
    <row r="96" spans="1:9" ht="126" outlineLevel="4" x14ac:dyDescent="0.25">
      <c r="A96" s="133" t="s">
        <v>1157</v>
      </c>
      <c r="B96" s="136" t="s">
        <v>1703</v>
      </c>
      <c r="C96" s="133" t="s">
        <v>838</v>
      </c>
      <c r="D96" s="133"/>
      <c r="E96" s="133"/>
      <c r="F96" s="135">
        <v>2827578.95</v>
      </c>
      <c r="G96" s="135">
        <v>2827578.95</v>
      </c>
      <c r="H96" s="135">
        <v>2827578.95</v>
      </c>
      <c r="I96" s="112">
        <f t="shared" si="1"/>
        <v>100</v>
      </c>
    </row>
    <row r="97" spans="1:9" ht="47.25" outlineLevel="5" x14ac:dyDescent="0.25">
      <c r="A97" s="133" t="s">
        <v>1158</v>
      </c>
      <c r="B97" s="134" t="s">
        <v>261</v>
      </c>
      <c r="C97" s="133" t="s">
        <v>838</v>
      </c>
      <c r="D97" s="133" t="s">
        <v>262</v>
      </c>
      <c r="E97" s="133"/>
      <c r="F97" s="135">
        <v>2827578.95</v>
      </c>
      <c r="G97" s="135">
        <v>2827578.95</v>
      </c>
      <c r="H97" s="135">
        <v>2827578.95</v>
      </c>
      <c r="I97" s="112">
        <f t="shared" si="1"/>
        <v>100</v>
      </c>
    </row>
    <row r="98" spans="1:9" ht="15.75" outlineLevel="6" x14ac:dyDescent="0.25">
      <c r="A98" s="133" t="s">
        <v>1160</v>
      </c>
      <c r="B98" s="134" t="s">
        <v>139</v>
      </c>
      <c r="C98" s="133" t="s">
        <v>838</v>
      </c>
      <c r="D98" s="133" t="s">
        <v>263</v>
      </c>
      <c r="E98" s="133" t="s">
        <v>140</v>
      </c>
      <c r="F98" s="135">
        <v>2827578.95</v>
      </c>
      <c r="G98" s="135">
        <v>2827578.95</v>
      </c>
      <c r="H98" s="135">
        <v>2827578.95</v>
      </c>
      <c r="I98" s="112">
        <f t="shared" si="1"/>
        <v>100</v>
      </c>
    </row>
    <row r="99" spans="1:9" ht="15.75" outlineLevel="2" x14ac:dyDescent="0.25">
      <c r="A99" s="133" t="s">
        <v>1161</v>
      </c>
      <c r="B99" s="134" t="s">
        <v>143</v>
      </c>
      <c r="C99" s="133" t="s">
        <v>838</v>
      </c>
      <c r="D99" s="133" t="s">
        <v>263</v>
      </c>
      <c r="E99" s="133" t="s">
        <v>144</v>
      </c>
      <c r="F99" s="135">
        <v>2827578.95</v>
      </c>
      <c r="G99" s="135">
        <v>2827578.95</v>
      </c>
      <c r="H99" s="135">
        <v>2827578.95</v>
      </c>
      <c r="I99" s="112">
        <f t="shared" si="1"/>
        <v>100</v>
      </c>
    </row>
    <row r="100" spans="1:9" ht="126" outlineLevel="4" x14ac:dyDescent="0.25">
      <c r="A100" s="133" t="s">
        <v>1162</v>
      </c>
      <c r="B100" s="136" t="s">
        <v>1704</v>
      </c>
      <c r="C100" s="133" t="s">
        <v>839</v>
      </c>
      <c r="D100" s="133"/>
      <c r="E100" s="133"/>
      <c r="F100" s="135">
        <v>1003047</v>
      </c>
      <c r="G100" s="135">
        <v>1003047</v>
      </c>
      <c r="H100" s="135">
        <v>1003047</v>
      </c>
      <c r="I100" s="112">
        <f t="shared" si="1"/>
        <v>100</v>
      </c>
    </row>
    <row r="101" spans="1:9" ht="47.25" outlineLevel="5" x14ac:dyDescent="0.25">
      <c r="A101" s="133" t="s">
        <v>1163</v>
      </c>
      <c r="B101" s="134" t="s">
        <v>261</v>
      </c>
      <c r="C101" s="133" t="s">
        <v>839</v>
      </c>
      <c r="D101" s="133" t="s">
        <v>262</v>
      </c>
      <c r="E101" s="133"/>
      <c r="F101" s="135">
        <v>1003047</v>
      </c>
      <c r="G101" s="135">
        <v>1003047</v>
      </c>
      <c r="H101" s="135">
        <v>1003047</v>
      </c>
      <c r="I101" s="112">
        <f t="shared" si="1"/>
        <v>100</v>
      </c>
    </row>
    <row r="102" spans="1:9" ht="15.75" outlineLevel="6" x14ac:dyDescent="0.25">
      <c r="A102" s="133" t="s">
        <v>1164</v>
      </c>
      <c r="B102" s="134" t="s">
        <v>139</v>
      </c>
      <c r="C102" s="133" t="s">
        <v>839</v>
      </c>
      <c r="D102" s="133" t="s">
        <v>263</v>
      </c>
      <c r="E102" s="133" t="s">
        <v>140</v>
      </c>
      <c r="F102" s="135">
        <v>1003047</v>
      </c>
      <c r="G102" s="135">
        <v>1003047</v>
      </c>
      <c r="H102" s="135">
        <v>1003047</v>
      </c>
      <c r="I102" s="112">
        <f t="shared" si="1"/>
        <v>100</v>
      </c>
    </row>
    <row r="103" spans="1:9" ht="15.75" outlineLevel="2" x14ac:dyDescent="0.25">
      <c r="A103" s="133" t="s">
        <v>1165</v>
      </c>
      <c r="B103" s="134" t="s">
        <v>143</v>
      </c>
      <c r="C103" s="133" t="s">
        <v>839</v>
      </c>
      <c r="D103" s="133" t="s">
        <v>263</v>
      </c>
      <c r="E103" s="133" t="s">
        <v>144</v>
      </c>
      <c r="F103" s="135">
        <v>1003047</v>
      </c>
      <c r="G103" s="135">
        <v>1003047</v>
      </c>
      <c r="H103" s="135">
        <v>1003047</v>
      </c>
      <c r="I103" s="112">
        <f t="shared" si="1"/>
        <v>100</v>
      </c>
    </row>
    <row r="104" spans="1:9" ht="141.75" outlineLevel="4" x14ac:dyDescent="0.25">
      <c r="A104" s="133" t="s">
        <v>1166</v>
      </c>
      <c r="B104" s="136" t="s">
        <v>1705</v>
      </c>
      <c r="C104" s="133" t="s">
        <v>390</v>
      </c>
      <c r="D104" s="133"/>
      <c r="E104" s="133"/>
      <c r="F104" s="135">
        <v>3239900</v>
      </c>
      <c r="G104" s="135">
        <v>3239900</v>
      </c>
      <c r="H104" s="135">
        <v>3239900</v>
      </c>
      <c r="I104" s="112">
        <f t="shared" si="1"/>
        <v>100</v>
      </c>
    </row>
    <row r="105" spans="1:9" ht="47.25" outlineLevel="5" x14ac:dyDescent="0.25">
      <c r="A105" s="133" t="s">
        <v>1167</v>
      </c>
      <c r="B105" s="134" t="s">
        <v>261</v>
      </c>
      <c r="C105" s="133" t="s">
        <v>390</v>
      </c>
      <c r="D105" s="133" t="s">
        <v>262</v>
      </c>
      <c r="E105" s="133"/>
      <c r="F105" s="135">
        <v>3239900</v>
      </c>
      <c r="G105" s="135">
        <v>3239900</v>
      </c>
      <c r="H105" s="135">
        <v>3239900</v>
      </c>
      <c r="I105" s="112">
        <f t="shared" si="1"/>
        <v>100</v>
      </c>
    </row>
    <row r="106" spans="1:9" ht="15.75" outlineLevel="6" x14ac:dyDescent="0.25">
      <c r="A106" s="133" t="s">
        <v>1169</v>
      </c>
      <c r="B106" s="134" t="s">
        <v>139</v>
      </c>
      <c r="C106" s="133" t="s">
        <v>390</v>
      </c>
      <c r="D106" s="133" t="s">
        <v>263</v>
      </c>
      <c r="E106" s="133" t="s">
        <v>140</v>
      </c>
      <c r="F106" s="135">
        <v>3239900</v>
      </c>
      <c r="G106" s="135">
        <v>3239900</v>
      </c>
      <c r="H106" s="135">
        <v>3239900</v>
      </c>
      <c r="I106" s="112">
        <f t="shared" si="1"/>
        <v>100</v>
      </c>
    </row>
    <row r="107" spans="1:9" ht="15.75" outlineLevel="2" x14ac:dyDescent="0.25">
      <c r="A107" s="133" t="s">
        <v>1170</v>
      </c>
      <c r="B107" s="134" t="s">
        <v>143</v>
      </c>
      <c r="C107" s="133" t="s">
        <v>390</v>
      </c>
      <c r="D107" s="133" t="s">
        <v>263</v>
      </c>
      <c r="E107" s="133" t="s">
        <v>144</v>
      </c>
      <c r="F107" s="135">
        <v>3239900</v>
      </c>
      <c r="G107" s="135">
        <v>3239900</v>
      </c>
      <c r="H107" s="135">
        <v>3239900</v>
      </c>
      <c r="I107" s="112">
        <f t="shared" si="1"/>
        <v>100</v>
      </c>
    </row>
    <row r="108" spans="1:9" ht="126" outlineLevel="4" x14ac:dyDescent="0.25">
      <c r="A108" s="133" t="s">
        <v>1171</v>
      </c>
      <c r="B108" s="136" t="s">
        <v>1706</v>
      </c>
      <c r="C108" s="133" t="s">
        <v>840</v>
      </c>
      <c r="D108" s="133"/>
      <c r="E108" s="133"/>
      <c r="F108" s="135">
        <v>5547603.04</v>
      </c>
      <c r="G108" s="135">
        <v>5547603.04</v>
      </c>
      <c r="H108" s="135">
        <v>5547603.04</v>
      </c>
      <c r="I108" s="112">
        <f t="shared" si="1"/>
        <v>100</v>
      </c>
    </row>
    <row r="109" spans="1:9" ht="47.25" outlineLevel="5" x14ac:dyDescent="0.25">
      <c r="A109" s="133" t="s">
        <v>90</v>
      </c>
      <c r="B109" s="134" t="s">
        <v>261</v>
      </c>
      <c r="C109" s="133" t="s">
        <v>840</v>
      </c>
      <c r="D109" s="133" t="s">
        <v>262</v>
      </c>
      <c r="E109" s="133"/>
      <c r="F109" s="135">
        <v>5547603.04</v>
      </c>
      <c r="G109" s="135">
        <v>5547603.04</v>
      </c>
      <c r="H109" s="135">
        <v>5547603.04</v>
      </c>
      <c r="I109" s="112">
        <f t="shared" si="1"/>
        <v>100</v>
      </c>
    </row>
    <row r="110" spans="1:9" ht="15.75" outlineLevel="6" x14ac:dyDescent="0.25">
      <c r="A110" s="133" t="s">
        <v>1172</v>
      </c>
      <c r="B110" s="134" t="s">
        <v>139</v>
      </c>
      <c r="C110" s="133" t="s">
        <v>840</v>
      </c>
      <c r="D110" s="133" t="s">
        <v>263</v>
      </c>
      <c r="E110" s="133" t="s">
        <v>140</v>
      </c>
      <c r="F110" s="135">
        <v>5547603.04</v>
      </c>
      <c r="G110" s="135">
        <v>5547603.04</v>
      </c>
      <c r="H110" s="135">
        <v>5547603.04</v>
      </c>
      <c r="I110" s="112">
        <f t="shared" ref="I110:I160" si="2">H110*100/G110</f>
        <v>100</v>
      </c>
    </row>
    <row r="111" spans="1:9" ht="15.75" outlineLevel="3" x14ac:dyDescent="0.25">
      <c r="A111" s="133" t="s">
        <v>1173</v>
      </c>
      <c r="B111" s="134" t="s">
        <v>143</v>
      </c>
      <c r="C111" s="133" t="s">
        <v>840</v>
      </c>
      <c r="D111" s="133" t="s">
        <v>263</v>
      </c>
      <c r="E111" s="133" t="s">
        <v>144</v>
      </c>
      <c r="F111" s="135">
        <v>5547603.04</v>
      </c>
      <c r="G111" s="135">
        <v>5547603.04</v>
      </c>
      <c r="H111" s="135">
        <v>5547603.04</v>
      </c>
      <c r="I111" s="112">
        <f t="shared" si="2"/>
        <v>100</v>
      </c>
    </row>
    <row r="112" spans="1:9" ht="141.75" outlineLevel="5" x14ac:dyDescent="0.25">
      <c r="A112" s="133" t="s">
        <v>1174</v>
      </c>
      <c r="B112" s="136" t="s">
        <v>1707</v>
      </c>
      <c r="C112" s="133" t="s">
        <v>730</v>
      </c>
      <c r="D112" s="133"/>
      <c r="E112" s="133"/>
      <c r="F112" s="135">
        <v>2121300</v>
      </c>
      <c r="G112" s="135">
        <v>2121300</v>
      </c>
      <c r="H112" s="135">
        <v>2121300</v>
      </c>
      <c r="I112" s="112">
        <f t="shared" si="2"/>
        <v>100</v>
      </c>
    </row>
    <row r="113" spans="1:9" ht="47.25" outlineLevel="6" x14ac:dyDescent="0.25">
      <c r="A113" s="133" t="s">
        <v>1175</v>
      </c>
      <c r="B113" s="134" t="s">
        <v>192</v>
      </c>
      <c r="C113" s="133" t="s">
        <v>730</v>
      </c>
      <c r="D113" s="133" t="s">
        <v>193</v>
      </c>
      <c r="E113" s="133"/>
      <c r="F113" s="135">
        <v>1187332.97</v>
      </c>
      <c r="G113" s="135">
        <v>1187332.97</v>
      </c>
      <c r="H113" s="135">
        <v>1187332.97</v>
      </c>
      <c r="I113" s="112">
        <f t="shared" si="2"/>
        <v>100</v>
      </c>
    </row>
    <row r="114" spans="1:9" ht="15.75" outlineLevel="1" x14ac:dyDescent="0.25">
      <c r="A114" s="133" t="s">
        <v>1176</v>
      </c>
      <c r="B114" s="134" t="s">
        <v>139</v>
      </c>
      <c r="C114" s="133" t="s">
        <v>730</v>
      </c>
      <c r="D114" s="133" t="s">
        <v>91</v>
      </c>
      <c r="E114" s="133" t="s">
        <v>140</v>
      </c>
      <c r="F114" s="135">
        <v>1187332.97</v>
      </c>
      <c r="G114" s="135">
        <v>1187332.97</v>
      </c>
      <c r="H114" s="135">
        <v>1187332.97</v>
      </c>
      <c r="I114" s="112">
        <f t="shared" si="2"/>
        <v>100</v>
      </c>
    </row>
    <row r="115" spans="1:9" ht="15.75" outlineLevel="2" x14ac:dyDescent="0.25">
      <c r="A115" s="133" t="s">
        <v>1177</v>
      </c>
      <c r="B115" s="134" t="s">
        <v>143</v>
      </c>
      <c r="C115" s="133" t="s">
        <v>730</v>
      </c>
      <c r="D115" s="133" t="s">
        <v>91</v>
      </c>
      <c r="E115" s="133" t="s">
        <v>144</v>
      </c>
      <c r="F115" s="135">
        <v>1187332.97</v>
      </c>
      <c r="G115" s="135">
        <v>1187332.97</v>
      </c>
      <c r="H115" s="135">
        <v>1187332.97</v>
      </c>
      <c r="I115" s="112">
        <f t="shared" si="2"/>
        <v>100</v>
      </c>
    </row>
    <row r="116" spans="1:9" ht="47.25" outlineLevel="4" x14ac:dyDescent="0.25">
      <c r="A116" s="133" t="s">
        <v>1178</v>
      </c>
      <c r="B116" s="134" t="s">
        <v>261</v>
      </c>
      <c r="C116" s="133" t="s">
        <v>730</v>
      </c>
      <c r="D116" s="133" t="s">
        <v>262</v>
      </c>
      <c r="E116" s="133"/>
      <c r="F116" s="135">
        <v>933967.03</v>
      </c>
      <c r="G116" s="135">
        <v>933967.03</v>
      </c>
      <c r="H116" s="135">
        <v>933967.03</v>
      </c>
      <c r="I116" s="112">
        <f t="shared" si="2"/>
        <v>100</v>
      </c>
    </row>
    <row r="117" spans="1:9" ht="15.75" outlineLevel="5" x14ac:dyDescent="0.25">
      <c r="A117" s="133" t="s">
        <v>1179</v>
      </c>
      <c r="B117" s="134" t="s">
        <v>139</v>
      </c>
      <c r="C117" s="133" t="s">
        <v>730</v>
      </c>
      <c r="D117" s="133" t="s">
        <v>263</v>
      </c>
      <c r="E117" s="133" t="s">
        <v>140</v>
      </c>
      <c r="F117" s="135">
        <v>933967.03</v>
      </c>
      <c r="G117" s="135">
        <v>933967.03</v>
      </c>
      <c r="H117" s="135">
        <v>933967.03</v>
      </c>
      <c r="I117" s="112">
        <f t="shared" si="2"/>
        <v>100</v>
      </c>
    </row>
    <row r="118" spans="1:9" ht="15.75" outlineLevel="6" x14ac:dyDescent="0.25">
      <c r="A118" s="133" t="s">
        <v>1180</v>
      </c>
      <c r="B118" s="134" t="s">
        <v>143</v>
      </c>
      <c r="C118" s="133" t="s">
        <v>730</v>
      </c>
      <c r="D118" s="133" t="s">
        <v>263</v>
      </c>
      <c r="E118" s="133" t="s">
        <v>144</v>
      </c>
      <c r="F118" s="135">
        <v>933967.03</v>
      </c>
      <c r="G118" s="135">
        <v>933967.03</v>
      </c>
      <c r="H118" s="135">
        <v>933967.03</v>
      </c>
      <c r="I118" s="112">
        <f t="shared" si="2"/>
        <v>100</v>
      </c>
    </row>
    <row r="119" spans="1:9" ht="47.25" outlineLevel="4" x14ac:dyDescent="0.25">
      <c r="A119" s="133" t="s">
        <v>89</v>
      </c>
      <c r="B119" s="134" t="s">
        <v>310</v>
      </c>
      <c r="C119" s="133" t="s">
        <v>311</v>
      </c>
      <c r="D119" s="133"/>
      <c r="E119" s="133"/>
      <c r="F119" s="135">
        <v>4464971.99</v>
      </c>
      <c r="G119" s="135">
        <v>4464971.99</v>
      </c>
      <c r="H119" s="135">
        <v>4397808.63</v>
      </c>
      <c r="I119" s="112">
        <f t="shared" si="2"/>
        <v>98.495771974596408</v>
      </c>
    </row>
    <row r="120" spans="1:9" ht="110.25" outlineLevel="5" x14ac:dyDescent="0.25">
      <c r="A120" s="133" t="s">
        <v>953</v>
      </c>
      <c r="B120" s="134" t="s">
        <v>312</v>
      </c>
      <c r="C120" s="133" t="s">
        <v>313</v>
      </c>
      <c r="D120" s="133"/>
      <c r="E120" s="133"/>
      <c r="F120" s="135">
        <v>4362751.82</v>
      </c>
      <c r="G120" s="135">
        <v>4362751.82</v>
      </c>
      <c r="H120" s="135">
        <v>4295588.46</v>
      </c>
      <c r="I120" s="112">
        <f t="shared" si="2"/>
        <v>98.460527603424381</v>
      </c>
    </row>
    <row r="121" spans="1:9" ht="94.5" outlineLevel="6" x14ac:dyDescent="0.25">
      <c r="A121" s="133" t="s">
        <v>954</v>
      </c>
      <c r="B121" s="134" t="s">
        <v>191</v>
      </c>
      <c r="C121" s="133" t="s">
        <v>313</v>
      </c>
      <c r="D121" s="133" t="s">
        <v>90</v>
      </c>
      <c r="E121" s="133"/>
      <c r="F121" s="135">
        <v>4066641.4</v>
      </c>
      <c r="G121" s="135">
        <v>4066641.4</v>
      </c>
      <c r="H121" s="135">
        <v>4066641.4</v>
      </c>
      <c r="I121" s="112">
        <f t="shared" si="2"/>
        <v>100</v>
      </c>
    </row>
    <row r="122" spans="1:9" ht="15.75" outlineLevel="3" x14ac:dyDescent="0.25">
      <c r="A122" s="133" t="s">
        <v>911</v>
      </c>
      <c r="B122" s="134" t="s">
        <v>139</v>
      </c>
      <c r="C122" s="133" t="s">
        <v>313</v>
      </c>
      <c r="D122" s="133" t="s">
        <v>89</v>
      </c>
      <c r="E122" s="133" t="s">
        <v>140</v>
      </c>
      <c r="F122" s="135">
        <v>4066641.4</v>
      </c>
      <c r="G122" s="135">
        <v>4066641.4</v>
      </c>
      <c r="H122" s="135">
        <v>4066641.4</v>
      </c>
      <c r="I122" s="112">
        <f t="shared" si="2"/>
        <v>100</v>
      </c>
    </row>
    <row r="123" spans="1:9" ht="15.75" outlineLevel="4" x14ac:dyDescent="0.25">
      <c r="A123" s="133" t="s">
        <v>955</v>
      </c>
      <c r="B123" s="134" t="s">
        <v>147</v>
      </c>
      <c r="C123" s="133" t="s">
        <v>313</v>
      </c>
      <c r="D123" s="133" t="s">
        <v>89</v>
      </c>
      <c r="E123" s="133" t="s">
        <v>148</v>
      </c>
      <c r="F123" s="135">
        <v>4066641.4</v>
      </c>
      <c r="G123" s="135">
        <v>4066641.4</v>
      </c>
      <c r="H123" s="135">
        <v>4066641.4</v>
      </c>
      <c r="I123" s="112">
        <f t="shared" si="2"/>
        <v>100</v>
      </c>
    </row>
    <row r="124" spans="1:9" ht="47.25" outlineLevel="6" x14ac:dyDescent="0.25">
      <c r="A124" s="133" t="s">
        <v>1181</v>
      </c>
      <c r="B124" s="134" t="s">
        <v>192</v>
      </c>
      <c r="C124" s="133" t="s">
        <v>313</v>
      </c>
      <c r="D124" s="133" t="s">
        <v>193</v>
      </c>
      <c r="E124" s="133"/>
      <c r="F124" s="135">
        <v>292618.18</v>
      </c>
      <c r="G124" s="135">
        <v>292618.18</v>
      </c>
      <c r="H124" s="135">
        <v>225454.82</v>
      </c>
      <c r="I124" s="112">
        <f t="shared" si="2"/>
        <v>77.047441139849894</v>
      </c>
    </row>
    <row r="125" spans="1:9" ht="15.75" outlineLevel="2" x14ac:dyDescent="0.25">
      <c r="A125" s="133" t="s">
        <v>1182</v>
      </c>
      <c r="B125" s="134" t="s">
        <v>139</v>
      </c>
      <c r="C125" s="133" t="s">
        <v>313</v>
      </c>
      <c r="D125" s="133" t="s">
        <v>91</v>
      </c>
      <c r="E125" s="133" t="s">
        <v>140</v>
      </c>
      <c r="F125" s="135">
        <v>292618.18</v>
      </c>
      <c r="G125" s="135">
        <v>292618.18</v>
      </c>
      <c r="H125" s="135">
        <v>225454.82</v>
      </c>
      <c r="I125" s="112">
        <f t="shared" si="2"/>
        <v>77.047441139849894</v>
      </c>
    </row>
    <row r="126" spans="1:9" ht="15.75" outlineLevel="3" x14ac:dyDescent="0.25">
      <c r="A126" s="133" t="s">
        <v>1183</v>
      </c>
      <c r="B126" s="134" t="s">
        <v>147</v>
      </c>
      <c r="C126" s="133" t="s">
        <v>313</v>
      </c>
      <c r="D126" s="133" t="s">
        <v>91</v>
      </c>
      <c r="E126" s="133" t="s">
        <v>148</v>
      </c>
      <c r="F126" s="135">
        <v>292618.18</v>
      </c>
      <c r="G126" s="135">
        <v>292618.18</v>
      </c>
      <c r="H126" s="135">
        <v>225454.82</v>
      </c>
      <c r="I126" s="112">
        <f t="shared" si="2"/>
        <v>77.047441139849894</v>
      </c>
    </row>
    <row r="127" spans="1:9" ht="31.5" outlineLevel="5" x14ac:dyDescent="0.25">
      <c r="A127" s="133" t="s">
        <v>610</v>
      </c>
      <c r="B127" s="134" t="s">
        <v>264</v>
      </c>
      <c r="C127" s="133" t="s">
        <v>313</v>
      </c>
      <c r="D127" s="133" t="s">
        <v>265</v>
      </c>
      <c r="E127" s="133"/>
      <c r="F127" s="135">
        <v>3492.24</v>
      </c>
      <c r="G127" s="135">
        <v>3492.24</v>
      </c>
      <c r="H127" s="135">
        <v>3492.24</v>
      </c>
      <c r="I127" s="112">
        <f t="shared" si="2"/>
        <v>100</v>
      </c>
    </row>
    <row r="128" spans="1:9" ht="15.75" outlineLevel="6" x14ac:dyDescent="0.25">
      <c r="A128" s="133" t="s">
        <v>1184</v>
      </c>
      <c r="B128" s="134" t="s">
        <v>139</v>
      </c>
      <c r="C128" s="133" t="s">
        <v>313</v>
      </c>
      <c r="D128" s="133" t="s">
        <v>266</v>
      </c>
      <c r="E128" s="133" t="s">
        <v>140</v>
      </c>
      <c r="F128" s="135">
        <v>3492.24</v>
      </c>
      <c r="G128" s="135">
        <v>3492.24</v>
      </c>
      <c r="H128" s="135">
        <v>3492.24</v>
      </c>
      <c r="I128" s="112">
        <f t="shared" si="2"/>
        <v>100</v>
      </c>
    </row>
    <row r="129" spans="1:9" ht="15.75" outlineLevel="2" x14ac:dyDescent="0.25">
      <c r="A129" s="133" t="s">
        <v>92</v>
      </c>
      <c r="B129" s="134" t="s">
        <v>147</v>
      </c>
      <c r="C129" s="133" t="s">
        <v>313</v>
      </c>
      <c r="D129" s="133" t="s">
        <v>266</v>
      </c>
      <c r="E129" s="133" t="s">
        <v>148</v>
      </c>
      <c r="F129" s="135">
        <v>3492.24</v>
      </c>
      <c r="G129" s="135">
        <v>3492.24</v>
      </c>
      <c r="H129" s="135">
        <v>3492.24</v>
      </c>
      <c r="I129" s="112">
        <f t="shared" si="2"/>
        <v>100</v>
      </c>
    </row>
    <row r="130" spans="1:9" ht="141.75" outlineLevel="4" x14ac:dyDescent="0.25">
      <c r="A130" s="133" t="s">
        <v>956</v>
      </c>
      <c r="B130" s="136" t="s">
        <v>1708</v>
      </c>
      <c r="C130" s="133" t="s">
        <v>733</v>
      </c>
      <c r="D130" s="133"/>
      <c r="E130" s="133"/>
      <c r="F130" s="135">
        <v>73252.66</v>
      </c>
      <c r="G130" s="135">
        <v>73252.66</v>
      </c>
      <c r="H130" s="135">
        <v>73252.66</v>
      </c>
      <c r="I130" s="112">
        <f t="shared" si="2"/>
        <v>100</v>
      </c>
    </row>
    <row r="131" spans="1:9" ht="94.5" outlineLevel="5" x14ac:dyDescent="0.25">
      <c r="A131" s="133" t="s">
        <v>957</v>
      </c>
      <c r="B131" s="134" t="s">
        <v>191</v>
      </c>
      <c r="C131" s="133" t="s">
        <v>733</v>
      </c>
      <c r="D131" s="133" t="s">
        <v>90</v>
      </c>
      <c r="E131" s="133"/>
      <c r="F131" s="135">
        <v>73252.66</v>
      </c>
      <c r="G131" s="135">
        <v>73252.66</v>
      </c>
      <c r="H131" s="135">
        <v>73252.66</v>
      </c>
      <c r="I131" s="112">
        <f t="shared" si="2"/>
        <v>100</v>
      </c>
    </row>
    <row r="132" spans="1:9" ht="15.75" outlineLevel="6" x14ac:dyDescent="0.25">
      <c r="A132" s="133" t="s">
        <v>557</v>
      </c>
      <c r="B132" s="134" t="s">
        <v>139</v>
      </c>
      <c r="C132" s="133" t="s">
        <v>733</v>
      </c>
      <c r="D132" s="133" t="s">
        <v>89</v>
      </c>
      <c r="E132" s="133" t="s">
        <v>140</v>
      </c>
      <c r="F132" s="135">
        <v>73252.66</v>
      </c>
      <c r="G132" s="135">
        <v>73252.66</v>
      </c>
      <c r="H132" s="135">
        <v>73252.66</v>
      </c>
      <c r="I132" s="112">
        <f t="shared" si="2"/>
        <v>100</v>
      </c>
    </row>
    <row r="133" spans="1:9" ht="15.75" outlineLevel="1" x14ac:dyDescent="0.25">
      <c r="A133" s="133" t="s">
        <v>958</v>
      </c>
      <c r="B133" s="134" t="s">
        <v>147</v>
      </c>
      <c r="C133" s="133" t="s">
        <v>733</v>
      </c>
      <c r="D133" s="133" t="s">
        <v>89</v>
      </c>
      <c r="E133" s="133" t="s">
        <v>148</v>
      </c>
      <c r="F133" s="135">
        <v>73252.66</v>
      </c>
      <c r="G133" s="135">
        <v>73252.66</v>
      </c>
      <c r="H133" s="135">
        <v>73252.66</v>
      </c>
      <c r="I133" s="112">
        <f t="shared" si="2"/>
        <v>100</v>
      </c>
    </row>
    <row r="134" spans="1:9" ht="78.75" outlineLevel="3" x14ac:dyDescent="0.25">
      <c r="A134" s="133" t="s">
        <v>959</v>
      </c>
      <c r="B134" s="134" t="s">
        <v>886</v>
      </c>
      <c r="C134" s="133" t="s">
        <v>841</v>
      </c>
      <c r="D134" s="133"/>
      <c r="E134" s="133"/>
      <c r="F134" s="135">
        <v>28967.51</v>
      </c>
      <c r="G134" s="135">
        <v>28967.51</v>
      </c>
      <c r="H134" s="135">
        <v>28967.51</v>
      </c>
      <c r="I134" s="112">
        <f t="shared" si="2"/>
        <v>100</v>
      </c>
    </row>
    <row r="135" spans="1:9" ht="94.5" outlineLevel="4" x14ac:dyDescent="0.25">
      <c r="A135" s="133" t="s">
        <v>960</v>
      </c>
      <c r="B135" s="134" t="s">
        <v>191</v>
      </c>
      <c r="C135" s="133" t="s">
        <v>841</v>
      </c>
      <c r="D135" s="133" t="s">
        <v>90</v>
      </c>
      <c r="E135" s="133"/>
      <c r="F135" s="135">
        <v>28967.51</v>
      </c>
      <c r="G135" s="135">
        <v>28967.51</v>
      </c>
      <c r="H135" s="135">
        <v>28967.51</v>
      </c>
      <c r="I135" s="112">
        <f t="shared" si="2"/>
        <v>100</v>
      </c>
    </row>
    <row r="136" spans="1:9" ht="15.75" outlineLevel="5" x14ac:dyDescent="0.25">
      <c r="A136" s="133" t="s">
        <v>961</v>
      </c>
      <c r="B136" s="134" t="s">
        <v>139</v>
      </c>
      <c r="C136" s="133" t="s">
        <v>841</v>
      </c>
      <c r="D136" s="133" t="s">
        <v>89</v>
      </c>
      <c r="E136" s="133" t="s">
        <v>140</v>
      </c>
      <c r="F136" s="135">
        <v>28967.51</v>
      </c>
      <c r="G136" s="135">
        <v>28967.51</v>
      </c>
      <c r="H136" s="135">
        <v>28967.51</v>
      </c>
      <c r="I136" s="112">
        <f t="shared" si="2"/>
        <v>100</v>
      </c>
    </row>
    <row r="137" spans="1:9" ht="15.75" outlineLevel="6" x14ac:dyDescent="0.25">
      <c r="A137" s="133" t="s">
        <v>962</v>
      </c>
      <c r="B137" s="134" t="s">
        <v>147</v>
      </c>
      <c r="C137" s="133" t="s">
        <v>841</v>
      </c>
      <c r="D137" s="133" t="s">
        <v>89</v>
      </c>
      <c r="E137" s="133" t="s">
        <v>148</v>
      </c>
      <c r="F137" s="135">
        <v>28967.51</v>
      </c>
      <c r="G137" s="135">
        <v>28967.51</v>
      </c>
      <c r="H137" s="135">
        <v>28967.51</v>
      </c>
      <c r="I137" s="112">
        <f t="shared" si="2"/>
        <v>100</v>
      </c>
    </row>
    <row r="138" spans="1:9" ht="63" outlineLevel="2" x14ac:dyDescent="0.25">
      <c r="A138" s="133" t="s">
        <v>963</v>
      </c>
      <c r="B138" s="134" t="s">
        <v>307</v>
      </c>
      <c r="C138" s="133" t="s">
        <v>308</v>
      </c>
      <c r="D138" s="133"/>
      <c r="E138" s="133"/>
      <c r="F138" s="135">
        <v>2489300</v>
      </c>
      <c r="G138" s="135">
        <v>2489300</v>
      </c>
      <c r="H138" s="135">
        <v>2236991.61</v>
      </c>
      <c r="I138" s="112">
        <f t="shared" si="2"/>
        <v>89.864283533523476</v>
      </c>
    </row>
    <row r="139" spans="1:9" ht="141.75" outlineLevel="3" x14ac:dyDescent="0.25">
      <c r="A139" s="133" t="s">
        <v>499</v>
      </c>
      <c r="B139" s="136" t="s">
        <v>1709</v>
      </c>
      <c r="C139" s="133" t="s">
        <v>309</v>
      </c>
      <c r="D139" s="133"/>
      <c r="E139" s="133"/>
      <c r="F139" s="135">
        <v>2489300</v>
      </c>
      <c r="G139" s="135">
        <v>2489300</v>
      </c>
      <c r="H139" s="135">
        <v>2236991.61</v>
      </c>
      <c r="I139" s="112">
        <f t="shared" si="2"/>
        <v>89.864283533523476</v>
      </c>
    </row>
    <row r="140" spans="1:9" ht="47.25" outlineLevel="4" x14ac:dyDescent="0.25">
      <c r="A140" s="133" t="s">
        <v>964</v>
      </c>
      <c r="B140" s="134" t="s">
        <v>261</v>
      </c>
      <c r="C140" s="133" t="s">
        <v>309</v>
      </c>
      <c r="D140" s="133" t="s">
        <v>262</v>
      </c>
      <c r="E140" s="133"/>
      <c r="F140" s="135">
        <v>2489300</v>
      </c>
      <c r="G140" s="135">
        <v>2489300</v>
      </c>
      <c r="H140" s="135">
        <v>2236991.61</v>
      </c>
      <c r="I140" s="112">
        <f t="shared" si="2"/>
        <v>89.864283533523476</v>
      </c>
    </row>
    <row r="141" spans="1:9" ht="15.75" outlineLevel="5" x14ac:dyDescent="0.25">
      <c r="A141" s="133" t="s">
        <v>965</v>
      </c>
      <c r="B141" s="134" t="s">
        <v>139</v>
      </c>
      <c r="C141" s="133" t="s">
        <v>309</v>
      </c>
      <c r="D141" s="133" t="s">
        <v>263</v>
      </c>
      <c r="E141" s="133" t="s">
        <v>140</v>
      </c>
      <c r="F141" s="135">
        <v>2489300</v>
      </c>
      <c r="G141" s="135">
        <v>2489300</v>
      </c>
      <c r="H141" s="135">
        <v>2236991.61</v>
      </c>
      <c r="I141" s="112">
        <f t="shared" si="2"/>
        <v>89.864283533523476</v>
      </c>
    </row>
    <row r="142" spans="1:9" ht="15.75" outlineLevel="6" x14ac:dyDescent="0.25">
      <c r="A142" s="133" t="s">
        <v>914</v>
      </c>
      <c r="B142" s="134" t="s">
        <v>147</v>
      </c>
      <c r="C142" s="133" t="s">
        <v>309</v>
      </c>
      <c r="D142" s="133" t="s">
        <v>263</v>
      </c>
      <c r="E142" s="133" t="s">
        <v>148</v>
      </c>
      <c r="F142" s="135">
        <v>2489300</v>
      </c>
      <c r="G142" s="135">
        <v>2489300</v>
      </c>
      <c r="H142" s="135">
        <v>2236991.61</v>
      </c>
      <c r="I142" s="112">
        <f t="shared" si="2"/>
        <v>89.864283533523476</v>
      </c>
    </row>
    <row r="143" spans="1:9" ht="63" outlineLevel="4" x14ac:dyDescent="0.25">
      <c r="A143" s="133" t="s">
        <v>966</v>
      </c>
      <c r="B143" s="134" t="s">
        <v>358</v>
      </c>
      <c r="C143" s="133" t="s">
        <v>359</v>
      </c>
      <c r="D143" s="133"/>
      <c r="E143" s="133"/>
      <c r="F143" s="135">
        <v>2789130</v>
      </c>
      <c r="G143" s="135">
        <v>2789130</v>
      </c>
      <c r="H143" s="135">
        <v>2789130</v>
      </c>
      <c r="I143" s="112">
        <f t="shared" si="2"/>
        <v>100</v>
      </c>
    </row>
    <row r="144" spans="1:9" ht="126" outlineLevel="5" x14ac:dyDescent="0.25">
      <c r="A144" s="133" t="s">
        <v>967</v>
      </c>
      <c r="B144" s="136" t="s">
        <v>1710</v>
      </c>
      <c r="C144" s="133" t="s">
        <v>360</v>
      </c>
      <c r="D144" s="133"/>
      <c r="E144" s="133"/>
      <c r="F144" s="135">
        <v>2789130</v>
      </c>
      <c r="G144" s="135">
        <v>2789130</v>
      </c>
      <c r="H144" s="135">
        <v>2789130</v>
      </c>
      <c r="I144" s="112">
        <f t="shared" si="2"/>
        <v>100</v>
      </c>
    </row>
    <row r="145" spans="1:9" ht="94.5" outlineLevel="6" x14ac:dyDescent="0.25">
      <c r="A145" s="133" t="s">
        <v>1186</v>
      </c>
      <c r="B145" s="134" t="s">
        <v>191</v>
      </c>
      <c r="C145" s="133" t="s">
        <v>360</v>
      </c>
      <c r="D145" s="133" t="s">
        <v>90</v>
      </c>
      <c r="E145" s="133"/>
      <c r="F145" s="135">
        <v>2079230</v>
      </c>
      <c r="G145" s="135">
        <v>2079230</v>
      </c>
      <c r="H145" s="135">
        <v>2079230</v>
      </c>
      <c r="I145" s="112">
        <f t="shared" si="2"/>
        <v>100</v>
      </c>
    </row>
    <row r="146" spans="1:9" ht="15.75" outlineLevel="1" x14ac:dyDescent="0.25">
      <c r="A146" s="133" t="s">
        <v>1187</v>
      </c>
      <c r="B146" s="134" t="s">
        <v>139</v>
      </c>
      <c r="C146" s="133" t="s">
        <v>360</v>
      </c>
      <c r="D146" s="133" t="s">
        <v>92</v>
      </c>
      <c r="E146" s="133" t="s">
        <v>140</v>
      </c>
      <c r="F146" s="135">
        <v>2079230</v>
      </c>
      <c r="G146" s="135">
        <v>2079230</v>
      </c>
      <c r="H146" s="135">
        <v>2079230</v>
      </c>
      <c r="I146" s="112">
        <f t="shared" si="2"/>
        <v>100</v>
      </c>
    </row>
    <row r="147" spans="1:9" ht="15.75" outlineLevel="2" x14ac:dyDescent="0.25">
      <c r="A147" s="133" t="s">
        <v>1188</v>
      </c>
      <c r="B147" s="134" t="s">
        <v>147</v>
      </c>
      <c r="C147" s="133" t="s">
        <v>360</v>
      </c>
      <c r="D147" s="133" t="s">
        <v>92</v>
      </c>
      <c r="E147" s="133" t="s">
        <v>148</v>
      </c>
      <c r="F147" s="135">
        <v>2079230</v>
      </c>
      <c r="G147" s="135">
        <v>2079230</v>
      </c>
      <c r="H147" s="135">
        <v>2079230</v>
      </c>
      <c r="I147" s="112">
        <f t="shared" si="2"/>
        <v>100</v>
      </c>
    </row>
    <row r="148" spans="1:9" ht="47.25" outlineLevel="4" x14ac:dyDescent="0.25">
      <c r="A148" s="133" t="s">
        <v>968</v>
      </c>
      <c r="B148" s="134" t="s">
        <v>192</v>
      </c>
      <c r="C148" s="133" t="s">
        <v>360</v>
      </c>
      <c r="D148" s="133" t="s">
        <v>193</v>
      </c>
      <c r="E148" s="133"/>
      <c r="F148" s="135">
        <v>709900</v>
      </c>
      <c r="G148" s="135">
        <v>709900</v>
      </c>
      <c r="H148" s="135">
        <v>709900</v>
      </c>
      <c r="I148" s="112">
        <f t="shared" si="2"/>
        <v>100</v>
      </c>
    </row>
    <row r="149" spans="1:9" ht="15.75" outlineLevel="5" x14ac:dyDescent="0.25">
      <c r="A149" s="133" t="s">
        <v>518</v>
      </c>
      <c r="B149" s="134" t="s">
        <v>139</v>
      </c>
      <c r="C149" s="133" t="s">
        <v>360</v>
      </c>
      <c r="D149" s="133" t="s">
        <v>91</v>
      </c>
      <c r="E149" s="133" t="s">
        <v>140</v>
      </c>
      <c r="F149" s="135">
        <v>709900</v>
      </c>
      <c r="G149" s="135">
        <v>709900</v>
      </c>
      <c r="H149" s="135">
        <v>709900</v>
      </c>
      <c r="I149" s="112">
        <f t="shared" si="2"/>
        <v>100</v>
      </c>
    </row>
    <row r="150" spans="1:9" ht="15.75" outlineLevel="6" x14ac:dyDescent="0.25">
      <c r="A150" s="133" t="s">
        <v>969</v>
      </c>
      <c r="B150" s="134" t="s">
        <v>147</v>
      </c>
      <c r="C150" s="133" t="s">
        <v>360</v>
      </c>
      <c r="D150" s="133" t="s">
        <v>91</v>
      </c>
      <c r="E150" s="133" t="s">
        <v>148</v>
      </c>
      <c r="F150" s="135">
        <v>709900</v>
      </c>
      <c r="G150" s="135">
        <v>709900</v>
      </c>
      <c r="H150" s="135">
        <v>709900</v>
      </c>
      <c r="I150" s="112">
        <f t="shared" si="2"/>
        <v>100</v>
      </c>
    </row>
    <row r="151" spans="1:9" ht="31.5" outlineLevel="3" x14ac:dyDescent="0.25">
      <c r="A151" s="133" t="s">
        <v>970</v>
      </c>
      <c r="B151" s="134" t="s">
        <v>246</v>
      </c>
      <c r="C151" s="133" t="s">
        <v>247</v>
      </c>
      <c r="D151" s="133"/>
      <c r="E151" s="133"/>
      <c r="F151" s="135">
        <v>18283846.66</v>
      </c>
      <c r="G151" s="135">
        <v>18283846.66</v>
      </c>
      <c r="H151" s="135">
        <v>16600581.32</v>
      </c>
      <c r="I151" s="112">
        <f t="shared" si="2"/>
        <v>90.793702379475107</v>
      </c>
    </row>
    <row r="152" spans="1:9" ht="126" outlineLevel="4" x14ac:dyDescent="0.25">
      <c r="A152" s="133" t="s">
        <v>532</v>
      </c>
      <c r="B152" s="136" t="s">
        <v>1711</v>
      </c>
      <c r="C152" s="133" t="s">
        <v>397</v>
      </c>
      <c r="D152" s="133"/>
      <c r="E152" s="133"/>
      <c r="F152" s="135">
        <v>18283846.66</v>
      </c>
      <c r="G152" s="135">
        <v>18283846.66</v>
      </c>
      <c r="H152" s="135">
        <v>16600581.32</v>
      </c>
      <c r="I152" s="112">
        <f t="shared" si="2"/>
        <v>90.793702379475107</v>
      </c>
    </row>
    <row r="153" spans="1:9" ht="47.25" outlineLevel="5" x14ac:dyDescent="0.25">
      <c r="A153" s="133" t="s">
        <v>971</v>
      </c>
      <c r="B153" s="134" t="s">
        <v>248</v>
      </c>
      <c r="C153" s="133" t="s">
        <v>397</v>
      </c>
      <c r="D153" s="133" t="s">
        <v>249</v>
      </c>
      <c r="E153" s="133"/>
      <c r="F153" s="135">
        <v>18283846.66</v>
      </c>
      <c r="G153" s="135">
        <v>18283846.66</v>
      </c>
      <c r="H153" s="135">
        <v>16600581.32</v>
      </c>
      <c r="I153" s="112">
        <f t="shared" si="2"/>
        <v>90.793702379475107</v>
      </c>
    </row>
    <row r="154" spans="1:9" ht="15.75" outlineLevel="6" x14ac:dyDescent="0.25">
      <c r="A154" s="133" t="s">
        <v>972</v>
      </c>
      <c r="B154" s="134" t="s">
        <v>155</v>
      </c>
      <c r="C154" s="133" t="s">
        <v>397</v>
      </c>
      <c r="D154" s="133" t="s">
        <v>93</v>
      </c>
      <c r="E154" s="133" t="s">
        <v>156</v>
      </c>
      <c r="F154" s="135">
        <v>18283846.66</v>
      </c>
      <c r="G154" s="135">
        <v>18283846.66</v>
      </c>
      <c r="H154" s="135">
        <v>16600581.32</v>
      </c>
      <c r="I154" s="112">
        <f t="shared" si="2"/>
        <v>90.793702379475107</v>
      </c>
    </row>
    <row r="155" spans="1:9" ht="15.75" outlineLevel="1" x14ac:dyDescent="0.25">
      <c r="A155" s="133" t="s">
        <v>1189</v>
      </c>
      <c r="B155" s="134" t="s">
        <v>159</v>
      </c>
      <c r="C155" s="133" t="s">
        <v>397</v>
      </c>
      <c r="D155" s="133" t="s">
        <v>93</v>
      </c>
      <c r="E155" s="133" t="s">
        <v>160</v>
      </c>
      <c r="F155" s="135">
        <v>18283846.66</v>
      </c>
      <c r="G155" s="135">
        <v>18283846.66</v>
      </c>
      <c r="H155" s="135">
        <v>16600581.32</v>
      </c>
      <c r="I155" s="112">
        <f t="shared" si="2"/>
        <v>90.793702379475107</v>
      </c>
    </row>
    <row r="156" spans="1:9" ht="47.25" outlineLevel="3" x14ac:dyDescent="0.25">
      <c r="A156" s="133" t="s">
        <v>1190</v>
      </c>
      <c r="B156" s="134" t="s">
        <v>289</v>
      </c>
      <c r="C156" s="133" t="s">
        <v>290</v>
      </c>
      <c r="D156" s="133"/>
      <c r="E156" s="133"/>
      <c r="F156" s="135">
        <v>9538794.0600000005</v>
      </c>
      <c r="G156" s="135">
        <v>9538794.0600000005</v>
      </c>
      <c r="H156" s="135">
        <v>8374217.8099999996</v>
      </c>
      <c r="I156" s="112">
        <f t="shared" si="2"/>
        <v>87.791158476902893</v>
      </c>
    </row>
    <row r="157" spans="1:9" ht="110.25" outlineLevel="4" x14ac:dyDescent="0.25">
      <c r="A157" s="133" t="s">
        <v>1191</v>
      </c>
      <c r="B157" s="134" t="s">
        <v>649</v>
      </c>
      <c r="C157" s="133" t="s">
        <v>314</v>
      </c>
      <c r="D157" s="133"/>
      <c r="E157" s="133"/>
      <c r="F157" s="135">
        <v>2056972.02</v>
      </c>
      <c r="G157" s="135">
        <v>2056972.02</v>
      </c>
      <c r="H157" s="135">
        <v>2056972.02</v>
      </c>
      <c r="I157" s="112">
        <f t="shared" si="2"/>
        <v>100</v>
      </c>
    </row>
    <row r="158" spans="1:9" ht="94.5" outlineLevel="5" x14ac:dyDescent="0.25">
      <c r="A158" s="133" t="s">
        <v>1192</v>
      </c>
      <c r="B158" s="134" t="s">
        <v>191</v>
      </c>
      <c r="C158" s="133" t="s">
        <v>314</v>
      </c>
      <c r="D158" s="133" t="s">
        <v>90</v>
      </c>
      <c r="E158" s="133"/>
      <c r="F158" s="135">
        <v>2056972.02</v>
      </c>
      <c r="G158" s="135">
        <v>2056972.02</v>
      </c>
      <c r="H158" s="135">
        <v>2056972.02</v>
      </c>
      <c r="I158" s="112">
        <f t="shared" si="2"/>
        <v>100</v>
      </c>
    </row>
    <row r="159" spans="1:9" ht="31.5" outlineLevel="6" x14ac:dyDescent="0.25">
      <c r="A159" s="133" t="s">
        <v>534</v>
      </c>
      <c r="B159" s="134" t="s">
        <v>99</v>
      </c>
      <c r="C159" s="133" t="s">
        <v>314</v>
      </c>
      <c r="D159" s="133" t="s">
        <v>92</v>
      </c>
      <c r="E159" s="133" t="s">
        <v>100</v>
      </c>
      <c r="F159" s="135">
        <v>2056972.02</v>
      </c>
      <c r="G159" s="135">
        <v>2056972.02</v>
      </c>
      <c r="H159" s="135">
        <v>2056972.02</v>
      </c>
      <c r="I159" s="112">
        <f t="shared" si="2"/>
        <v>100</v>
      </c>
    </row>
    <row r="160" spans="1:9" ht="94.5" outlineLevel="2" x14ac:dyDescent="0.25">
      <c r="A160" s="133" t="s">
        <v>973</v>
      </c>
      <c r="B160" s="134" t="s">
        <v>105</v>
      </c>
      <c r="C160" s="133" t="s">
        <v>314</v>
      </c>
      <c r="D160" s="133" t="s">
        <v>92</v>
      </c>
      <c r="E160" s="133" t="s">
        <v>106</v>
      </c>
      <c r="F160" s="135">
        <v>2056972.02</v>
      </c>
      <c r="G160" s="135">
        <v>2056972.02</v>
      </c>
      <c r="H160" s="135">
        <v>2056972.02</v>
      </c>
      <c r="I160" s="112">
        <f t="shared" si="2"/>
        <v>100</v>
      </c>
    </row>
    <row r="161" spans="1:9" ht="110.25" outlineLevel="4" x14ac:dyDescent="0.25">
      <c r="A161" s="133" t="s">
        <v>1193</v>
      </c>
      <c r="B161" s="134" t="s">
        <v>650</v>
      </c>
      <c r="C161" s="133" t="s">
        <v>291</v>
      </c>
      <c r="D161" s="133"/>
      <c r="E161" s="133"/>
      <c r="F161" s="135">
        <v>5191918.0199999996</v>
      </c>
      <c r="G161" s="135">
        <v>5191918.0199999996</v>
      </c>
      <c r="H161" s="135">
        <v>5011913.47</v>
      </c>
      <c r="I161" s="112">
        <f t="shared" ref="I161:I211" si="3">H161*100/G161</f>
        <v>96.532985511200351</v>
      </c>
    </row>
    <row r="162" spans="1:9" ht="94.5" outlineLevel="5" x14ac:dyDescent="0.25">
      <c r="A162" s="133" t="s">
        <v>917</v>
      </c>
      <c r="B162" s="134" t="s">
        <v>191</v>
      </c>
      <c r="C162" s="133" t="s">
        <v>291</v>
      </c>
      <c r="D162" s="133" t="s">
        <v>90</v>
      </c>
      <c r="E162" s="133"/>
      <c r="F162" s="135">
        <v>4827855.5199999996</v>
      </c>
      <c r="G162" s="135">
        <v>4827855.5199999996</v>
      </c>
      <c r="H162" s="135">
        <v>4670654.6500000004</v>
      </c>
      <c r="I162" s="112">
        <f t="shared" si="3"/>
        <v>96.743877911242905</v>
      </c>
    </row>
    <row r="163" spans="1:9" ht="15.75" outlineLevel="6" x14ac:dyDescent="0.25">
      <c r="A163" s="133" t="s">
        <v>974</v>
      </c>
      <c r="B163" s="134" t="s">
        <v>139</v>
      </c>
      <c r="C163" s="133" t="s">
        <v>291</v>
      </c>
      <c r="D163" s="133" t="s">
        <v>89</v>
      </c>
      <c r="E163" s="133" t="s">
        <v>140</v>
      </c>
      <c r="F163" s="135">
        <v>4827855.5199999996</v>
      </c>
      <c r="G163" s="135">
        <v>4827855.5199999996</v>
      </c>
      <c r="H163" s="135">
        <v>4670654.6500000004</v>
      </c>
      <c r="I163" s="112">
        <f t="shared" si="3"/>
        <v>96.743877911242905</v>
      </c>
    </row>
    <row r="164" spans="1:9" ht="15.75" outlineLevel="3" x14ac:dyDescent="0.25">
      <c r="A164" s="133" t="s">
        <v>975</v>
      </c>
      <c r="B164" s="134" t="s">
        <v>147</v>
      </c>
      <c r="C164" s="133" t="s">
        <v>291</v>
      </c>
      <c r="D164" s="133" t="s">
        <v>89</v>
      </c>
      <c r="E164" s="133" t="s">
        <v>148</v>
      </c>
      <c r="F164" s="135">
        <v>4827855.5199999996</v>
      </c>
      <c r="G164" s="135">
        <v>4827855.5199999996</v>
      </c>
      <c r="H164" s="135">
        <v>4670654.6500000004</v>
      </c>
      <c r="I164" s="112">
        <f t="shared" si="3"/>
        <v>96.743877911242905</v>
      </c>
    </row>
    <row r="165" spans="1:9" ht="47.25" outlineLevel="5" x14ac:dyDescent="0.25">
      <c r="A165" s="133" t="s">
        <v>976</v>
      </c>
      <c r="B165" s="134" t="s">
        <v>192</v>
      </c>
      <c r="C165" s="133" t="s">
        <v>291</v>
      </c>
      <c r="D165" s="133" t="s">
        <v>193</v>
      </c>
      <c r="E165" s="133"/>
      <c r="F165" s="135">
        <v>266492.13</v>
      </c>
      <c r="G165" s="135">
        <v>266492.13</v>
      </c>
      <c r="H165" s="135">
        <v>243689.74</v>
      </c>
      <c r="I165" s="112">
        <f t="shared" si="3"/>
        <v>91.443503416029586</v>
      </c>
    </row>
    <row r="166" spans="1:9" ht="15.75" outlineLevel="6" x14ac:dyDescent="0.25">
      <c r="A166" s="133" t="s">
        <v>977</v>
      </c>
      <c r="B166" s="134" t="s">
        <v>139</v>
      </c>
      <c r="C166" s="133" t="s">
        <v>291</v>
      </c>
      <c r="D166" s="133" t="s">
        <v>91</v>
      </c>
      <c r="E166" s="133" t="s">
        <v>140</v>
      </c>
      <c r="F166" s="135">
        <v>266492.13</v>
      </c>
      <c r="G166" s="135">
        <v>266492.13</v>
      </c>
      <c r="H166" s="135">
        <v>243689.74</v>
      </c>
      <c r="I166" s="112">
        <f t="shared" si="3"/>
        <v>91.443503416029586</v>
      </c>
    </row>
    <row r="167" spans="1:9" ht="15.75" outlineLevel="3" x14ac:dyDescent="0.25">
      <c r="A167" s="133" t="s">
        <v>978</v>
      </c>
      <c r="B167" s="134" t="s">
        <v>147</v>
      </c>
      <c r="C167" s="133" t="s">
        <v>291</v>
      </c>
      <c r="D167" s="133" t="s">
        <v>91</v>
      </c>
      <c r="E167" s="133" t="s">
        <v>148</v>
      </c>
      <c r="F167" s="135">
        <v>266492.13</v>
      </c>
      <c r="G167" s="135">
        <v>266492.13</v>
      </c>
      <c r="H167" s="135">
        <v>243689.74</v>
      </c>
      <c r="I167" s="112">
        <f t="shared" si="3"/>
        <v>91.443503416029586</v>
      </c>
    </row>
    <row r="168" spans="1:9" ht="31.5" outlineLevel="5" x14ac:dyDescent="0.25">
      <c r="A168" s="133" t="s">
        <v>979</v>
      </c>
      <c r="B168" s="134" t="s">
        <v>264</v>
      </c>
      <c r="C168" s="133" t="s">
        <v>291</v>
      </c>
      <c r="D168" s="133" t="s">
        <v>265</v>
      </c>
      <c r="E168" s="133"/>
      <c r="F168" s="135">
        <v>97569.08</v>
      </c>
      <c r="G168" s="135">
        <v>97569.08</v>
      </c>
      <c r="H168" s="135">
        <v>97569.08</v>
      </c>
      <c r="I168" s="112">
        <f t="shared" si="3"/>
        <v>100</v>
      </c>
    </row>
    <row r="169" spans="1:9" ht="15.75" outlineLevel="6" x14ac:dyDescent="0.25">
      <c r="A169" s="133" t="s">
        <v>980</v>
      </c>
      <c r="B169" s="134" t="s">
        <v>139</v>
      </c>
      <c r="C169" s="133" t="s">
        <v>291</v>
      </c>
      <c r="D169" s="133" t="s">
        <v>266</v>
      </c>
      <c r="E169" s="133" t="s">
        <v>140</v>
      </c>
      <c r="F169" s="135">
        <v>97569.08</v>
      </c>
      <c r="G169" s="135">
        <v>97569.08</v>
      </c>
      <c r="H169" s="135">
        <v>97569.08</v>
      </c>
      <c r="I169" s="112">
        <f t="shared" si="3"/>
        <v>100</v>
      </c>
    </row>
    <row r="170" spans="1:9" ht="15.75" outlineLevel="3" x14ac:dyDescent="0.25">
      <c r="A170" s="133" t="s">
        <v>981</v>
      </c>
      <c r="B170" s="134" t="s">
        <v>147</v>
      </c>
      <c r="C170" s="133" t="s">
        <v>291</v>
      </c>
      <c r="D170" s="133" t="s">
        <v>266</v>
      </c>
      <c r="E170" s="133" t="s">
        <v>148</v>
      </c>
      <c r="F170" s="135">
        <v>97569.08</v>
      </c>
      <c r="G170" s="135">
        <v>97569.08</v>
      </c>
      <c r="H170" s="135">
        <v>97569.08</v>
      </c>
      <c r="I170" s="112">
        <f t="shared" si="3"/>
        <v>100</v>
      </c>
    </row>
    <row r="171" spans="1:9" ht="15.75" outlineLevel="5" x14ac:dyDescent="0.25">
      <c r="A171" s="133" t="s">
        <v>1194</v>
      </c>
      <c r="B171" s="134" t="s">
        <v>235</v>
      </c>
      <c r="C171" s="133" t="s">
        <v>291</v>
      </c>
      <c r="D171" s="133" t="s">
        <v>236</v>
      </c>
      <c r="E171" s="133"/>
      <c r="F171" s="135">
        <v>1.29</v>
      </c>
      <c r="G171" s="135">
        <v>1.29</v>
      </c>
      <c r="H171" s="135">
        <v>0</v>
      </c>
      <c r="I171" s="112">
        <f t="shared" si="3"/>
        <v>0</v>
      </c>
    </row>
    <row r="172" spans="1:9" ht="15.75" outlineLevel="6" x14ac:dyDescent="0.25">
      <c r="A172" s="133" t="s">
        <v>982</v>
      </c>
      <c r="B172" s="134" t="s">
        <v>139</v>
      </c>
      <c r="C172" s="133" t="s">
        <v>291</v>
      </c>
      <c r="D172" s="133" t="s">
        <v>237</v>
      </c>
      <c r="E172" s="133" t="s">
        <v>140</v>
      </c>
      <c r="F172" s="135">
        <v>1.29</v>
      </c>
      <c r="G172" s="135">
        <v>1.29</v>
      </c>
      <c r="H172" s="135">
        <v>0</v>
      </c>
      <c r="I172" s="112">
        <f t="shared" si="3"/>
        <v>0</v>
      </c>
    </row>
    <row r="173" spans="1:9" ht="15.75" outlineLevel="2" x14ac:dyDescent="0.25">
      <c r="A173" s="133" t="s">
        <v>983</v>
      </c>
      <c r="B173" s="134" t="s">
        <v>147</v>
      </c>
      <c r="C173" s="133" t="s">
        <v>291</v>
      </c>
      <c r="D173" s="133" t="s">
        <v>237</v>
      </c>
      <c r="E173" s="133" t="s">
        <v>148</v>
      </c>
      <c r="F173" s="135">
        <v>1.29</v>
      </c>
      <c r="G173" s="135">
        <v>1.29</v>
      </c>
      <c r="H173" s="135">
        <v>0</v>
      </c>
      <c r="I173" s="112">
        <f t="shared" si="3"/>
        <v>0</v>
      </c>
    </row>
    <row r="174" spans="1:9" ht="126" outlineLevel="4" x14ac:dyDescent="0.25">
      <c r="A174" s="133" t="s">
        <v>984</v>
      </c>
      <c r="B174" s="136" t="s">
        <v>1712</v>
      </c>
      <c r="C174" s="133" t="s">
        <v>317</v>
      </c>
      <c r="D174" s="133"/>
      <c r="E174" s="133"/>
      <c r="F174" s="135">
        <v>2118300</v>
      </c>
      <c r="G174" s="135">
        <v>2118300</v>
      </c>
      <c r="H174" s="135">
        <v>1133728.3</v>
      </c>
      <c r="I174" s="112">
        <f t="shared" si="3"/>
        <v>53.520667516404664</v>
      </c>
    </row>
    <row r="175" spans="1:9" ht="47.25" outlineLevel="5" x14ac:dyDescent="0.25">
      <c r="A175" s="133" t="s">
        <v>985</v>
      </c>
      <c r="B175" s="134" t="s">
        <v>192</v>
      </c>
      <c r="C175" s="133" t="s">
        <v>317</v>
      </c>
      <c r="D175" s="133" t="s">
        <v>193</v>
      </c>
      <c r="E175" s="133"/>
      <c r="F175" s="135">
        <v>46300</v>
      </c>
      <c r="G175" s="135">
        <v>46300</v>
      </c>
      <c r="H175" s="135">
        <v>11300.16</v>
      </c>
      <c r="I175" s="112">
        <f t="shared" si="3"/>
        <v>24.406393088552917</v>
      </c>
    </row>
    <row r="176" spans="1:9" ht="15.75" outlineLevel="6" x14ac:dyDescent="0.25">
      <c r="A176" s="133" t="s">
        <v>986</v>
      </c>
      <c r="B176" s="134" t="s">
        <v>155</v>
      </c>
      <c r="C176" s="133" t="s">
        <v>317</v>
      </c>
      <c r="D176" s="133" t="s">
        <v>91</v>
      </c>
      <c r="E176" s="133" t="s">
        <v>156</v>
      </c>
      <c r="F176" s="135">
        <v>46300</v>
      </c>
      <c r="G176" s="135">
        <v>46300</v>
      </c>
      <c r="H176" s="135">
        <v>11300.16</v>
      </c>
      <c r="I176" s="112">
        <f t="shared" si="3"/>
        <v>24.406393088552917</v>
      </c>
    </row>
    <row r="177" spans="1:9" ht="15.75" outlineLevel="3" x14ac:dyDescent="0.25">
      <c r="A177" s="133" t="s">
        <v>987</v>
      </c>
      <c r="B177" s="134" t="s">
        <v>161</v>
      </c>
      <c r="C177" s="133" t="s">
        <v>317</v>
      </c>
      <c r="D177" s="133" t="s">
        <v>91</v>
      </c>
      <c r="E177" s="133" t="s">
        <v>162</v>
      </c>
      <c r="F177" s="135">
        <v>46300</v>
      </c>
      <c r="G177" s="135">
        <v>46300</v>
      </c>
      <c r="H177" s="135">
        <v>11300.16</v>
      </c>
      <c r="I177" s="112">
        <f t="shared" si="3"/>
        <v>24.406393088552917</v>
      </c>
    </row>
    <row r="178" spans="1:9" ht="31.5" outlineLevel="5" x14ac:dyDescent="0.25">
      <c r="A178" s="133" t="s">
        <v>1195</v>
      </c>
      <c r="B178" s="134" t="s">
        <v>264</v>
      </c>
      <c r="C178" s="133" t="s">
        <v>317</v>
      </c>
      <c r="D178" s="133" t="s">
        <v>265</v>
      </c>
      <c r="E178" s="133"/>
      <c r="F178" s="135">
        <v>2072000</v>
      </c>
      <c r="G178" s="135">
        <v>2072000</v>
      </c>
      <c r="H178" s="135">
        <v>1122428.1399999999</v>
      </c>
      <c r="I178" s="112">
        <f t="shared" si="3"/>
        <v>54.17124227799227</v>
      </c>
    </row>
    <row r="179" spans="1:9" ht="15.75" outlineLevel="6" x14ac:dyDescent="0.25">
      <c r="A179" s="133" t="s">
        <v>535</v>
      </c>
      <c r="B179" s="134" t="s">
        <v>155</v>
      </c>
      <c r="C179" s="133" t="s">
        <v>317</v>
      </c>
      <c r="D179" s="133" t="s">
        <v>266</v>
      </c>
      <c r="E179" s="133" t="s">
        <v>156</v>
      </c>
      <c r="F179" s="135">
        <v>2072000</v>
      </c>
      <c r="G179" s="135">
        <v>2072000</v>
      </c>
      <c r="H179" s="135">
        <v>1122428.1399999999</v>
      </c>
      <c r="I179" s="112">
        <f t="shared" si="3"/>
        <v>54.17124227799227</v>
      </c>
    </row>
    <row r="180" spans="1:9" ht="15.75" outlineLevel="2" x14ac:dyDescent="0.25">
      <c r="A180" s="133" t="s">
        <v>1091</v>
      </c>
      <c r="B180" s="134" t="s">
        <v>161</v>
      </c>
      <c r="C180" s="133" t="s">
        <v>317</v>
      </c>
      <c r="D180" s="133" t="s">
        <v>266</v>
      </c>
      <c r="E180" s="133" t="s">
        <v>162</v>
      </c>
      <c r="F180" s="135">
        <v>2072000</v>
      </c>
      <c r="G180" s="135">
        <v>2072000</v>
      </c>
      <c r="H180" s="135">
        <v>1122428.1399999999</v>
      </c>
      <c r="I180" s="112">
        <f t="shared" si="3"/>
        <v>54.17124227799227</v>
      </c>
    </row>
    <row r="181" spans="1:9" ht="141.75" outlineLevel="4" x14ac:dyDescent="0.25">
      <c r="A181" s="133" t="s">
        <v>763</v>
      </c>
      <c r="B181" s="136" t="s">
        <v>1713</v>
      </c>
      <c r="C181" s="133" t="s">
        <v>887</v>
      </c>
      <c r="D181" s="133"/>
      <c r="E181" s="133"/>
      <c r="F181" s="135">
        <v>33501.660000000003</v>
      </c>
      <c r="G181" s="135">
        <v>33501.660000000003</v>
      </c>
      <c r="H181" s="135">
        <v>33501.660000000003</v>
      </c>
      <c r="I181" s="112">
        <f t="shared" si="3"/>
        <v>100</v>
      </c>
    </row>
    <row r="182" spans="1:9" ht="94.5" outlineLevel="5" x14ac:dyDescent="0.25">
      <c r="A182" s="133" t="s">
        <v>537</v>
      </c>
      <c r="B182" s="134" t="s">
        <v>191</v>
      </c>
      <c r="C182" s="133" t="s">
        <v>887</v>
      </c>
      <c r="D182" s="133" t="s">
        <v>90</v>
      </c>
      <c r="E182" s="133"/>
      <c r="F182" s="135">
        <v>33501.660000000003</v>
      </c>
      <c r="G182" s="135">
        <v>33501.660000000003</v>
      </c>
      <c r="H182" s="135">
        <v>33501.660000000003</v>
      </c>
      <c r="I182" s="112">
        <f t="shared" si="3"/>
        <v>100</v>
      </c>
    </row>
    <row r="183" spans="1:9" ht="15.75" outlineLevel="6" x14ac:dyDescent="0.25">
      <c r="A183" s="133" t="s">
        <v>1196</v>
      </c>
      <c r="B183" s="134" t="s">
        <v>139</v>
      </c>
      <c r="C183" s="133" t="s">
        <v>887</v>
      </c>
      <c r="D183" s="133" t="s">
        <v>89</v>
      </c>
      <c r="E183" s="133" t="s">
        <v>140</v>
      </c>
      <c r="F183" s="135">
        <v>33501.660000000003</v>
      </c>
      <c r="G183" s="135">
        <v>33501.660000000003</v>
      </c>
      <c r="H183" s="135">
        <v>33501.660000000003</v>
      </c>
      <c r="I183" s="112">
        <f t="shared" si="3"/>
        <v>100</v>
      </c>
    </row>
    <row r="184" spans="1:9" ht="15.75" outlineLevel="2" x14ac:dyDescent="0.25">
      <c r="A184" s="133" t="s">
        <v>1197</v>
      </c>
      <c r="B184" s="134" t="s">
        <v>147</v>
      </c>
      <c r="C184" s="133" t="s">
        <v>887</v>
      </c>
      <c r="D184" s="133" t="s">
        <v>89</v>
      </c>
      <c r="E184" s="133" t="s">
        <v>148</v>
      </c>
      <c r="F184" s="135">
        <v>33501.660000000003</v>
      </c>
      <c r="G184" s="135">
        <v>33501.660000000003</v>
      </c>
      <c r="H184" s="135">
        <v>33501.660000000003</v>
      </c>
      <c r="I184" s="112">
        <f t="shared" si="3"/>
        <v>100</v>
      </c>
    </row>
    <row r="185" spans="1:9" ht="126" outlineLevel="4" x14ac:dyDescent="0.25">
      <c r="A185" s="133" t="s">
        <v>1199</v>
      </c>
      <c r="B185" s="134" t="s">
        <v>823</v>
      </c>
      <c r="C185" s="133" t="s">
        <v>824</v>
      </c>
      <c r="D185" s="133"/>
      <c r="E185" s="133"/>
      <c r="F185" s="135">
        <v>138102.35999999999</v>
      </c>
      <c r="G185" s="135">
        <v>138102.35999999999</v>
      </c>
      <c r="H185" s="135">
        <v>138102.35999999999</v>
      </c>
      <c r="I185" s="112">
        <f t="shared" si="3"/>
        <v>100</v>
      </c>
    </row>
    <row r="186" spans="1:9" ht="94.5" outlineLevel="5" x14ac:dyDescent="0.25">
      <c r="A186" s="133" t="s">
        <v>1200</v>
      </c>
      <c r="B186" s="134" t="s">
        <v>191</v>
      </c>
      <c r="C186" s="133" t="s">
        <v>824</v>
      </c>
      <c r="D186" s="133" t="s">
        <v>90</v>
      </c>
      <c r="E186" s="133"/>
      <c r="F186" s="135">
        <v>138102.35999999999</v>
      </c>
      <c r="G186" s="135">
        <v>138102.35999999999</v>
      </c>
      <c r="H186" s="135">
        <v>138102.35999999999</v>
      </c>
      <c r="I186" s="112">
        <f t="shared" si="3"/>
        <v>100</v>
      </c>
    </row>
    <row r="187" spans="1:9" ht="15.75" outlineLevel="6" x14ac:dyDescent="0.25">
      <c r="A187" s="133" t="s">
        <v>1201</v>
      </c>
      <c r="B187" s="134" t="s">
        <v>139</v>
      </c>
      <c r="C187" s="133" t="s">
        <v>824</v>
      </c>
      <c r="D187" s="133" t="s">
        <v>89</v>
      </c>
      <c r="E187" s="133" t="s">
        <v>140</v>
      </c>
      <c r="F187" s="135">
        <v>111619.08</v>
      </c>
      <c r="G187" s="135">
        <v>111619.08</v>
      </c>
      <c r="H187" s="135">
        <v>111619.08</v>
      </c>
      <c r="I187" s="112">
        <f t="shared" si="3"/>
        <v>100</v>
      </c>
    </row>
    <row r="188" spans="1:9" ht="15.75" outlineLevel="4" x14ac:dyDescent="0.25">
      <c r="A188" s="133" t="s">
        <v>774</v>
      </c>
      <c r="B188" s="134" t="s">
        <v>147</v>
      </c>
      <c r="C188" s="133" t="s">
        <v>824</v>
      </c>
      <c r="D188" s="133" t="s">
        <v>89</v>
      </c>
      <c r="E188" s="133" t="s">
        <v>148</v>
      </c>
      <c r="F188" s="135">
        <v>111619.08</v>
      </c>
      <c r="G188" s="135">
        <v>111619.08</v>
      </c>
      <c r="H188" s="135">
        <v>111619.08</v>
      </c>
      <c r="I188" s="112">
        <f t="shared" si="3"/>
        <v>100</v>
      </c>
    </row>
    <row r="189" spans="1:9" ht="21" customHeight="1" outlineLevel="6" x14ac:dyDescent="0.25">
      <c r="A189" s="133" t="s">
        <v>951</v>
      </c>
      <c r="B189" s="134" t="s">
        <v>99</v>
      </c>
      <c r="C189" s="133" t="s">
        <v>824</v>
      </c>
      <c r="D189" s="133" t="s">
        <v>92</v>
      </c>
      <c r="E189" s="133" t="s">
        <v>100</v>
      </c>
      <c r="F189" s="135">
        <v>26483.279999999999</v>
      </c>
      <c r="G189" s="135">
        <v>26483.279999999999</v>
      </c>
      <c r="H189" s="135">
        <v>26483.279999999999</v>
      </c>
      <c r="I189" s="112">
        <f t="shared" si="3"/>
        <v>100</v>
      </c>
    </row>
    <row r="190" spans="1:9" ht="94.5" x14ac:dyDescent="0.25">
      <c r="A190" s="133" t="s">
        <v>988</v>
      </c>
      <c r="B190" s="134" t="s">
        <v>105</v>
      </c>
      <c r="C190" s="133" t="s">
        <v>824</v>
      </c>
      <c r="D190" s="133" t="s">
        <v>92</v>
      </c>
      <c r="E190" s="133" t="s">
        <v>106</v>
      </c>
      <c r="F190" s="135">
        <v>26483.279999999999</v>
      </c>
      <c r="G190" s="135">
        <v>26483.279999999999</v>
      </c>
      <c r="H190" s="135">
        <v>26483.279999999999</v>
      </c>
      <c r="I190" s="112">
        <f t="shared" si="3"/>
        <v>100</v>
      </c>
    </row>
    <row r="191" spans="1:9" ht="31.5" outlineLevel="2" x14ac:dyDescent="0.25">
      <c r="A191" s="133" t="s">
        <v>429</v>
      </c>
      <c r="B191" s="134" t="s">
        <v>651</v>
      </c>
      <c r="C191" s="133" t="s">
        <v>292</v>
      </c>
      <c r="D191" s="133"/>
      <c r="E191" s="133"/>
      <c r="F191" s="135">
        <v>110888059.36</v>
      </c>
      <c r="G191" s="135">
        <v>110888059.36</v>
      </c>
      <c r="H191" s="135">
        <v>108616246.34999999</v>
      </c>
      <c r="I191" s="112">
        <f t="shared" si="3"/>
        <v>97.951255506578462</v>
      </c>
    </row>
    <row r="192" spans="1:9" ht="31.5" outlineLevel="3" x14ac:dyDescent="0.25">
      <c r="A192" s="133" t="s">
        <v>1202</v>
      </c>
      <c r="B192" s="134" t="s">
        <v>361</v>
      </c>
      <c r="C192" s="133" t="s">
        <v>362</v>
      </c>
      <c r="D192" s="133"/>
      <c r="E192" s="133"/>
      <c r="F192" s="135">
        <v>27373078.059999999</v>
      </c>
      <c r="G192" s="135">
        <v>27373078.059999999</v>
      </c>
      <c r="H192" s="135">
        <v>26548054.469999999</v>
      </c>
      <c r="I192" s="112">
        <f t="shared" si="3"/>
        <v>96.986003590127495</v>
      </c>
    </row>
    <row r="193" spans="1:9" ht="94.5" outlineLevel="4" x14ac:dyDescent="0.25">
      <c r="A193" s="133" t="s">
        <v>1203</v>
      </c>
      <c r="B193" s="134" t="s">
        <v>652</v>
      </c>
      <c r="C193" s="133" t="s">
        <v>363</v>
      </c>
      <c r="D193" s="133"/>
      <c r="E193" s="133"/>
      <c r="F193" s="135">
        <v>24166169.16</v>
      </c>
      <c r="G193" s="135">
        <v>24166169.16</v>
      </c>
      <c r="H193" s="135">
        <v>23341145.57</v>
      </c>
      <c r="I193" s="112">
        <f t="shared" si="3"/>
        <v>96.586039001309388</v>
      </c>
    </row>
    <row r="194" spans="1:9" ht="47.25" outlineLevel="5" x14ac:dyDescent="0.25">
      <c r="A194" s="133" t="s">
        <v>1204</v>
      </c>
      <c r="B194" s="134" t="s">
        <v>261</v>
      </c>
      <c r="C194" s="133" t="s">
        <v>363</v>
      </c>
      <c r="D194" s="133" t="s">
        <v>262</v>
      </c>
      <c r="E194" s="133"/>
      <c r="F194" s="135">
        <v>24166169.16</v>
      </c>
      <c r="G194" s="135">
        <v>24166169.16</v>
      </c>
      <c r="H194" s="135">
        <v>23341145.57</v>
      </c>
      <c r="I194" s="112">
        <f t="shared" si="3"/>
        <v>96.586039001309388</v>
      </c>
    </row>
    <row r="195" spans="1:9" ht="15.75" outlineLevel="6" x14ac:dyDescent="0.25">
      <c r="A195" s="133" t="s">
        <v>1205</v>
      </c>
      <c r="B195" s="134" t="s">
        <v>149</v>
      </c>
      <c r="C195" s="133" t="s">
        <v>363</v>
      </c>
      <c r="D195" s="133" t="s">
        <v>263</v>
      </c>
      <c r="E195" s="133" t="s">
        <v>150</v>
      </c>
      <c r="F195" s="135">
        <v>24166169.16</v>
      </c>
      <c r="G195" s="135">
        <v>24166169.16</v>
      </c>
      <c r="H195" s="135">
        <v>23341145.57</v>
      </c>
      <c r="I195" s="112">
        <f t="shared" si="3"/>
        <v>96.586039001309388</v>
      </c>
    </row>
    <row r="196" spans="1:9" ht="15.75" outlineLevel="2" x14ac:dyDescent="0.25">
      <c r="A196" s="133" t="s">
        <v>1206</v>
      </c>
      <c r="B196" s="134" t="s">
        <v>151</v>
      </c>
      <c r="C196" s="133" t="s">
        <v>363</v>
      </c>
      <c r="D196" s="133" t="s">
        <v>263</v>
      </c>
      <c r="E196" s="133" t="s">
        <v>152</v>
      </c>
      <c r="F196" s="135">
        <v>24166169.16</v>
      </c>
      <c r="G196" s="135">
        <v>24166169.16</v>
      </c>
      <c r="H196" s="135">
        <v>23341145.57</v>
      </c>
      <c r="I196" s="112">
        <f t="shared" si="3"/>
        <v>96.586039001309388</v>
      </c>
    </row>
    <row r="197" spans="1:9" ht="126" outlineLevel="4" x14ac:dyDescent="0.25">
      <c r="A197" s="133" t="s">
        <v>561</v>
      </c>
      <c r="B197" s="136" t="s">
        <v>1714</v>
      </c>
      <c r="C197" s="133" t="s">
        <v>888</v>
      </c>
      <c r="D197" s="133"/>
      <c r="E197" s="133"/>
      <c r="F197" s="135">
        <v>855600</v>
      </c>
      <c r="G197" s="135">
        <v>855600</v>
      </c>
      <c r="H197" s="135">
        <v>855600</v>
      </c>
      <c r="I197" s="112">
        <f t="shared" si="3"/>
        <v>100</v>
      </c>
    </row>
    <row r="198" spans="1:9" ht="47.25" outlineLevel="5" x14ac:dyDescent="0.25">
      <c r="A198" s="133" t="s">
        <v>989</v>
      </c>
      <c r="B198" s="134" t="s">
        <v>261</v>
      </c>
      <c r="C198" s="133" t="s">
        <v>888</v>
      </c>
      <c r="D198" s="133" t="s">
        <v>262</v>
      </c>
      <c r="E198" s="133"/>
      <c r="F198" s="135">
        <v>855600</v>
      </c>
      <c r="G198" s="135">
        <v>855600</v>
      </c>
      <c r="H198" s="135">
        <v>855600</v>
      </c>
      <c r="I198" s="112">
        <f t="shared" si="3"/>
        <v>100</v>
      </c>
    </row>
    <row r="199" spans="1:9" ht="15.75" outlineLevel="6" x14ac:dyDescent="0.25">
      <c r="A199" s="133" t="s">
        <v>539</v>
      </c>
      <c r="B199" s="134" t="s">
        <v>149</v>
      </c>
      <c r="C199" s="133" t="s">
        <v>888</v>
      </c>
      <c r="D199" s="133" t="s">
        <v>263</v>
      </c>
      <c r="E199" s="133" t="s">
        <v>150</v>
      </c>
      <c r="F199" s="135">
        <v>855600</v>
      </c>
      <c r="G199" s="135">
        <v>855600</v>
      </c>
      <c r="H199" s="135">
        <v>855600</v>
      </c>
      <c r="I199" s="112">
        <f t="shared" si="3"/>
        <v>100</v>
      </c>
    </row>
    <row r="200" spans="1:9" ht="15.75" outlineLevel="2" x14ac:dyDescent="0.25">
      <c r="A200" s="133" t="s">
        <v>1207</v>
      </c>
      <c r="B200" s="134" t="s">
        <v>151</v>
      </c>
      <c r="C200" s="133" t="s">
        <v>888</v>
      </c>
      <c r="D200" s="133" t="s">
        <v>263</v>
      </c>
      <c r="E200" s="133" t="s">
        <v>152</v>
      </c>
      <c r="F200" s="135">
        <v>855600</v>
      </c>
      <c r="G200" s="135">
        <v>855600</v>
      </c>
      <c r="H200" s="135">
        <v>855600</v>
      </c>
      <c r="I200" s="112">
        <f t="shared" si="3"/>
        <v>100</v>
      </c>
    </row>
    <row r="201" spans="1:9" ht="110.25" outlineLevel="4" x14ac:dyDescent="0.25">
      <c r="A201" s="133" t="s">
        <v>1208</v>
      </c>
      <c r="B201" s="134" t="s">
        <v>653</v>
      </c>
      <c r="C201" s="133" t="s">
        <v>844</v>
      </c>
      <c r="D201" s="133"/>
      <c r="E201" s="133"/>
      <c r="F201" s="135">
        <v>272122</v>
      </c>
      <c r="G201" s="135">
        <v>272122</v>
      </c>
      <c r="H201" s="135">
        <v>272122</v>
      </c>
      <c r="I201" s="112">
        <f t="shared" si="3"/>
        <v>100</v>
      </c>
    </row>
    <row r="202" spans="1:9" ht="47.25" outlineLevel="5" x14ac:dyDescent="0.25">
      <c r="A202" s="133" t="s">
        <v>541</v>
      </c>
      <c r="B202" s="134" t="s">
        <v>261</v>
      </c>
      <c r="C202" s="133" t="s">
        <v>844</v>
      </c>
      <c r="D202" s="133" t="s">
        <v>262</v>
      </c>
      <c r="E202" s="133"/>
      <c r="F202" s="135">
        <v>272122</v>
      </c>
      <c r="G202" s="135">
        <v>272122</v>
      </c>
      <c r="H202" s="135">
        <v>272122</v>
      </c>
      <c r="I202" s="112">
        <f t="shared" si="3"/>
        <v>100</v>
      </c>
    </row>
    <row r="203" spans="1:9" ht="15.75" outlineLevel="6" x14ac:dyDescent="0.25">
      <c r="A203" s="133" t="s">
        <v>1209</v>
      </c>
      <c r="B203" s="134" t="s">
        <v>149</v>
      </c>
      <c r="C203" s="133" t="s">
        <v>844</v>
      </c>
      <c r="D203" s="133" t="s">
        <v>263</v>
      </c>
      <c r="E203" s="133" t="s">
        <v>150</v>
      </c>
      <c r="F203" s="135">
        <v>272122</v>
      </c>
      <c r="G203" s="135">
        <v>272122</v>
      </c>
      <c r="H203" s="135">
        <v>272122</v>
      </c>
      <c r="I203" s="112">
        <f t="shared" si="3"/>
        <v>100</v>
      </c>
    </row>
    <row r="204" spans="1:9" ht="15.75" outlineLevel="2" x14ac:dyDescent="0.25">
      <c r="A204" s="133" t="s">
        <v>1210</v>
      </c>
      <c r="B204" s="134" t="s">
        <v>151</v>
      </c>
      <c r="C204" s="133" t="s">
        <v>844</v>
      </c>
      <c r="D204" s="133" t="s">
        <v>263</v>
      </c>
      <c r="E204" s="133" t="s">
        <v>152</v>
      </c>
      <c r="F204" s="135">
        <v>272122</v>
      </c>
      <c r="G204" s="135">
        <v>272122</v>
      </c>
      <c r="H204" s="135">
        <v>272122</v>
      </c>
      <c r="I204" s="112">
        <f t="shared" si="3"/>
        <v>100</v>
      </c>
    </row>
    <row r="205" spans="1:9" ht="110.25" outlineLevel="4" x14ac:dyDescent="0.25">
      <c r="A205" s="133" t="s">
        <v>1211</v>
      </c>
      <c r="B205" s="134" t="s">
        <v>654</v>
      </c>
      <c r="C205" s="133" t="s">
        <v>396</v>
      </c>
      <c r="D205" s="133"/>
      <c r="E205" s="133"/>
      <c r="F205" s="135">
        <v>386875</v>
      </c>
      <c r="G205" s="135">
        <v>386875</v>
      </c>
      <c r="H205" s="135">
        <v>386875</v>
      </c>
      <c r="I205" s="112">
        <f t="shared" si="3"/>
        <v>100</v>
      </c>
    </row>
    <row r="206" spans="1:9" ht="47.25" outlineLevel="5" x14ac:dyDescent="0.25">
      <c r="A206" s="133" t="s">
        <v>1212</v>
      </c>
      <c r="B206" s="134" t="s">
        <v>261</v>
      </c>
      <c r="C206" s="133" t="s">
        <v>396</v>
      </c>
      <c r="D206" s="133" t="s">
        <v>262</v>
      </c>
      <c r="E206" s="133"/>
      <c r="F206" s="135">
        <v>386875</v>
      </c>
      <c r="G206" s="135">
        <v>386875</v>
      </c>
      <c r="H206" s="135">
        <v>386875</v>
      </c>
      <c r="I206" s="112">
        <f t="shared" si="3"/>
        <v>100</v>
      </c>
    </row>
    <row r="207" spans="1:9" ht="15.75" outlineLevel="6" x14ac:dyDescent="0.25">
      <c r="A207" s="133" t="s">
        <v>1213</v>
      </c>
      <c r="B207" s="134" t="s">
        <v>149</v>
      </c>
      <c r="C207" s="133" t="s">
        <v>396</v>
      </c>
      <c r="D207" s="133" t="s">
        <v>263</v>
      </c>
      <c r="E207" s="133" t="s">
        <v>150</v>
      </c>
      <c r="F207" s="135">
        <v>386875</v>
      </c>
      <c r="G207" s="135">
        <v>386875</v>
      </c>
      <c r="H207" s="135">
        <v>386875</v>
      </c>
      <c r="I207" s="112">
        <f t="shared" si="3"/>
        <v>100</v>
      </c>
    </row>
    <row r="208" spans="1:9" ht="15.75" outlineLevel="2" x14ac:dyDescent="0.25">
      <c r="A208" s="133" t="s">
        <v>1216</v>
      </c>
      <c r="B208" s="134" t="s">
        <v>151</v>
      </c>
      <c r="C208" s="133" t="s">
        <v>396</v>
      </c>
      <c r="D208" s="133" t="s">
        <v>263</v>
      </c>
      <c r="E208" s="133" t="s">
        <v>152</v>
      </c>
      <c r="F208" s="135">
        <v>386875</v>
      </c>
      <c r="G208" s="135">
        <v>386875</v>
      </c>
      <c r="H208" s="135">
        <v>386875</v>
      </c>
      <c r="I208" s="112">
        <f t="shared" si="3"/>
        <v>100</v>
      </c>
    </row>
    <row r="209" spans="1:9" ht="94.5" outlineLevel="4" x14ac:dyDescent="0.25">
      <c r="A209" s="133" t="s">
        <v>193</v>
      </c>
      <c r="B209" s="134" t="s">
        <v>845</v>
      </c>
      <c r="C209" s="133" t="s">
        <v>846</v>
      </c>
      <c r="D209" s="133"/>
      <c r="E209" s="133"/>
      <c r="F209" s="135">
        <v>343634.3</v>
      </c>
      <c r="G209" s="135">
        <v>343634.3</v>
      </c>
      <c r="H209" s="135">
        <v>343634.3</v>
      </c>
      <c r="I209" s="112">
        <f t="shared" si="3"/>
        <v>100</v>
      </c>
    </row>
    <row r="210" spans="1:9" ht="47.25" outlineLevel="5" x14ac:dyDescent="0.25">
      <c r="A210" s="133" t="s">
        <v>1217</v>
      </c>
      <c r="B210" s="134" t="s">
        <v>261</v>
      </c>
      <c r="C210" s="133" t="s">
        <v>846</v>
      </c>
      <c r="D210" s="133" t="s">
        <v>262</v>
      </c>
      <c r="E210" s="133"/>
      <c r="F210" s="135">
        <v>343634.3</v>
      </c>
      <c r="G210" s="135">
        <v>343634.3</v>
      </c>
      <c r="H210" s="135">
        <v>343634.3</v>
      </c>
      <c r="I210" s="112">
        <f t="shared" si="3"/>
        <v>100</v>
      </c>
    </row>
    <row r="211" spans="1:9" ht="15.75" outlineLevel="6" x14ac:dyDescent="0.25">
      <c r="A211" s="133" t="s">
        <v>1218</v>
      </c>
      <c r="B211" s="134" t="s">
        <v>149</v>
      </c>
      <c r="C211" s="133" t="s">
        <v>846</v>
      </c>
      <c r="D211" s="133" t="s">
        <v>263</v>
      </c>
      <c r="E211" s="133" t="s">
        <v>150</v>
      </c>
      <c r="F211" s="135">
        <v>343634.3</v>
      </c>
      <c r="G211" s="135">
        <v>343634.3</v>
      </c>
      <c r="H211" s="135">
        <v>343634.3</v>
      </c>
      <c r="I211" s="112">
        <f t="shared" si="3"/>
        <v>100</v>
      </c>
    </row>
    <row r="212" spans="1:9" ht="15.75" outlineLevel="2" x14ac:dyDescent="0.25">
      <c r="A212" s="133" t="s">
        <v>544</v>
      </c>
      <c r="B212" s="134" t="s">
        <v>151</v>
      </c>
      <c r="C212" s="133" t="s">
        <v>846</v>
      </c>
      <c r="D212" s="133" t="s">
        <v>263</v>
      </c>
      <c r="E212" s="133" t="s">
        <v>152</v>
      </c>
      <c r="F212" s="135">
        <v>343634.3</v>
      </c>
      <c r="G212" s="135">
        <v>343634.3</v>
      </c>
      <c r="H212" s="135">
        <v>343634.3</v>
      </c>
      <c r="I212" s="112">
        <f t="shared" ref="I212:I263" si="4">H212*100/G212</f>
        <v>100</v>
      </c>
    </row>
    <row r="213" spans="1:9" ht="126" outlineLevel="4" x14ac:dyDescent="0.25">
      <c r="A213" s="133" t="s">
        <v>1219</v>
      </c>
      <c r="B213" s="136" t="s">
        <v>1715</v>
      </c>
      <c r="C213" s="133" t="s">
        <v>734</v>
      </c>
      <c r="D213" s="133"/>
      <c r="E213" s="133"/>
      <c r="F213" s="135">
        <v>1348677.6</v>
      </c>
      <c r="G213" s="135">
        <v>1348677.6</v>
      </c>
      <c r="H213" s="135">
        <v>1348677.6</v>
      </c>
      <c r="I213" s="112">
        <f t="shared" si="4"/>
        <v>100</v>
      </c>
    </row>
    <row r="214" spans="1:9" ht="47.25" outlineLevel="5" x14ac:dyDescent="0.25">
      <c r="A214" s="133" t="s">
        <v>1220</v>
      </c>
      <c r="B214" s="134" t="s">
        <v>261</v>
      </c>
      <c r="C214" s="133" t="s">
        <v>734</v>
      </c>
      <c r="D214" s="133" t="s">
        <v>262</v>
      </c>
      <c r="E214" s="133"/>
      <c r="F214" s="135">
        <v>1348677.6</v>
      </c>
      <c r="G214" s="135">
        <v>1348677.6</v>
      </c>
      <c r="H214" s="135">
        <v>1348677.6</v>
      </c>
      <c r="I214" s="112">
        <f t="shared" si="4"/>
        <v>100</v>
      </c>
    </row>
    <row r="215" spans="1:9" ht="15.75" outlineLevel="6" x14ac:dyDescent="0.25">
      <c r="A215" s="133" t="s">
        <v>1221</v>
      </c>
      <c r="B215" s="134" t="s">
        <v>149</v>
      </c>
      <c r="C215" s="133" t="s">
        <v>734</v>
      </c>
      <c r="D215" s="133" t="s">
        <v>263</v>
      </c>
      <c r="E215" s="133" t="s">
        <v>150</v>
      </c>
      <c r="F215" s="135">
        <v>1348677.6</v>
      </c>
      <c r="G215" s="135">
        <v>1348677.6</v>
      </c>
      <c r="H215" s="135">
        <v>1348677.6</v>
      </c>
      <c r="I215" s="112">
        <f t="shared" si="4"/>
        <v>100</v>
      </c>
    </row>
    <row r="216" spans="1:9" ht="15.75" outlineLevel="1" x14ac:dyDescent="0.25">
      <c r="A216" s="133" t="s">
        <v>1222</v>
      </c>
      <c r="B216" s="134" t="s">
        <v>151</v>
      </c>
      <c r="C216" s="133" t="s">
        <v>734</v>
      </c>
      <c r="D216" s="133" t="s">
        <v>263</v>
      </c>
      <c r="E216" s="133" t="s">
        <v>152</v>
      </c>
      <c r="F216" s="135">
        <v>1348677.6</v>
      </c>
      <c r="G216" s="135">
        <v>1348677.6</v>
      </c>
      <c r="H216" s="135">
        <v>1348677.6</v>
      </c>
      <c r="I216" s="112">
        <f t="shared" si="4"/>
        <v>100</v>
      </c>
    </row>
    <row r="217" spans="1:9" ht="31.5" outlineLevel="3" x14ac:dyDescent="0.25">
      <c r="A217" s="133" t="s">
        <v>1223</v>
      </c>
      <c r="B217" s="134" t="s">
        <v>364</v>
      </c>
      <c r="C217" s="133" t="s">
        <v>365</v>
      </c>
      <c r="D217" s="133"/>
      <c r="E217" s="133"/>
      <c r="F217" s="135">
        <v>49996092.93</v>
      </c>
      <c r="G217" s="135">
        <v>49996092.93</v>
      </c>
      <c r="H217" s="135">
        <v>48820876.5</v>
      </c>
      <c r="I217" s="112">
        <f t="shared" si="4"/>
        <v>97.649383459532672</v>
      </c>
    </row>
    <row r="218" spans="1:9" ht="110.25" outlineLevel="4" x14ac:dyDescent="0.25">
      <c r="A218" s="133" t="s">
        <v>1224</v>
      </c>
      <c r="B218" s="134" t="s">
        <v>655</v>
      </c>
      <c r="C218" s="133" t="s">
        <v>366</v>
      </c>
      <c r="D218" s="133"/>
      <c r="E218" s="133"/>
      <c r="F218" s="135">
        <v>31451532.219999999</v>
      </c>
      <c r="G218" s="135">
        <v>31451532.219999999</v>
      </c>
      <c r="H218" s="135">
        <v>31451532.219999999</v>
      </c>
      <c r="I218" s="112">
        <f t="shared" si="4"/>
        <v>100</v>
      </c>
    </row>
    <row r="219" spans="1:9" ht="47.25" outlineLevel="5" x14ac:dyDescent="0.25">
      <c r="A219" s="133" t="s">
        <v>1016</v>
      </c>
      <c r="B219" s="134" t="s">
        <v>261</v>
      </c>
      <c r="C219" s="133" t="s">
        <v>366</v>
      </c>
      <c r="D219" s="133" t="s">
        <v>262</v>
      </c>
      <c r="E219" s="133"/>
      <c r="F219" s="135">
        <v>31451532.219999999</v>
      </c>
      <c r="G219" s="135">
        <v>31451532.219999999</v>
      </c>
      <c r="H219" s="135">
        <v>31451532.219999999</v>
      </c>
      <c r="I219" s="112">
        <f t="shared" si="4"/>
        <v>100</v>
      </c>
    </row>
    <row r="220" spans="1:9" ht="15.75" outlineLevel="6" x14ac:dyDescent="0.25">
      <c r="A220" s="133" t="s">
        <v>1017</v>
      </c>
      <c r="B220" s="134" t="s">
        <v>149</v>
      </c>
      <c r="C220" s="133" t="s">
        <v>366</v>
      </c>
      <c r="D220" s="133" t="s">
        <v>263</v>
      </c>
      <c r="E220" s="133" t="s">
        <v>150</v>
      </c>
      <c r="F220" s="135">
        <v>31451532.219999999</v>
      </c>
      <c r="G220" s="135">
        <v>31451532.219999999</v>
      </c>
      <c r="H220" s="135">
        <v>31451532.219999999</v>
      </c>
      <c r="I220" s="112">
        <f t="shared" si="4"/>
        <v>100</v>
      </c>
    </row>
    <row r="221" spans="1:9" ht="15.75" outlineLevel="2" x14ac:dyDescent="0.25">
      <c r="A221" s="133" t="s">
        <v>1018</v>
      </c>
      <c r="B221" s="134" t="s">
        <v>151</v>
      </c>
      <c r="C221" s="133" t="s">
        <v>366</v>
      </c>
      <c r="D221" s="133" t="s">
        <v>263</v>
      </c>
      <c r="E221" s="133" t="s">
        <v>152</v>
      </c>
      <c r="F221" s="135">
        <v>31451532.219999999</v>
      </c>
      <c r="G221" s="135">
        <v>31451532.219999999</v>
      </c>
      <c r="H221" s="135">
        <v>31451532.219999999</v>
      </c>
      <c r="I221" s="112">
        <f t="shared" si="4"/>
        <v>100</v>
      </c>
    </row>
    <row r="222" spans="1:9" ht="94.5" outlineLevel="4" x14ac:dyDescent="0.25">
      <c r="A222" s="133" t="s">
        <v>1019</v>
      </c>
      <c r="B222" s="134" t="s">
        <v>656</v>
      </c>
      <c r="C222" s="133" t="s">
        <v>367</v>
      </c>
      <c r="D222" s="133"/>
      <c r="E222" s="133"/>
      <c r="F222" s="135">
        <v>14144592.310000001</v>
      </c>
      <c r="G222" s="135">
        <v>14144592.310000001</v>
      </c>
      <c r="H222" s="135">
        <v>12969375.880000001</v>
      </c>
      <c r="I222" s="112">
        <f t="shared" si="4"/>
        <v>91.691408248160386</v>
      </c>
    </row>
    <row r="223" spans="1:9" ht="47.25" outlineLevel="5" x14ac:dyDescent="0.25">
      <c r="A223" s="133" t="s">
        <v>1020</v>
      </c>
      <c r="B223" s="134" t="s">
        <v>261</v>
      </c>
      <c r="C223" s="133" t="s">
        <v>367</v>
      </c>
      <c r="D223" s="133" t="s">
        <v>262</v>
      </c>
      <c r="E223" s="133"/>
      <c r="F223" s="135">
        <v>14144592.310000001</v>
      </c>
      <c r="G223" s="135">
        <v>14144592.310000001</v>
      </c>
      <c r="H223" s="135">
        <v>12969375.880000001</v>
      </c>
      <c r="I223" s="112">
        <f t="shared" si="4"/>
        <v>91.691408248160386</v>
      </c>
    </row>
    <row r="224" spans="1:9" ht="15.75" outlineLevel="6" x14ac:dyDescent="0.25">
      <c r="A224" s="133" t="s">
        <v>1225</v>
      </c>
      <c r="B224" s="134" t="s">
        <v>149</v>
      </c>
      <c r="C224" s="133" t="s">
        <v>367</v>
      </c>
      <c r="D224" s="133" t="s">
        <v>263</v>
      </c>
      <c r="E224" s="133" t="s">
        <v>150</v>
      </c>
      <c r="F224" s="135">
        <v>14144592.310000001</v>
      </c>
      <c r="G224" s="135">
        <v>14144592.310000001</v>
      </c>
      <c r="H224" s="135">
        <v>12969375.880000001</v>
      </c>
      <c r="I224" s="112">
        <f t="shared" si="4"/>
        <v>91.691408248160386</v>
      </c>
    </row>
    <row r="225" spans="1:9" ht="15.75" outlineLevel="2" x14ac:dyDescent="0.25">
      <c r="A225" s="133" t="s">
        <v>1226</v>
      </c>
      <c r="B225" s="134" t="s">
        <v>151</v>
      </c>
      <c r="C225" s="133" t="s">
        <v>367</v>
      </c>
      <c r="D225" s="133" t="s">
        <v>263</v>
      </c>
      <c r="E225" s="133" t="s">
        <v>152</v>
      </c>
      <c r="F225" s="135">
        <v>14144592.310000001</v>
      </c>
      <c r="G225" s="135">
        <v>14144592.310000001</v>
      </c>
      <c r="H225" s="135">
        <v>12969375.880000001</v>
      </c>
      <c r="I225" s="112">
        <f t="shared" si="4"/>
        <v>91.691408248160386</v>
      </c>
    </row>
    <row r="226" spans="1:9" ht="126" outlineLevel="4" x14ac:dyDescent="0.25">
      <c r="A226" s="133" t="s">
        <v>1227</v>
      </c>
      <c r="B226" s="136" t="s">
        <v>1716</v>
      </c>
      <c r="C226" s="133" t="s">
        <v>889</v>
      </c>
      <c r="D226" s="133"/>
      <c r="E226" s="133"/>
      <c r="F226" s="135">
        <v>1279400</v>
      </c>
      <c r="G226" s="135">
        <v>1279400</v>
      </c>
      <c r="H226" s="135">
        <v>1279400</v>
      </c>
      <c r="I226" s="112">
        <f t="shared" si="4"/>
        <v>100</v>
      </c>
    </row>
    <row r="227" spans="1:9" ht="47.25" outlineLevel="5" x14ac:dyDescent="0.25">
      <c r="A227" s="133" t="s">
        <v>1228</v>
      </c>
      <c r="B227" s="134" t="s">
        <v>261</v>
      </c>
      <c r="C227" s="133" t="s">
        <v>889</v>
      </c>
      <c r="D227" s="133" t="s">
        <v>262</v>
      </c>
      <c r="E227" s="133"/>
      <c r="F227" s="135">
        <v>1279400</v>
      </c>
      <c r="G227" s="135">
        <v>1279400</v>
      </c>
      <c r="H227" s="135">
        <v>1279400</v>
      </c>
      <c r="I227" s="112">
        <f t="shared" si="4"/>
        <v>100</v>
      </c>
    </row>
    <row r="228" spans="1:9" ht="15.75" outlineLevel="6" x14ac:dyDescent="0.25">
      <c r="A228" s="133" t="s">
        <v>1229</v>
      </c>
      <c r="B228" s="134" t="s">
        <v>149</v>
      </c>
      <c r="C228" s="133" t="s">
        <v>889</v>
      </c>
      <c r="D228" s="133" t="s">
        <v>263</v>
      </c>
      <c r="E228" s="133" t="s">
        <v>150</v>
      </c>
      <c r="F228" s="135">
        <v>1279400</v>
      </c>
      <c r="G228" s="135">
        <v>1279400</v>
      </c>
      <c r="H228" s="135">
        <v>1279400</v>
      </c>
      <c r="I228" s="112">
        <f t="shared" si="4"/>
        <v>100</v>
      </c>
    </row>
    <row r="229" spans="1:9" ht="15.75" outlineLevel="2" x14ac:dyDescent="0.25">
      <c r="A229" s="133" t="s">
        <v>1021</v>
      </c>
      <c r="B229" s="134" t="s">
        <v>151</v>
      </c>
      <c r="C229" s="133" t="s">
        <v>889</v>
      </c>
      <c r="D229" s="133" t="s">
        <v>263</v>
      </c>
      <c r="E229" s="133" t="s">
        <v>152</v>
      </c>
      <c r="F229" s="135">
        <v>1279400</v>
      </c>
      <c r="G229" s="135">
        <v>1279400</v>
      </c>
      <c r="H229" s="135">
        <v>1279400</v>
      </c>
      <c r="I229" s="112">
        <f t="shared" si="4"/>
        <v>100</v>
      </c>
    </row>
    <row r="230" spans="1:9" ht="110.25" outlineLevel="4" x14ac:dyDescent="0.25">
      <c r="A230" s="133" t="s">
        <v>1022</v>
      </c>
      <c r="B230" s="134" t="s">
        <v>657</v>
      </c>
      <c r="C230" s="133" t="s">
        <v>368</v>
      </c>
      <c r="D230" s="133"/>
      <c r="E230" s="133"/>
      <c r="F230" s="135">
        <v>400711.6</v>
      </c>
      <c r="G230" s="135">
        <v>400711.6</v>
      </c>
      <c r="H230" s="135">
        <v>400711.6</v>
      </c>
      <c r="I230" s="112">
        <f t="shared" si="4"/>
        <v>100</v>
      </c>
    </row>
    <row r="231" spans="1:9" ht="47.25" outlineLevel="5" x14ac:dyDescent="0.25">
      <c r="A231" s="133" t="s">
        <v>1023</v>
      </c>
      <c r="B231" s="134" t="s">
        <v>261</v>
      </c>
      <c r="C231" s="133" t="s">
        <v>368</v>
      </c>
      <c r="D231" s="133" t="s">
        <v>262</v>
      </c>
      <c r="E231" s="133"/>
      <c r="F231" s="135">
        <v>400711.6</v>
      </c>
      <c r="G231" s="135">
        <v>400711.6</v>
      </c>
      <c r="H231" s="135">
        <v>400711.6</v>
      </c>
      <c r="I231" s="112">
        <f t="shared" si="4"/>
        <v>100</v>
      </c>
    </row>
    <row r="232" spans="1:9" ht="15.75" outlineLevel="6" x14ac:dyDescent="0.25">
      <c r="A232" s="133" t="s">
        <v>1024</v>
      </c>
      <c r="B232" s="134" t="s">
        <v>149</v>
      </c>
      <c r="C232" s="133" t="s">
        <v>368</v>
      </c>
      <c r="D232" s="133" t="s">
        <v>263</v>
      </c>
      <c r="E232" s="133" t="s">
        <v>150</v>
      </c>
      <c r="F232" s="135">
        <v>400711.6</v>
      </c>
      <c r="G232" s="135">
        <v>400711.6</v>
      </c>
      <c r="H232" s="135">
        <v>400711.6</v>
      </c>
      <c r="I232" s="112">
        <f t="shared" si="4"/>
        <v>100</v>
      </c>
    </row>
    <row r="233" spans="1:9" ht="31.5" outlineLevel="2" x14ac:dyDescent="0.25">
      <c r="A233" s="133" t="s">
        <v>1025</v>
      </c>
      <c r="B233" s="134" t="s">
        <v>153</v>
      </c>
      <c r="C233" s="133" t="s">
        <v>368</v>
      </c>
      <c r="D233" s="133" t="s">
        <v>263</v>
      </c>
      <c r="E233" s="133" t="s">
        <v>154</v>
      </c>
      <c r="F233" s="135">
        <v>400711.6</v>
      </c>
      <c r="G233" s="135">
        <v>400711.6</v>
      </c>
      <c r="H233" s="135">
        <v>400711.6</v>
      </c>
      <c r="I233" s="112">
        <f t="shared" si="4"/>
        <v>100</v>
      </c>
    </row>
    <row r="234" spans="1:9" ht="110.25" outlineLevel="4" x14ac:dyDescent="0.25">
      <c r="A234" s="133" t="s">
        <v>1026</v>
      </c>
      <c r="B234" s="134" t="s">
        <v>847</v>
      </c>
      <c r="C234" s="133" t="s">
        <v>848</v>
      </c>
      <c r="D234" s="133"/>
      <c r="E234" s="133"/>
      <c r="F234" s="135">
        <v>137612.04999999999</v>
      </c>
      <c r="G234" s="135">
        <v>137612.04999999999</v>
      </c>
      <c r="H234" s="135">
        <v>137612.04999999999</v>
      </c>
      <c r="I234" s="112">
        <f t="shared" si="4"/>
        <v>100</v>
      </c>
    </row>
    <row r="235" spans="1:9" ht="47.25" outlineLevel="5" x14ac:dyDescent="0.25">
      <c r="A235" s="133" t="s">
        <v>1027</v>
      </c>
      <c r="B235" s="134" t="s">
        <v>261</v>
      </c>
      <c r="C235" s="133" t="s">
        <v>848</v>
      </c>
      <c r="D235" s="133" t="s">
        <v>262</v>
      </c>
      <c r="E235" s="133"/>
      <c r="F235" s="135">
        <v>137612.04999999999</v>
      </c>
      <c r="G235" s="135">
        <v>137612.04999999999</v>
      </c>
      <c r="H235" s="135">
        <v>137612.04999999999</v>
      </c>
      <c r="I235" s="112">
        <f t="shared" si="4"/>
        <v>100</v>
      </c>
    </row>
    <row r="236" spans="1:9" ht="15.75" outlineLevel="6" x14ac:dyDescent="0.25">
      <c r="A236" s="133" t="s">
        <v>1028</v>
      </c>
      <c r="B236" s="134" t="s">
        <v>149</v>
      </c>
      <c r="C236" s="133" t="s">
        <v>848</v>
      </c>
      <c r="D236" s="133" t="s">
        <v>263</v>
      </c>
      <c r="E236" s="133" t="s">
        <v>150</v>
      </c>
      <c r="F236" s="135">
        <v>137612.04999999999</v>
      </c>
      <c r="G236" s="135">
        <v>137612.04999999999</v>
      </c>
      <c r="H236" s="135">
        <v>137612.04999999999</v>
      </c>
      <c r="I236" s="112">
        <f t="shared" si="4"/>
        <v>100</v>
      </c>
    </row>
    <row r="237" spans="1:9" ht="15.75" outlineLevel="2" x14ac:dyDescent="0.25">
      <c r="A237" s="133" t="s">
        <v>1079</v>
      </c>
      <c r="B237" s="134" t="s">
        <v>151</v>
      </c>
      <c r="C237" s="133" t="s">
        <v>848</v>
      </c>
      <c r="D237" s="133" t="s">
        <v>263</v>
      </c>
      <c r="E237" s="133" t="s">
        <v>152</v>
      </c>
      <c r="F237" s="135">
        <v>137612.04999999999</v>
      </c>
      <c r="G237" s="135">
        <v>137612.04999999999</v>
      </c>
      <c r="H237" s="135">
        <v>137612.04999999999</v>
      </c>
      <c r="I237" s="112">
        <f t="shared" si="4"/>
        <v>100</v>
      </c>
    </row>
    <row r="238" spans="1:9" ht="126" outlineLevel="4" x14ac:dyDescent="0.25">
      <c r="A238" s="133" t="s">
        <v>1029</v>
      </c>
      <c r="B238" s="136" t="s">
        <v>1717</v>
      </c>
      <c r="C238" s="133" t="s">
        <v>735</v>
      </c>
      <c r="D238" s="133"/>
      <c r="E238" s="133"/>
      <c r="F238" s="135">
        <v>689332.58</v>
      </c>
      <c r="G238" s="135">
        <v>689332.58</v>
      </c>
      <c r="H238" s="135">
        <v>689332.58</v>
      </c>
      <c r="I238" s="112">
        <f t="shared" si="4"/>
        <v>100</v>
      </c>
    </row>
    <row r="239" spans="1:9" ht="47.25" outlineLevel="5" x14ac:dyDescent="0.25">
      <c r="A239" s="133" t="s">
        <v>442</v>
      </c>
      <c r="B239" s="134" t="s">
        <v>261</v>
      </c>
      <c r="C239" s="133" t="s">
        <v>735</v>
      </c>
      <c r="D239" s="133" t="s">
        <v>262</v>
      </c>
      <c r="E239" s="133"/>
      <c r="F239" s="135">
        <v>689332.58</v>
      </c>
      <c r="G239" s="135">
        <v>689332.58</v>
      </c>
      <c r="H239" s="135">
        <v>689332.58</v>
      </c>
      <c r="I239" s="112">
        <f t="shared" si="4"/>
        <v>100</v>
      </c>
    </row>
    <row r="240" spans="1:9" ht="15.75" outlineLevel="6" x14ac:dyDescent="0.25">
      <c r="A240" s="133" t="s">
        <v>444</v>
      </c>
      <c r="B240" s="134" t="s">
        <v>149</v>
      </c>
      <c r="C240" s="133" t="s">
        <v>735</v>
      </c>
      <c r="D240" s="133" t="s">
        <v>263</v>
      </c>
      <c r="E240" s="133" t="s">
        <v>150</v>
      </c>
      <c r="F240" s="135">
        <v>689332.58</v>
      </c>
      <c r="G240" s="135">
        <v>689332.58</v>
      </c>
      <c r="H240" s="135">
        <v>689332.58</v>
      </c>
      <c r="I240" s="112">
        <f t="shared" si="4"/>
        <v>100</v>
      </c>
    </row>
    <row r="241" spans="1:9" ht="15.75" outlineLevel="2" x14ac:dyDescent="0.25">
      <c r="A241" s="133" t="s">
        <v>1030</v>
      </c>
      <c r="B241" s="134" t="s">
        <v>151</v>
      </c>
      <c r="C241" s="133" t="s">
        <v>735</v>
      </c>
      <c r="D241" s="133" t="s">
        <v>263</v>
      </c>
      <c r="E241" s="133" t="s">
        <v>152</v>
      </c>
      <c r="F241" s="135">
        <v>689332.58</v>
      </c>
      <c r="G241" s="135">
        <v>689332.58</v>
      </c>
      <c r="H241" s="135">
        <v>689332.58</v>
      </c>
      <c r="I241" s="112">
        <f t="shared" si="4"/>
        <v>100</v>
      </c>
    </row>
    <row r="242" spans="1:9" ht="126" outlineLevel="4" x14ac:dyDescent="0.25">
      <c r="A242" s="133" t="s">
        <v>1230</v>
      </c>
      <c r="B242" s="134" t="s">
        <v>849</v>
      </c>
      <c r="C242" s="133" t="s">
        <v>850</v>
      </c>
      <c r="D242" s="133"/>
      <c r="E242" s="133"/>
      <c r="F242" s="135">
        <v>281322.34999999998</v>
      </c>
      <c r="G242" s="135">
        <v>281322.34999999998</v>
      </c>
      <c r="H242" s="135">
        <v>281322.34999999998</v>
      </c>
      <c r="I242" s="112">
        <f t="shared" si="4"/>
        <v>100</v>
      </c>
    </row>
    <row r="243" spans="1:9" ht="47.25" outlineLevel="5" x14ac:dyDescent="0.25">
      <c r="A243" s="133" t="s">
        <v>1231</v>
      </c>
      <c r="B243" s="134" t="s">
        <v>261</v>
      </c>
      <c r="C243" s="133" t="s">
        <v>850</v>
      </c>
      <c r="D243" s="133" t="s">
        <v>262</v>
      </c>
      <c r="E243" s="133"/>
      <c r="F243" s="135">
        <v>281322.34999999998</v>
      </c>
      <c r="G243" s="135">
        <v>281322.34999999998</v>
      </c>
      <c r="H243" s="135">
        <v>281322.34999999998</v>
      </c>
      <c r="I243" s="112">
        <f t="shared" si="4"/>
        <v>100</v>
      </c>
    </row>
    <row r="244" spans="1:9" ht="15.75" outlineLevel="6" x14ac:dyDescent="0.25">
      <c r="A244" s="133" t="s">
        <v>1232</v>
      </c>
      <c r="B244" s="134" t="s">
        <v>149</v>
      </c>
      <c r="C244" s="133" t="s">
        <v>850</v>
      </c>
      <c r="D244" s="133" t="s">
        <v>263</v>
      </c>
      <c r="E244" s="133" t="s">
        <v>150</v>
      </c>
      <c r="F244" s="135">
        <v>281322.34999999998</v>
      </c>
      <c r="G244" s="135">
        <v>281322.34999999998</v>
      </c>
      <c r="H244" s="135">
        <v>281322.34999999998</v>
      </c>
      <c r="I244" s="112">
        <f t="shared" si="4"/>
        <v>100</v>
      </c>
    </row>
    <row r="245" spans="1:9" ht="15.75" outlineLevel="2" x14ac:dyDescent="0.25">
      <c r="A245" s="133" t="s">
        <v>1233</v>
      </c>
      <c r="B245" s="134" t="s">
        <v>151</v>
      </c>
      <c r="C245" s="133" t="s">
        <v>850</v>
      </c>
      <c r="D245" s="133" t="s">
        <v>263</v>
      </c>
      <c r="E245" s="133" t="s">
        <v>152</v>
      </c>
      <c r="F245" s="135">
        <v>281322.34999999998</v>
      </c>
      <c r="G245" s="135">
        <v>281322.34999999998</v>
      </c>
      <c r="H245" s="135">
        <v>281322.34999999998</v>
      </c>
      <c r="I245" s="112">
        <f t="shared" si="4"/>
        <v>100</v>
      </c>
    </row>
    <row r="246" spans="1:9" ht="15.75" outlineLevel="3" x14ac:dyDescent="0.25">
      <c r="A246" s="133" t="s">
        <v>1234</v>
      </c>
      <c r="B246" s="134" t="s">
        <v>151</v>
      </c>
      <c r="C246" s="133" t="s">
        <v>850</v>
      </c>
      <c r="D246" s="133" t="s">
        <v>263</v>
      </c>
      <c r="E246" s="133" t="s">
        <v>152</v>
      </c>
      <c r="F246" s="135">
        <v>281322.34999999998</v>
      </c>
      <c r="G246" s="135">
        <v>281322.34999999998</v>
      </c>
      <c r="H246" s="135">
        <v>281322.34999999998</v>
      </c>
      <c r="I246" s="112">
        <f t="shared" si="4"/>
        <v>100</v>
      </c>
    </row>
    <row r="247" spans="1:9" ht="126" outlineLevel="4" x14ac:dyDescent="0.25">
      <c r="A247" s="133" t="s">
        <v>1235</v>
      </c>
      <c r="B247" s="136" t="s">
        <v>1718</v>
      </c>
      <c r="C247" s="133" t="s">
        <v>736</v>
      </c>
      <c r="D247" s="133"/>
      <c r="E247" s="133"/>
      <c r="F247" s="135">
        <v>1611589.82</v>
      </c>
      <c r="G247" s="135">
        <v>1611589.82</v>
      </c>
      <c r="H247" s="135">
        <v>1611589.82</v>
      </c>
      <c r="I247" s="112">
        <f t="shared" si="4"/>
        <v>100</v>
      </c>
    </row>
    <row r="248" spans="1:9" ht="47.25" outlineLevel="5" x14ac:dyDescent="0.25">
      <c r="A248" s="133" t="s">
        <v>1236</v>
      </c>
      <c r="B248" s="134" t="s">
        <v>261</v>
      </c>
      <c r="C248" s="133" t="s">
        <v>736</v>
      </c>
      <c r="D248" s="133" t="s">
        <v>262</v>
      </c>
      <c r="E248" s="133"/>
      <c r="F248" s="135">
        <v>1611589.82</v>
      </c>
      <c r="G248" s="135">
        <v>1611589.82</v>
      </c>
      <c r="H248" s="135">
        <v>1611589.82</v>
      </c>
      <c r="I248" s="112">
        <f t="shared" si="4"/>
        <v>100</v>
      </c>
    </row>
    <row r="249" spans="1:9" ht="15.75" outlineLevel="6" x14ac:dyDescent="0.25">
      <c r="A249" s="133" t="s">
        <v>91</v>
      </c>
      <c r="B249" s="134" t="s">
        <v>149</v>
      </c>
      <c r="C249" s="133" t="s">
        <v>736</v>
      </c>
      <c r="D249" s="133" t="s">
        <v>263</v>
      </c>
      <c r="E249" s="133" t="s">
        <v>150</v>
      </c>
      <c r="F249" s="135">
        <v>1611589.82</v>
      </c>
      <c r="G249" s="135">
        <v>1611589.82</v>
      </c>
      <c r="H249" s="135">
        <v>1611589.82</v>
      </c>
      <c r="I249" s="112">
        <f t="shared" si="4"/>
        <v>100</v>
      </c>
    </row>
    <row r="250" spans="1:9" ht="15.75" outlineLevel="2" x14ac:dyDescent="0.25">
      <c r="A250" s="133" t="s">
        <v>447</v>
      </c>
      <c r="B250" s="134" t="s">
        <v>151</v>
      </c>
      <c r="C250" s="133" t="s">
        <v>736</v>
      </c>
      <c r="D250" s="133" t="s">
        <v>263</v>
      </c>
      <c r="E250" s="133" t="s">
        <v>152</v>
      </c>
      <c r="F250" s="135">
        <v>1611589.82</v>
      </c>
      <c r="G250" s="135">
        <v>1611589.82</v>
      </c>
      <c r="H250" s="135">
        <v>1611589.82</v>
      </c>
      <c r="I250" s="112">
        <f t="shared" si="4"/>
        <v>100</v>
      </c>
    </row>
    <row r="251" spans="1:9" ht="47.25" outlineLevel="4" x14ac:dyDescent="0.25">
      <c r="A251" s="133" t="s">
        <v>1031</v>
      </c>
      <c r="B251" s="134" t="s">
        <v>293</v>
      </c>
      <c r="C251" s="133" t="s">
        <v>294</v>
      </c>
      <c r="D251" s="133"/>
      <c r="E251" s="133"/>
      <c r="F251" s="135">
        <v>33518888.370000001</v>
      </c>
      <c r="G251" s="135">
        <v>33518888.370000001</v>
      </c>
      <c r="H251" s="135">
        <v>33247315.379999999</v>
      </c>
      <c r="I251" s="112">
        <f t="shared" si="4"/>
        <v>99.189791179820077</v>
      </c>
    </row>
    <row r="252" spans="1:9" ht="110.25" outlineLevel="5" x14ac:dyDescent="0.25">
      <c r="A252" s="133" t="s">
        <v>1032</v>
      </c>
      <c r="B252" s="134" t="s">
        <v>658</v>
      </c>
      <c r="C252" s="133" t="s">
        <v>325</v>
      </c>
      <c r="D252" s="133"/>
      <c r="E252" s="133"/>
      <c r="F252" s="135">
        <v>3520962.43</v>
      </c>
      <c r="G252" s="135">
        <v>3520962.43</v>
      </c>
      <c r="H252" s="135">
        <v>3429834.2</v>
      </c>
      <c r="I252" s="112">
        <f t="shared" si="4"/>
        <v>97.411837478765705</v>
      </c>
    </row>
    <row r="253" spans="1:9" ht="94.5" outlineLevel="6" x14ac:dyDescent="0.25">
      <c r="A253" s="133" t="s">
        <v>1033</v>
      </c>
      <c r="B253" s="134" t="s">
        <v>191</v>
      </c>
      <c r="C253" s="133" t="s">
        <v>325</v>
      </c>
      <c r="D253" s="133" t="s">
        <v>90</v>
      </c>
      <c r="E253" s="133"/>
      <c r="F253" s="135">
        <v>3506456.21</v>
      </c>
      <c r="G253" s="135">
        <v>3506456.21</v>
      </c>
      <c r="H253" s="135">
        <v>3415327.98</v>
      </c>
      <c r="I253" s="112">
        <f t="shared" si="4"/>
        <v>97.401130242547652</v>
      </c>
    </row>
    <row r="254" spans="1:9" ht="21" customHeight="1" outlineLevel="1" x14ac:dyDescent="0.25">
      <c r="A254" s="133" t="s">
        <v>1034</v>
      </c>
      <c r="B254" s="134" t="s">
        <v>99</v>
      </c>
      <c r="C254" s="133" t="s">
        <v>325</v>
      </c>
      <c r="D254" s="133" t="s">
        <v>92</v>
      </c>
      <c r="E254" s="133" t="s">
        <v>100</v>
      </c>
      <c r="F254" s="135">
        <v>3506456.21</v>
      </c>
      <c r="G254" s="135">
        <v>3506456.21</v>
      </c>
      <c r="H254" s="135">
        <v>3415327.98</v>
      </c>
      <c r="I254" s="112">
        <f t="shared" si="4"/>
        <v>97.401130242547652</v>
      </c>
    </row>
    <row r="255" spans="1:9" ht="94.5" outlineLevel="2" x14ac:dyDescent="0.25">
      <c r="A255" s="133" t="s">
        <v>1035</v>
      </c>
      <c r="B255" s="134" t="s">
        <v>105</v>
      </c>
      <c r="C255" s="133" t="s">
        <v>325</v>
      </c>
      <c r="D255" s="133" t="s">
        <v>92</v>
      </c>
      <c r="E255" s="133" t="s">
        <v>106</v>
      </c>
      <c r="F255" s="135">
        <v>3506456.21</v>
      </c>
      <c r="G255" s="135">
        <v>3506456.21</v>
      </c>
      <c r="H255" s="135">
        <v>3415327.98</v>
      </c>
      <c r="I255" s="112">
        <f t="shared" si="4"/>
        <v>97.401130242547652</v>
      </c>
    </row>
    <row r="256" spans="1:9" ht="47.25" outlineLevel="4" x14ac:dyDescent="0.25">
      <c r="A256" s="133" t="s">
        <v>1036</v>
      </c>
      <c r="B256" s="134" t="s">
        <v>192</v>
      </c>
      <c r="C256" s="133" t="s">
        <v>325</v>
      </c>
      <c r="D256" s="133" t="s">
        <v>193</v>
      </c>
      <c r="E256" s="133"/>
      <c r="F256" s="135">
        <v>14506.22</v>
      </c>
      <c r="G256" s="135">
        <v>14506.22</v>
      </c>
      <c r="H256" s="135">
        <v>14506.22</v>
      </c>
      <c r="I256" s="112">
        <f t="shared" si="4"/>
        <v>100</v>
      </c>
    </row>
    <row r="257" spans="1:9" ht="21" customHeight="1" outlineLevel="5" x14ac:dyDescent="0.25">
      <c r="A257" s="133" t="s">
        <v>1037</v>
      </c>
      <c r="B257" s="134" t="s">
        <v>99</v>
      </c>
      <c r="C257" s="133" t="s">
        <v>325</v>
      </c>
      <c r="D257" s="133" t="s">
        <v>91</v>
      </c>
      <c r="E257" s="133" t="s">
        <v>100</v>
      </c>
      <c r="F257" s="135">
        <v>14506.22</v>
      </c>
      <c r="G257" s="135">
        <v>14506.22</v>
      </c>
      <c r="H257" s="135">
        <v>14506.22</v>
      </c>
      <c r="I257" s="112">
        <f t="shared" si="4"/>
        <v>100</v>
      </c>
    </row>
    <row r="258" spans="1:9" ht="94.5" outlineLevel="6" x14ac:dyDescent="0.25">
      <c r="A258" s="133" t="s">
        <v>1038</v>
      </c>
      <c r="B258" s="134" t="s">
        <v>105</v>
      </c>
      <c r="C258" s="133" t="s">
        <v>325</v>
      </c>
      <c r="D258" s="133" t="s">
        <v>91</v>
      </c>
      <c r="E258" s="133" t="s">
        <v>106</v>
      </c>
      <c r="F258" s="135">
        <v>14506.22</v>
      </c>
      <c r="G258" s="135">
        <v>14506.22</v>
      </c>
      <c r="H258" s="135">
        <v>14506.22</v>
      </c>
      <c r="I258" s="112">
        <f t="shared" si="4"/>
        <v>100</v>
      </c>
    </row>
    <row r="259" spans="1:9" ht="126" outlineLevel="4" x14ac:dyDescent="0.25">
      <c r="A259" s="133" t="s">
        <v>449</v>
      </c>
      <c r="B259" s="134" t="s">
        <v>659</v>
      </c>
      <c r="C259" s="133" t="s">
        <v>295</v>
      </c>
      <c r="D259" s="133"/>
      <c r="E259" s="133"/>
      <c r="F259" s="135">
        <v>12349093.92</v>
      </c>
      <c r="G259" s="135">
        <v>12349093.92</v>
      </c>
      <c r="H259" s="135">
        <v>12349093.92</v>
      </c>
      <c r="I259" s="112">
        <f t="shared" si="4"/>
        <v>100</v>
      </c>
    </row>
    <row r="260" spans="1:9" ht="94.5" outlineLevel="5" x14ac:dyDescent="0.25">
      <c r="A260" s="133" t="s">
        <v>451</v>
      </c>
      <c r="B260" s="134" t="s">
        <v>191</v>
      </c>
      <c r="C260" s="133" t="s">
        <v>295</v>
      </c>
      <c r="D260" s="133" t="s">
        <v>90</v>
      </c>
      <c r="E260" s="133"/>
      <c r="F260" s="135">
        <v>12349093.92</v>
      </c>
      <c r="G260" s="135">
        <v>12349093.92</v>
      </c>
      <c r="H260" s="135">
        <v>12349093.92</v>
      </c>
      <c r="I260" s="112">
        <f t="shared" si="4"/>
        <v>100</v>
      </c>
    </row>
    <row r="261" spans="1:9" ht="15.75" outlineLevel="6" x14ac:dyDescent="0.25">
      <c r="A261" s="133" t="s">
        <v>1039</v>
      </c>
      <c r="B261" s="134" t="s">
        <v>149</v>
      </c>
      <c r="C261" s="133" t="s">
        <v>295</v>
      </c>
      <c r="D261" s="133" t="s">
        <v>89</v>
      </c>
      <c r="E261" s="133" t="s">
        <v>150</v>
      </c>
      <c r="F261" s="135">
        <v>12349093.92</v>
      </c>
      <c r="G261" s="135">
        <v>12349093.92</v>
      </c>
      <c r="H261" s="135">
        <v>12349093.92</v>
      </c>
      <c r="I261" s="112">
        <f t="shared" si="4"/>
        <v>100</v>
      </c>
    </row>
    <row r="262" spans="1:9" ht="31.5" outlineLevel="2" x14ac:dyDescent="0.25">
      <c r="A262" s="133" t="s">
        <v>1040</v>
      </c>
      <c r="B262" s="134" t="s">
        <v>153</v>
      </c>
      <c r="C262" s="133" t="s">
        <v>295</v>
      </c>
      <c r="D262" s="133" t="s">
        <v>89</v>
      </c>
      <c r="E262" s="133" t="s">
        <v>154</v>
      </c>
      <c r="F262" s="135">
        <v>12349093.92</v>
      </c>
      <c r="G262" s="135">
        <v>12349093.92</v>
      </c>
      <c r="H262" s="135">
        <v>12349093.92</v>
      </c>
      <c r="I262" s="112">
        <f t="shared" si="4"/>
        <v>100</v>
      </c>
    </row>
    <row r="263" spans="1:9" ht="94.5" outlineLevel="4" x14ac:dyDescent="0.25">
      <c r="A263" s="133" t="s">
        <v>1041</v>
      </c>
      <c r="B263" s="134" t="s">
        <v>660</v>
      </c>
      <c r="C263" s="133" t="s">
        <v>296</v>
      </c>
      <c r="D263" s="133"/>
      <c r="E263" s="133"/>
      <c r="F263" s="135">
        <v>8576816.4700000007</v>
      </c>
      <c r="G263" s="135">
        <v>8576816.4700000007</v>
      </c>
      <c r="H263" s="135">
        <v>8576764.75</v>
      </c>
      <c r="I263" s="112">
        <f t="shared" si="4"/>
        <v>99.999396979051824</v>
      </c>
    </row>
    <row r="264" spans="1:9" ht="94.5" outlineLevel="5" x14ac:dyDescent="0.25">
      <c r="A264" s="133" t="s">
        <v>1042</v>
      </c>
      <c r="B264" s="134" t="s">
        <v>191</v>
      </c>
      <c r="C264" s="133" t="s">
        <v>296</v>
      </c>
      <c r="D264" s="133" t="s">
        <v>90</v>
      </c>
      <c r="E264" s="133"/>
      <c r="F264" s="135">
        <v>8355602.25</v>
      </c>
      <c r="G264" s="135">
        <v>8355602.25</v>
      </c>
      <c r="H264" s="135">
        <v>8355601.4900000002</v>
      </c>
      <c r="I264" s="112">
        <f t="shared" ref="I264:I314" si="5">H264*100/G264</f>
        <v>99.999990904306145</v>
      </c>
    </row>
    <row r="265" spans="1:9" ht="15.75" outlineLevel="6" x14ac:dyDescent="0.25">
      <c r="A265" s="133" t="s">
        <v>1043</v>
      </c>
      <c r="B265" s="134" t="s">
        <v>149</v>
      </c>
      <c r="C265" s="133" t="s">
        <v>296</v>
      </c>
      <c r="D265" s="133" t="s">
        <v>89</v>
      </c>
      <c r="E265" s="133" t="s">
        <v>150</v>
      </c>
      <c r="F265" s="135">
        <v>8355602.25</v>
      </c>
      <c r="G265" s="135">
        <v>8355602.25</v>
      </c>
      <c r="H265" s="135">
        <v>8355601.4900000002</v>
      </c>
      <c r="I265" s="112">
        <f t="shared" si="5"/>
        <v>99.999990904306145</v>
      </c>
    </row>
    <row r="266" spans="1:9" ht="31.5" outlineLevel="2" x14ac:dyDescent="0.25">
      <c r="A266" s="133" t="s">
        <v>1244</v>
      </c>
      <c r="B266" s="134" t="s">
        <v>153</v>
      </c>
      <c r="C266" s="133" t="s">
        <v>296</v>
      </c>
      <c r="D266" s="133" t="s">
        <v>89</v>
      </c>
      <c r="E266" s="133" t="s">
        <v>154</v>
      </c>
      <c r="F266" s="135">
        <v>8355602.25</v>
      </c>
      <c r="G266" s="135">
        <v>8355602.25</v>
      </c>
      <c r="H266" s="135">
        <v>8355601.4900000002</v>
      </c>
      <c r="I266" s="112">
        <f t="shared" si="5"/>
        <v>99.999990904306145</v>
      </c>
    </row>
    <row r="267" spans="1:9" ht="31.5" outlineLevel="4" x14ac:dyDescent="0.25">
      <c r="A267" s="133" t="s">
        <v>1245</v>
      </c>
      <c r="B267" s="134" t="s">
        <v>264</v>
      </c>
      <c r="C267" s="133" t="s">
        <v>296</v>
      </c>
      <c r="D267" s="133" t="s">
        <v>265</v>
      </c>
      <c r="E267" s="133"/>
      <c r="F267" s="135">
        <v>221214.22</v>
      </c>
      <c r="G267" s="135">
        <v>221214.22</v>
      </c>
      <c r="H267" s="135">
        <v>221163.26</v>
      </c>
      <c r="I267" s="112">
        <f t="shared" si="5"/>
        <v>99.976963506233915</v>
      </c>
    </row>
    <row r="268" spans="1:9" ht="15.75" outlineLevel="5" x14ac:dyDescent="0.25">
      <c r="A268" s="133" t="s">
        <v>1246</v>
      </c>
      <c r="B268" s="134" t="s">
        <v>149</v>
      </c>
      <c r="C268" s="133" t="s">
        <v>296</v>
      </c>
      <c r="D268" s="133" t="s">
        <v>266</v>
      </c>
      <c r="E268" s="133" t="s">
        <v>150</v>
      </c>
      <c r="F268" s="135">
        <v>221214.22</v>
      </c>
      <c r="G268" s="135">
        <v>221214.22</v>
      </c>
      <c r="H268" s="135">
        <v>221163.26</v>
      </c>
      <c r="I268" s="112">
        <f t="shared" si="5"/>
        <v>99.976963506233915</v>
      </c>
    </row>
    <row r="269" spans="1:9" ht="31.5" outlineLevel="6" x14ac:dyDescent="0.25">
      <c r="A269" s="133" t="s">
        <v>453</v>
      </c>
      <c r="B269" s="134" t="s">
        <v>153</v>
      </c>
      <c r="C269" s="133" t="s">
        <v>296</v>
      </c>
      <c r="D269" s="133" t="s">
        <v>266</v>
      </c>
      <c r="E269" s="133" t="s">
        <v>154</v>
      </c>
      <c r="F269" s="135">
        <v>221214.22</v>
      </c>
      <c r="G269" s="135">
        <v>221214.22</v>
      </c>
      <c r="H269" s="135">
        <v>221163.26</v>
      </c>
      <c r="I269" s="112">
        <f t="shared" si="5"/>
        <v>99.976963506233915</v>
      </c>
    </row>
    <row r="270" spans="1:9" ht="126" outlineLevel="4" x14ac:dyDescent="0.25">
      <c r="A270" s="133" t="s">
        <v>455</v>
      </c>
      <c r="B270" s="134" t="s">
        <v>661</v>
      </c>
      <c r="C270" s="133" t="s">
        <v>345</v>
      </c>
      <c r="D270" s="133"/>
      <c r="E270" s="133"/>
      <c r="F270" s="135">
        <v>7621158.7000000002</v>
      </c>
      <c r="G270" s="135">
        <v>7621158.7000000002</v>
      </c>
      <c r="H270" s="135">
        <v>7440765.6600000001</v>
      </c>
      <c r="I270" s="112">
        <f t="shared" si="5"/>
        <v>97.63299719765709</v>
      </c>
    </row>
    <row r="271" spans="1:9" ht="47.25" outlineLevel="5" x14ac:dyDescent="0.25">
      <c r="A271" s="133" t="s">
        <v>1044</v>
      </c>
      <c r="B271" s="134" t="s">
        <v>261</v>
      </c>
      <c r="C271" s="133" t="s">
        <v>345</v>
      </c>
      <c r="D271" s="133" t="s">
        <v>262</v>
      </c>
      <c r="E271" s="133"/>
      <c r="F271" s="135">
        <v>7621158.7000000002</v>
      </c>
      <c r="G271" s="135">
        <v>7621158.7000000002</v>
      </c>
      <c r="H271" s="135">
        <v>7440765.6600000001</v>
      </c>
      <c r="I271" s="112">
        <f t="shared" si="5"/>
        <v>97.63299719765709</v>
      </c>
    </row>
    <row r="272" spans="1:9" ht="15.75" outlineLevel="6" x14ac:dyDescent="0.25">
      <c r="A272" s="133" t="s">
        <v>1045</v>
      </c>
      <c r="B272" s="134" t="s">
        <v>139</v>
      </c>
      <c r="C272" s="133" t="s">
        <v>345</v>
      </c>
      <c r="D272" s="133" t="s">
        <v>263</v>
      </c>
      <c r="E272" s="133" t="s">
        <v>140</v>
      </c>
      <c r="F272" s="135">
        <v>7621158.7000000002</v>
      </c>
      <c r="G272" s="135">
        <v>7621158.7000000002</v>
      </c>
      <c r="H272" s="135">
        <v>7440765.6600000001</v>
      </c>
      <c r="I272" s="112">
        <f t="shared" si="5"/>
        <v>97.63299719765709</v>
      </c>
    </row>
    <row r="273" spans="1:9" ht="15.75" outlineLevel="2" x14ac:dyDescent="0.25">
      <c r="A273" s="133" t="s">
        <v>1046</v>
      </c>
      <c r="B273" s="134" t="s">
        <v>145</v>
      </c>
      <c r="C273" s="133" t="s">
        <v>345</v>
      </c>
      <c r="D273" s="133" t="s">
        <v>263</v>
      </c>
      <c r="E273" s="133" t="s">
        <v>146</v>
      </c>
      <c r="F273" s="135">
        <v>7621158.7000000002</v>
      </c>
      <c r="G273" s="135">
        <v>7621158.7000000002</v>
      </c>
      <c r="H273" s="135">
        <v>7440765.6600000001</v>
      </c>
      <c r="I273" s="112">
        <f t="shared" si="5"/>
        <v>97.63299719765709</v>
      </c>
    </row>
    <row r="274" spans="1:9" ht="141.75" outlineLevel="4" x14ac:dyDescent="0.25">
      <c r="A274" s="133" t="s">
        <v>1047</v>
      </c>
      <c r="B274" s="136" t="s">
        <v>1719</v>
      </c>
      <c r="C274" s="133" t="s">
        <v>715</v>
      </c>
      <c r="D274" s="133"/>
      <c r="E274" s="133"/>
      <c r="F274" s="135">
        <v>378150.45</v>
      </c>
      <c r="G274" s="135">
        <v>378150.45</v>
      </c>
      <c r="H274" s="135">
        <v>378150.45</v>
      </c>
      <c r="I274" s="112">
        <f t="shared" si="5"/>
        <v>100</v>
      </c>
    </row>
    <row r="275" spans="1:9" ht="94.5" outlineLevel="5" x14ac:dyDescent="0.25">
      <c r="A275" s="133" t="s">
        <v>1048</v>
      </c>
      <c r="B275" s="134" t="s">
        <v>191</v>
      </c>
      <c r="C275" s="133" t="s">
        <v>715</v>
      </c>
      <c r="D275" s="133" t="s">
        <v>90</v>
      </c>
      <c r="E275" s="133"/>
      <c r="F275" s="135">
        <v>310714.84000000003</v>
      </c>
      <c r="G275" s="135">
        <v>310714.84000000003</v>
      </c>
      <c r="H275" s="135">
        <v>310714.84000000003</v>
      </c>
      <c r="I275" s="112">
        <f t="shared" si="5"/>
        <v>100</v>
      </c>
    </row>
    <row r="276" spans="1:9" ht="15.75" outlineLevel="6" x14ac:dyDescent="0.25">
      <c r="A276" s="133" t="s">
        <v>1049</v>
      </c>
      <c r="B276" s="134" t="s">
        <v>149</v>
      </c>
      <c r="C276" s="133" t="s">
        <v>715</v>
      </c>
      <c r="D276" s="133" t="s">
        <v>89</v>
      </c>
      <c r="E276" s="133" t="s">
        <v>150</v>
      </c>
      <c r="F276" s="135">
        <v>310714.84000000003</v>
      </c>
      <c r="G276" s="135">
        <v>310714.84000000003</v>
      </c>
      <c r="H276" s="135">
        <v>310714.84000000003</v>
      </c>
      <c r="I276" s="112">
        <f t="shared" si="5"/>
        <v>100</v>
      </c>
    </row>
    <row r="277" spans="1:9" ht="31.5" outlineLevel="2" x14ac:dyDescent="0.25">
      <c r="A277" s="133" t="s">
        <v>1247</v>
      </c>
      <c r="B277" s="134" t="s">
        <v>153</v>
      </c>
      <c r="C277" s="133" t="s">
        <v>715</v>
      </c>
      <c r="D277" s="133" t="s">
        <v>89</v>
      </c>
      <c r="E277" s="133" t="s">
        <v>154</v>
      </c>
      <c r="F277" s="135">
        <v>310714.84000000003</v>
      </c>
      <c r="G277" s="135">
        <v>310714.84000000003</v>
      </c>
      <c r="H277" s="135">
        <v>310714.84000000003</v>
      </c>
      <c r="I277" s="112">
        <f t="shared" si="5"/>
        <v>100</v>
      </c>
    </row>
    <row r="278" spans="1:9" ht="47.25" outlineLevel="4" x14ac:dyDescent="0.25">
      <c r="A278" s="133" t="s">
        <v>1248</v>
      </c>
      <c r="B278" s="134" t="s">
        <v>261</v>
      </c>
      <c r="C278" s="133" t="s">
        <v>715</v>
      </c>
      <c r="D278" s="133" t="s">
        <v>262</v>
      </c>
      <c r="E278" s="133"/>
      <c r="F278" s="135">
        <v>67435.61</v>
      </c>
      <c r="G278" s="135">
        <v>67435.61</v>
      </c>
      <c r="H278" s="135">
        <v>67435.61</v>
      </c>
      <c r="I278" s="112">
        <f t="shared" si="5"/>
        <v>100</v>
      </c>
    </row>
    <row r="279" spans="1:9" ht="15.75" outlineLevel="5" x14ac:dyDescent="0.25">
      <c r="A279" s="133" t="s">
        <v>1050</v>
      </c>
      <c r="B279" s="134" t="s">
        <v>139</v>
      </c>
      <c r="C279" s="133" t="s">
        <v>715</v>
      </c>
      <c r="D279" s="133" t="s">
        <v>263</v>
      </c>
      <c r="E279" s="133" t="s">
        <v>140</v>
      </c>
      <c r="F279" s="135">
        <v>67435.61</v>
      </c>
      <c r="G279" s="135">
        <v>67435.61</v>
      </c>
      <c r="H279" s="135">
        <v>67435.61</v>
      </c>
      <c r="I279" s="112">
        <f t="shared" si="5"/>
        <v>100</v>
      </c>
    </row>
    <row r="280" spans="1:9" ht="15.75" outlineLevel="6" x14ac:dyDescent="0.25">
      <c r="A280" s="133" t="s">
        <v>1251</v>
      </c>
      <c r="B280" s="134" t="s">
        <v>145</v>
      </c>
      <c r="C280" s="133" t="s">
        <v>715</v>
      </c>
      <c r="D280" s="133" t="s">
        <v>263</v>
      </c>
      <c r="E280" s="133" t="s">
        <v>146</v>
      </c>
      <c r="F280" s="135">
        <v>67435.61</v>
      </c>
      <c r="G280" s="135">
        <v>67435.61</v>
      </c>
      <c r="H280" s="135">
        <v>67435.61</v>
      </c>
      <c r="I280" s="112">
        <f t="shared" si="5"/>
        <v>100</v>
      </c>
    </row>
    <row r="281" spans="1:9" ht="110.25" outlineLevel="4" x14ac:dyDescent="0.25">
      <c r="A281" s="133" t="s">
        <v>1252</v>
      </c>
      <c r="B281" s="134" t="s">
        <v>825</v>
      </c>
      <c r="C281" s="133" t="s">
        <v>826</v>
      </c>
      <c r="D281" s="133"/>
      <c r="E281" s="133"/>
      <c r="F281" s="135">
        <v>289525.43</v>
      </c>
      <c r="G281" s="135">
        <v>289525.43</v>
      </c>
      <c r="H281" s="135">
        <v>289525.43</v>
      </c>
      <c r="I281" s="112">
        <f t="shared" si="5"/>
        <v>100</v>
      </c>
    </row>
    <row r="282" spans="1:9" ht="94.5" outlineLevel="5" x14ac:dyDescent="0.25">
      <c r="A282" s="133" t="s">
        <v>1051</v>
      </c>
      <c r="B282" s="134" t="s">
        <v>191</v>
      </c>
      <c r="C282" s="133" t="s">
        <v>826</v>
      </c>
      <c r="D282" s="133" t="s">
        <v>90</v>
      </c>
      <c r="E282" s="133"/>
      <c r="F282" s="135">
        <v>127080.23</v>
      </c>
      <c r="G282" s="135">
        <v>127080.23</v>
      </c>
      <c r="H282" s="135">
        <v>127080.23</v>
      </c>
      <c r="I282" s="112">
        <f t="shared" si="5"/>
        <v>100</v>
      </c>
    </row>
    <row r="283" spans="1:9" ht="15.75" outlineLevel="6" x14ac:dyDescent="0.25">
      <c r="A283" s="133" t="s">
        <v>1253</v>
      </c>
      <c r="B283" s="134" t="s">
        <v>149</v>
      </c>
      <c r="C283" s="133" t="s">
        <v>826</v>
      </c>
      <c r="D283" s="133" t="s">
        <v>89</v>
      </c>
      <c r="E283" s="133" t="s">
        <v>150</v>
      </c>
      <c r="F283" s="135">
        <v>32417.46</v>
      </c>
      <c r="G283" s="135">
        <v>32417.46</v>
      </c>
      <c r="H283" s="135">
        <v>32417.46</v>
      </c>
      <c r="I283" s="112">
        <f t="shared" si="5"/>
        <v>100</v>
      </c>
    </row>
    <row r="284" spans="1:9" ht="31.5" outlineLevel="2" x14ac:dyDescent="0.25">
      <c r="A284" s="133" t="s">
        <v>1254</v>
      </c>
      <c r="B284" s="134" t="s">
        <v>153</v>
      </c>
      <c r="C284" s="133" t="s">
        <v>826</v>
      </c>
      <c r="D284" s="133" t="s">
        <v>89</v>
      </c>
      <c r="E284" s="133" t="s">
        <v>154</v>
      </c>
      <c r="F284" s="135">
        <v>32417.46</v>
      </c>
      <c r="G284" s="135">
        <v>32417.46</v>
      </c>
      <c r="H284" s="135">
        <v>32417.46</v>
      </c>
      <c r="I284" s="112">
        <f t="shared" si="5"/>
        <v>100</v>
      </c>
    </row>
    <row r="285" spans="1:9" ht="15.75" customHeight="1" outlineLevel="4" x14ac:dyDescent="0.25">
      <c r="A285" s="133" t="s">
        <v>1255</v>
      </c>
      <c r="B285" s="134" t="s">
        <v>99</v>
      </c>
      <c r="C285" s="133" t="s">
        <v>826</v>
      </c>
      <c r="D285" s="133" t="s">
        <v>92</v>
      </c>
      <c r="E285" s="133" t="s">
        <v>100</v>
      </c>
      <c r="F285" s="135">
        <v>94662.77</v>
      </c>
      <c r="G285" s="135">
        <v>94662.77</v>
      </c>
      <c r="H285" s="135">
        <v>94662.77</v>
      </c>
      <c r="I285" s="112">
        <f t="shared" si="5"/>
        <v>100</v>
      </c>
    </row>
    <row r="286" spans="1:9" ht="94.5" outlineLevel="5" x14ac:dyDescent="0.25">
      <c r="A286" s="133" t="s">
        <v>1256</v>
      </c>
      <c r="B286" s="134" t="s">
        <v>105</v>
      </c>
      <c r="C286" s="133" t="s">
        <v>826</v>
      </c>
      <c r="D286" s="133" t="s">
        <v>92</v>
      </c>
      <c r="E286" s="133" t="s">
        <v>106</v>
      </c>
      <c r="F286" s="135">
        <v>94662.77</v>
      </c>
      <c r="G286" s="135">
        <v>94662.77</v>
      </c>
      <c r="H286" s="135">
        <v>94662.77</v>
      </c>
      <c r="I286" s="112">
        <f t="shared" si="5"/>
        <v>100</v>
      </c>
    </row>
    <row r="287" spans="1:9" ht="47.25" outlineLevel="4" x14ac:dyDescent="0.25">
      <c r="A287" s="133" t="s">
        <v>1257</v>
      </c>
      <c r="B287" s="134" t="s">
        <v>261</v>
      </c>
      <c r="C287" s="133" t="s">
        <v>826</v>
      </c>
      <c r="D287" s="133" t="s">
        <v>262</v>
      </c>
      <c r="E287" s="133"/>
      <c r="F287" s="135">
        <v>162445.20000000001</v>
      </c>
      <c r="G287" s="135">
        <v>162445.20000000001</v>
      </c>
      <c r="H287" s="135">
        <v>162445.20000000001</v>
      </c>
      <c r="I287" s="112">
        <f t="shared" si="5"/>
        <v>100</v>
      </c>
    </row>
    <row r="288" spans="1:9" ht="15.75" outlineLevel="5" x14ac:dyDescent="0.25">
      <c r="A288" s="133" t="s">
        <v>1258</v>
      </c>
      <c r="B288" s="134" t="s">
        <v>139</v>
      </c>
      <c r="C288" s="133" t="s">
        <v>826</v>
      </c>
      <c r="D288" s="133" t="s">
        <v>263</v>
      </c>
      <c r="E288" s="133" t="s">
        <v>140</v>
      </c>
      <c r="F288" s="135">
        <v>162445.20000000001</v>
      </c>
      <c r="G288" s="135">
        <v>162445.20000000001</v>
      </c>
      <c r="H288" s="135">
        <v>162445.20000000001</v>
      </c>
      <c r="I288" s="112">
        <f t="shared" si="5"/>
        <v>100</v>
      </c>
    </row>
    <row r="289" spans="1:9" ht="15.75" outlineLevel="6" x14ac:dyDescent="0.25">
      <c r="A289" s="133" t="s">
        <v>1052</v>
      </c>
      <c r="B289" s="134" t="s">
        <v>145</v>
      </c>
      <c r="C289" s="133" t="s">
        <v>826</v>
      </c>
      <c r="D289" s="133" t="s">
        <v>263</v>
      </c>
      <c r="E289" s="133" t="s">
        <v>146</v>
      </c>
      <c r="F289" s="135">
        <v>162445.20000000001</v>
      </c>
      <c r="G289" s="135">
        <v>162445.20000000001</v>
      </c>
      <c r="H289" s="135">
        <v>162445.20000000001</v>
      </c>
      <c r="I289" s="112">
        <f t="shared" si="5"/>
        <v>100</v>
      </c>
    </row>
    <row r="290" spans="1:9" ht="126" outlineLevel="4" x14ac:dyDescent="0.25">
      <c r="A290" s="133" t="s">
        <v>1053</v>
      </c>
      <c r="B290" s="136" t="s">
        <v>1720</v>
      </c>
      <c r="C290" s="133" t="s">
        <v>732</v>
      </c>
      <c r="D290" s="133"/>
      <c r="E290" s="133"/>
      <c r="F290" s="135">
        <v>97542</v>
      </c>
      <c r="G290" s="135">
        <v>97542</v>
      </c>
      <c r="H290" s="135">
        <v>97542</v>
      </c>
      <c r="I290" s="112">
        <f t="shared" si="5"/>
        <v>100</v>
      </c>
    </row>
    <row r="291" spans="1:9" ht="47.25" outlineLevel="5" x14ac:dyDescent="0.25">
      <c r="A291" s="133" t="s">
        <v>1054</v>
      </c>
      <c r="B291" s="134" t="s">
        <v>261</v>
      </c>
      <c r="C291" s="133" t="s">
        <v>732</v>
      </c>
      <c r="D291" s="133" t="s">
        <v>262</v>
      </c>
      <c r="E291" s="133"/>
      <c r="F291" s="135">
        <v>97542</v>
      </c>
      <c r="G291" s="135">
        <v>97542</v>
      </c>
      <c r="H291" s="135">
        <v>97542</v>
      </c>
      <c r="I291" s="112">
        <f t="shared" si="5"/>
        <v>100</v>
      </c>
    </row>
    <row r="292" spans="1:9" ht="15.75" outlineLevel="6" x14ac:dyDescent="0.25">
      <c r="A292" s="133" t="s">
        <v>1055</v>
      </c>
      <c r="B292" s="134" t="s">
        <v>139</v>
      </c>
      <c r="C292" s="133" t="s">
        <v>732</v>
      </c>
      <c r="D292" s="133" t="s">
        <v>263</v>
      </c>
      <c r="E292" s="133" t="s">
        <v>140</v>
      </c>
      <c r="F292" s="135">
        <v>97542</v>
      </c>
      <c r="G292" s="135">
        <v>97542</v>
      </c>
      <c r="H292" s="135">
        <v>97542</v>
      </c>
      <c r="I292" s="112">
        <f t="shared" si="5"/>
        <v>100</v>
      </c>
    </row>
    <row r="293" spans="1:9" ht="15.75" outlineLevel="2" x14ac:dyDescent="0.25">
      <c r="A293" s="133" t="s">
        <v>1056</v>
      </c>
      <c r="B293" s="134" t="s">
        <v>145</v>
      </c>
      <c r="C293" s="133" t="s">
        <v>732</v>
      </c>
      <c r="D293" s="133" t="s">
        <v>263</v>
      </c>
      <c r="E293" s="133" t="s">
        <v>146</v>
      </c>
      <c r="F293" s="135">
        <v>97542</v>
      </c>
      <c r="G293" s="135">
        <v>97542</v>
      </c>
      <c r="H293" s="135">
        <v>97542</v>
      </c>
      <c r="I293" s="112">
        <f t="shared" si="5"/>
        <v>100</v>
      </c>
    </row>
    <row r="294" spans="1:9" ht="141.75" outlineLevel="4" x14ac:dyDescent="0.25">
      <c r="A294" s="133" t="s">
        <v>1057</v>
      </c>
      <c r="B294" s="136" t="s">
        <v>1721</v>
      </c>
      <c r="C294" s="133" t="s">
        <v>716</v>
      </c>
      <c r="D294" s="133"/>
      <c r="E294" s="133"/>
      <c r="F294" s="135">
        <v>685638.97</v>
      </c>
      <c r="G294" s="135">
        <v>685638.97</v>
      </c>
      <c r="H294" s="135">
        <v>685638.97</v>
      </c>
      <c r="I294" s="112">
        <f t="shared" si="5"/>
        <v>100</v>
      </c>
    </row>
    <row r="295" spans="1:9" ht="94.5" outlineLevel="5" x14ac:dyDescent="0.25">
      <c r="A295" s="133" t="s">
        <v>1058</v>
      </c>
      <c r="B295" s="134" t="s">
        <v>191</v>
      </c>
      <c r="C295" s="133" t="s">
        <v>716</v>
      </c>
      <c r="D295" s="133" t="s">
        <v>90</v>
      </c>
      <c r="E295" s="133"/>
      <c r="F295" s="135">
        <v>685638.97</v>
      </c>
      <c r="G295" s="135">
        <v>685638.97</v>
      </c>
      <c r="H295" s="135">
        <v>685638.97</v>
      </c>
      <c r="I295" s="112">
        <f t="shared" si="5"/>
        <v>100</v>
      </c>
    </row>
    <row r="296" spans="1:9" ht="15.75" outlineLevel="6" x14ac:dyDescent="0.25">
      <c r="A296" s="133" t="s">
        <v>1259</v>
      </c>
      <c r="B296" s="134" t="s">
        <v>149</v>
      </c>
      <c r="C296" s="133" t="s">
        <v>716</v>
      </c>
      <c r="D296" s="133" t="s">
        <v>89</v>
      </c>
      <c r="E296" s="133" t="s">
        <v>150</v>
      </c>
      <c r="F296" s="135">
        <v>685638.97</v>
      </c>
      <c r="G296" s="135">
        <v>685638.97</v>
      </c>
      <c r="H296" s="135">
        <v>685638.97</v>
      </c>
      <c r="I296" s="112">
        <f t="shared" si="5"/>
        <v>100</v>
      </c>
    </row>
    <row r="297" spans="1:9" ht="31.5" outlineLevel="2" x14ac:dyDescent="0.25">
      <c r="A297" s="133" t="s">
        <v>1260</v>
      </c>
      <c r="B297" s="134" t="s">
        <v>153</v>
      </c>
      <c r="C297" s="133" t="s">
        <v>716</v>
      </c>
      <c r="D297" s="133" t="s">
        <v>89</v>
      </c>
      <c r="E297" s="133" t="s">
        <v>154</v>
      </c>
      <c r="F297" s="135">
        <v>685638.97</v>
      </c>
      <c r="G297" s="135">
        <v>685638.97</v>
      </c>
      <c r="H297" s="135">
        <v>685638.97</v>
      </c>
      <c r="I297" s="112">
        <f t="shared" si="5"/>
        <v>100</v>
      </c>
    </row>
    <row r="298" spans="1:9" ht="31.5" outlineLevel="4" x14ac:dyDescent="0.25">
      <c r="A298" s="133" t="s">
        <v>1261</v>
      </c>
      <c r="B298" s="134" t="s">
        <v>351</v>
      </c>
      <c r="C298" s="133" t="s">
        <v>352</v>
      </c>
      <c r="D298" s="133"/>
      <c r="E298" s="133"/>
      <c r="F298" s="135">
        <v>8851002.6699999999</v>
      </c>
      <c r="G298" s="135">
        <v>8851002.6699999999</v>
      </c>
      <c r="H298" s="135">
        <v>8734390.7599999998</v>
      </c>
      <c r="I298" s="112">
        <f t="shared" si="5"/>
        <v>98.682500566910349</v>
      </c>
    </row>
    <row r="299" spans="1:9" ht="36.75" customHeight="1" outlineLevel="5" x14ac:dyDescent="0.25">
      <c r="A299" s="133" t="s">
        <v>1059</v>
      </c>
      <c r="B299" s="134" t="s">
        <v>353</v>
      </c>
      <c r="C299" s="133" t="s">
        <v>354</v>
      </c>
      <c r="D299" s="133"/>
      <c r="E299" s="133"/>
      <c r="F299" s="135">
        <v>5164602.67</v>
      </c>
      <c r="G299" s="135">
        <v>5164602.67</v>
      </c>
      <c r="H299" s="135">
        <v>5047990.76</v>
      </c>
      <c r="I299" s="112">
        <f t="shared" si="5"/>
        <v>97.74209329446829</v>
      </c>
    </row>
    <row r="300" spans="1:9" ht="110.25" outlineLevel="6" x14ac:dyDescent="0.25">
      <c r="A300" s="133" t="s">
        <v>1060</v>
      </c>
      <c r="B300" s="134" t="s">
        <v>355</v>
      </c>
      <c r="C300" s="133" t="s">
        <v>356</v>
      </c>
      <c r="D300" s="133"/>
      <c r="E300" s="133"/>
      <c r="F300" s="135">
        <v>4500267</v>
      </c>
      <c r="G300" s="135">
        <v>4500267</v>
      </c>
      <c r="H300" s="135">
        <v>4404658.1100000003</v>
      </c>
      <c r="I300" s="112">
        <f t="shared" si="5"/>
        <v>97.87548405461277</v>
      </c>
    </row>
    <row r="301" spans="1:9" ht="47.25" x14ac:dyDescent="0.25">
      <c r="A301" s="133" t="s">
        <v>1061</v>
      </c>
      <c r="B301" s="134" t="s">
        <v>261</v>
      </c>
      <c r="C301" s="133" t="s">
        <v>356</v>
      </c>
      <c r="D301" s="133" t="s">
        <v>262</v>
      </c>
      <c r="E301" s="133"/>
      <c r="F301" s="135">
        <v>4500267</v>
      </c>
      <c r="G301" s="135">
        <v>4500267</v>
      </c>
      <c r="H301" s="135">
        <v>4404658.1100000003</v>
      </c>
      <c r="I301" s="112">
        <f t="shared" si="5"/>
        <v>97.87548405461277</v>
      </c>
    </row>
    <row r="302" spans="1:9" ht="15.75" outlineLevel="1" x14ac:dyDescent="0.25">
      <c r="A302" s="133" t="s">
        <v>1062</v>
      </c>
      <c r="B302" s="134" t="s">
        <v>139</v>
      </c>
      <c r="C302" s="133" t="s">
        <v>356</v>
      </c>
      <c r="D302" s="133" t="s">
        <v>263</v>
      </c>
      <c r="E302" s="133" t="s">
        <v>140</v>
      </c>
      <c r="F302" s="135">
        <v>4500267</v>
      </c>
      <c r="G302" s="135">
        <v>4500267</v>
      </c>
      <c r="H302" s="135">
        <v>4404658.1100000003</v>
      </c>
      <c r="I302" s="112">
        <f t="shared" si="5"/>
        <v>97.87548405461277</v>
      </c>
    </row>
    <row r="303" spans="1:9" ht="15.75" outlineLevel="2" x14ac:dyDescent="0.25">
      <c r="A303" s="133" t="s">
        <v>1063</v>
      </c>
      <c r="B303" s="134" t="s">
        <v>147</v>
      </c>
      <c r="C303" s="133" t="s">
        <v>356</v>
      </c>
      <c r="D303" s="133" t="s">
        <v>263</v>
      </c>
      <c r="E303" s="133" t="s">
        <v>148</v>
      </c>
      <c r="F303" s="135">
        <v>4500267</v>
      </c>
      <c r="G303" s="135">
        <v>4500267</v>
      </c>
      <c r="H303" s="135">
        <v>4404658.1100000003</v>
      </c>
      <c r="I303" s="112">
        <f t="shared" si="5"/>
        <v>97.87548405461277</v>
      </c>
    </row>
    <row r="304" spans="1:9" ht="110.25" outlineLevel="4" x14ac:dyDescent="0.25">
      <c r="A304" s="133" t="s">
        <v>1064</v>
      </c>
      <c r="B304" s="134" t="s">
        <v>407</v>
      </c>
      <c r="C304" s="133" t="s">
        <v>357</v>
      </c>
      <c r="D304" s="133"/>
      <c r="E304" s="133"/>
      <c r="F304" s="135">
        <v>501360</v>
      </c>
      <c r="G304" s="135">
        <v>501360</v>
      </c>
      <c r="H304" s="135">
        <v>480356.98</v>
      </c>
      <c r="I304" s="112">
        <f t="shared" si="5"/>
        <v>95.810790649433542</v>
      </c>
    </row>
    <row r="305" spans="1:9" ht="47.25" outlineLevel="5" x14ac:dyDescent="0.25">
      <c r="A305" s="133" t="s">
        <v>1065</v>
      </c>
      <c r="B305" s="134" t="s">
        <v>261</v>
      </c>
      <c r="C305" s="133" t="s">
        <v>357</v>
      </c>
      <c r="D305" s="133" t="s">
        <v>262</v>
      </c>
      <c r="E305" s="133"/>
      <c r="F305" s="135">
        <v>501360</v>
      </c>
      <c r="G305" s="135">
        <v>501360</v>
      </c>
      <c r="H305" s="135">
        <v>480356.98</v>
      </c>
      <c r="I305" s="112">
        <f t="shared" si="5"/>
        <v>95.810790649433542</v>
      </c>
    </row>
    <row r="306" spans="1:9" ht="15.75" outlineLevel="6" x14ac:dyDescent="0.25">
      <c r="A306" s="133" t="s">
        <v>1066</v>
      </c>
      <c r="B306" s="134" t="s">
        <v>139</v>
      </c>
      <c r="C306" s="133" t="s">
        <v>357</v>
      </c>
      <c r="D306" s="133" t="s">
        <v>263</v>
      </c>
      <c r="E306" s="133" t="s">
        <v>140</v>
      </c>
      <c r="F306" s="135">
        <v>501360</v>
      </c>
      <c r="G306" s="135">
        <v>501360</v>
      </c>
      <c r="H306" s="135">
        <v>480356.98</v>
      </c>
      <c r="I306" s="112">
        <f t="shared" si="5"/>
        <v>95.810790649433542</v>
      </c>
    </row>
    <row r="307" spans="1:9" ht="15.75" outlineLevel="2" x14ac:dyDescent="0.25">
      <c r="A307" s="133" t="s">
        <v>1067</v>
      </c>
      <c r="B307" s="134" t="s">
        <v>147</v>
      </c>
      <c r="C307" s="133" t="s">
        <v>357</v>
      </c>
      <c r="D307" s="133" t="s">
        <v>263</v>
      </c>
      <c r="E307" s="133" t="s">
        <v>148</v>
      </c>
      <c r="F307" s="135">
        <v>501360</v>
      </c>
      <c r="G307" s="135">
        <v>501360</v>
      </c>
      <c r="H307" s="135">
        <v>480356.98</v>
      </c>
      <c r="I307" s="112">
        <f t="shared" si="5"/>
        <v>95.810790649433542</v>
      </c>
    </row>
    <row r="308" spans="1:9" ht="110.25" outlineLevel="4" x14ac:dyDescent="0.25">
      <c r="A308" s="133" t="s">
        <v>1068</v>
      </c>
      <c r="B308" s="134" t="s">
        <v>842</v>
      </c>
      <c r="C308" s="133" t="s">
        <v>843</v>
      </c>
      <c r="D308" s="133"/>
      <c r="E308" s="133"/>
      <c r="F308" s="135">
        <v>162975.67000000001</v>
      </c>
      <c r="G308" s="135">
        <v>162975.67000000001</v>
      </c>
      <c r="H308" s="135">
        <v>162975.67000000001</v>
      </c>
      <c r="I308" s="112">
        <f t="shared" si="5"/>
        <v>100</v>
      </c>
    </row>
    <row r="309" spans="1:9" ht="47.25" outlineLevel="5" x14ac:dyDescent="0.25">
      <c r="A309" s="133" t="s">
        <v>265</v>
      </c>
      <c r="B309" s="134" t="s">
        <v>261</v>
      </c>
      <c r="C309" s="133" t="s">
        <v>843</v>
      </c>
      <c r="D309" s="133" t="s">
        <v>262</v>
      </c>
      <c r="E309" s="133"/>
      <c r="F309" s="135">
        <v>162975.67000000001</v>
      </c>
      <c r="G309" s="135">
        <v>162975.67000000001</v>
      </c>
      <c r="H309" s="135">
        <v>162975.67000000001</v>
      </c>
      <c r="I309" s="112">
        <f t="shared" si="5"/>
        <v>100</v>
      </c>
    </row>
    <row r="310" spans="1:9" ht="15.75" outlineLevel="6" x14ac:dyDescent="0.25">
      <c r="A310" s="133" t="s">
        <v>1262</v>
      </c>
      <c r="B310" s="134" t="s">
        <v>139</v>
      </c>
      <c r="C310" s="133" t="s">
        <v>843</v>
      </c>
      <c r="D310" s="133" t="s">
        <v>263</v>
      </c>
      <c r="E310" s="133" t="s">
        <v>140</v>
      </c>
      <c r="F310" s="135">
        <v>162975.67000000001</v>
      </c>
      <c r="G310" s="135">
        <v>162975.67000000001</v>
      </c>
      <c r="H310" s="135">
        <v>162975.67000000001</v>
      </c>
      <c r="I310" s="112">
        <f t="shared" si="5"/>
        <v>100</v>
      </c>
    </row>
    <row r="311" spans="1:9" ht="15.75" outlineLevel="2" x14ac:dyDescent="0.25">
      <c r="A311" s="133" t="s">
        <v>1263</v>
      </c>
      <c r="B311" s="134" t="s">
        <v>147</v>
      </c>
      <c r="C311" s="133" t="s">
        <v>843</v>
      </c>
      <c r="D311" s="133" t="s">
        <v>263</v>
      </c>
      <c r="E311" s="133" t="s">
        <v>148</v>
      </c>
      <c r="F311" s="135">
        <v>162975.67000000001</v>
      </c>
      <c r="G311" s="135">
        <v>162975.67000000001</v>
      </c>
      <c r="H311" s="135">
        <v>162975.67000000001</v>
      </c>
      <c r="I311" s="112">
        <f t="shared" si="5"/>
        <v>100</v>
      </c>
    </row>
    <row r="312" spans="1:9" ht="31.5" outlineLevel="4" x14ac:dyDescent="0.25">
      <c r="A312" s="133" t="s">
        <v>777</v>
      </c>
      <c r="B312" s="134" t="s">
        <v>617</v>
      </c>
      <c r="C312" s="133" t="s">
        <v>618</v>
      </c>
      <c r="D312" s="133"/>
      <c r="E312" s="133"/>
      <c r="F312" s="135">
        <v>3686400</v>
      </c>
      <c r="G312" s="135">
        <v>3686400</v>
      </c>
      <c r="H312" s="135">
        <v>3686400</v>
      </c>
      <c r="I312" s="112">
        <f t="shared" si="5"/>
        <v>100</v>
      </c>
    </row>
    <row r="313" spans="1:9" ht="110.25" outlineLevel="5" x14ac:dyDescent="0.25">
      <c r="A313" s="133" t="s">
        <v>572</v>
      </c>
      <c r="B313" s="134" t="s">
        <v>619</v>
      </c>
      <c r="C313" s="133" t="s">
        <v>620</v>
      </c>
      <c r="D313" s="133"/>
      <c r="E313" s="133"/>
      <c r="F313" s="135">
        <v>3686400</v>
      </c>
      <c r="G313" s="135">
        <v>3686400</v>
      </c>
      <c r="H313" s="135">
        <v>3686400</v>
      </c>
      <c r="I313" s="112">
        <f t="shared" si="5"/>
        <v>100</v>
      </c>
    </row>
    <row r="314" spans="1:9" ht="31.5" outlineLevel="6" x14ac:dyDescent="0.25">
      <c r="A314" s="133" t="s">
        <v>1264</v>
      </c>
      <c r="B314" s="134" t="s">
        <v>264</v>
      </c>
      <c r="C314" s="133" t="s">
        <v>620</v>
      </c>
      <c r="D314" s="133" t="s">
        <v>265</v>
      </c>
      <c r="E314" s="133"/>
      <c r="F314" s="135">
        <v>3686400</v>
      </c>
      <c r="G314" s="135">
        <v>3686400</v>
      </c>
      <c r="H314" s="135">
        <v>3686400</v>
      </c>
      <c r="I314" s="112">
        <f t="shared" si="5"/>
        <v>100</v>
      </c>
    </row>
    <row r="315" spans="1:9" ht="15.75" outlineLevel="1" x14ac:dyDescent="0.25">
      <c r="A315" s="133" t="s">
        <v>1265</v>
      </c>
      <c r="B315" s="134" t="s">
        <v>155</v>
      </c>
      <c r="C315" s="133" t="s">
        <v>620</v>
      </c>
      <c r="D315" s="133" t="s">
        <v>266</v>
      </c>
      <c r="E315" s="133" t="s">
        <v>156</v>
      </c>
      <c r="F315" s="135">
        <v>3686400</v>
      </c>
      <c r="G315" s="135">
        <v>3686400</v>
      </c>
      <c r="H315" s="135">
        <v>3686400</v>
      </c>
      <c r="I315" s="112">
        <f t="shared" ref="I315:I367" si="6">H315*100/G315</f>
        <v>100</v>
      </c>
    </row>
    <row r="316" spans="1:9" ht="15.75" outlineLevel="2" x14ac:dyDescent="0.25">
      <c r="A316" s="133" t="s">
        <v>1266</v>
      </c>
      <c r="B316" s="134" t="s">
        <v>159</v>
      </c>
      <c r="C316" s="133" t="s">
        <v>620</v>
      </c>
      <c r="D316" s="133" t="s">
        <v>266</v>
      </c>
      <c r="E316" s="133" t="s">
        <v>160</v>
      </c>
      <c r="F316" s="135">
        <v>3686400</v>
      </c>
      <c r="G316" s="135">
        <v>3686400</v>
      </c>
      <c r="H316" s="135">
        <v>3686400</v>
      </c>
      <c r="I316" s="112">
        <f t="shared" si="6"/>
        <v>100</v>
      </c>
    </row>
    <row r="317" spans="1:9" ht="47.25" outlineLevel="4" x14ac:dyDescent="0.25">
      <c r="A317" s="133" t="s">
        <v>1267</v>
      </c>
      <c r="B317" s="134" t="s">
        <v>346</v>
      </c>
      <c r="C317" s="133" t="s">
        <v>347</v>
      </c>
      <c r="D317" s="133"/>
      <c r="E317" s="133"/>
      <c r="F317" s="135">
        <v>40866418.140000001</v>
      </c>
      <c r="G317" s="135">
        <v>40866418.140000001</v>
      </c>
      <c r="H317" s="135">
        <v>39688001.039999999</v>
      </c>
      <c r="I317" s="112">
        <f t="shared" si="6"/>
        <v>97.116416966216647</v>
      </c>
    </row>
    <row r="318" spans="1:9" ht="31.5" outlineLevel="5" x14ac:dyDescent="0.25">
      <c r="A318" s="133" t="s">
        <v>1268</v>
      </c>
      <c r="B318" s="134" t="s">
        <v>372</v>
      </c>
      <c r="C318" s="133" t="s">
        <v>373</v>
      </c>
      <c r="D318" s="133"/>
      <c r="E318" s="133"/>
      <c r="F318" s="135">
        <v>15415992</v>
      </c>
      <c r="G318" s="135">
        <v>15415992</v>
      </c>
      <c r="H318" s="135">
        <v>15365992</v>
      </c>
      <c r="I318" s="112">
        <f t="shared" si="6"/>
        <v>99.675661481920855</v>
      </c>
    </row>
    <row r="319" spans="1:9" ht="94.5" outlineLevel="6" x14ac:dyDescent="0.25">
      <c r="A319" s="133" t="s">
        <v>371</v>
      </c>
      <c r="B319" s="134" t="s">
        <v>374</v>
      </c>
      <c r="C319" s="133" t="s">
        <v>375</v>
      </c>
      <c r="D319" s="133"/>
      <c r="E319" s="133"/>
      <c r="F319" s="135">
        <v>1518692</v>
      </c>
      <c r="G319" s="135">
        <v>1518692</v>
      </c>
      <c r="H319" s="135">
        <v>1468692</v>
      </c>
      <c r="I319" s="112">
        <f t="shared" si="6"/>
        <v>96.707693199147684</v>
      </c>
    </row>
    <row r="320" spans="1:9" ht="47.25" x14ac:dyDescent="0.25">
      <c r="A320" s="133" t="s">
        <v>1269</v>
      </c>
      <c r="B320" s="134" t="s">
        <v>192</v>
      </c>
      <c r="C320" s="133" t="s">
        <v>375</v>
      </c>
      <c r="D320" s="133" t="s">
        <v>193</v>
      </c>
      <c r="E320" s="133"/>
      <c r="F320" s="135">
        <v>1518692</v>
      </c>
      <c r="G320" s="135">
        <v>1518692</v>
      </c>
      <c r="H320" s="135">
        <v>1468692</v>
      </c>
      <c r="I320" s="112">
        <f t="shared" si="6"/>
        <v>96.707693199147684</v>
      </c>
    </row>
    <row r="321" spans="1:9" ht="15.75" outlineLevel="1" x14ac:dyDescent="0.25">
      <c r="A321" s="133" t="s">
        <v>1270</v>
      </c>
      <c r="B321" s="134" t="s">
        <v>165</v>
      </c>
      <c r="C321" s="133" t="s">
        <v>375</v>
      </c>
      <c r="D321" s="133" t="s">
        <v>91</v>
      </c>
      <c r="E321" s="133" t="s">
        <v>166</v>
      </c>
      <c r="F321" s="135">
        <v>1518692</v>
      </c>
      <c r="G321" s="135">
        <v>1518692</v>
      </c>
      <c r="H321" s="135">
        <v>1468692</v>
      </c>
      <c r="I321" s="112">
        <f t="shared" si="6"/>
        <v>96.707693199147684</v>
      </c>
    </row>
    <row r="322" spans="1:9" ht="15.75" outlineLevel="2" x14ac:dyDescent="0.25">
      <c r="A322" s="133" t="s">
        <v>514</v>
      </c>
      <c r="B322" s="134" t="s">
        <v>167</v>
      </c>
      <c r="C322" s="133" t="s">
        <v>375</v>
      </c>
      <c r="D322" s="133" t="s">
        <v>91</v>
      </c>
      <c r="E322" s="133" t="s">
        <v>168</v>
      </c>
      <c r="F322" s="135">
        <v>1518692</v>
      </c>
      <c r="G322" s="135">
        <v>1518692</v>
      </c>
      <c r="H322" s="135">
        <v>1468692</v>
      </c>
      <c r="I322" s="112">
        <f t="shared" si="6"/>
        <v>96.707693199147684</v>
      </c>
    </row>
    <row r="323" spans="1:9" ht="110.25" outlineLevel="4" x14ac:dyDescent="0.25">
      <c r="A323" s="133" t="s">
        <v>1271</v>
      </c>
      <c r="B323" s="134" t="s">
        <v>739</v>
      </c>
      <c r="C323" s="133" t="s">
        <v>740</v>
      </c>
      <c r="D323" s="133"/>
      <c r="E323" s="133"/>
      <c r="F323" s="135">
        <v>977300</v>
      </c>
      <c r="G323" s="135">
        <v>977300</v>
      </c>
      <c r="H323" s="135">
        <v>977300</v>
      </c>
      <c r="I323" s="112">
        <f t="shared" si="6"/>
        <v>100</v>
      </c>
    </row>
    <row r="324" spans="1:9" ht="47.25" outlineLevel="5" x14ac:dyDescent="0.25">
      <c r="A324" s="133" t="s">
        <v>1272</v>
      </c>
      <c r="B324" s="134" t="s">
        <v>192</v>
      </c>
      <c r="C324" s="133" t="s">
        <v>740</v>
      </c>
      <c r="D324" s="133" t="s">
        <v>193</v>
      </c>
      <c r="E324" s="133"/>
      <c r="F324" s="135">
        <v>977300</v>
      </c>
      <c r="G324" s="135">
        <v>977300</v>
      </c>
      <c r="H324" s="135">
        <v>977300</v>
      </c>
      <c r="I324" s="112">
        <f t="shared" si="6"/>
        <v>100</v>
      </c>
    </row>
    <row r="325" spans="1:9" ht="15.75" outlineLevel="6" x14ac:dyDescent="0.25">
      <c r="A325" s="133" t="s">
        <v>1273</v>
      </c>
      <c r="B325" s="134" t="s">
        <v>165</v>
      </c>
      <c r="C325" s="133" t="s">
        <v>740</v>
      </c>
      <c r="D325" s="133" t="s">
        <v>91</v>
      </c>
      <c r="E325" s="133" t="s">
        <v>166</v>
      </c>
      <c r="F325" s="135">
        <v>977300</v>
      </c>
      <c r="G325" s="135">
        <v>977300</v>
      </c>
      <c r="H325" s="135">
        <v>977300</v>
      </c>
      <c r="I325" s="112">
        <f t="shared" si="6"/>
        <v>100</v>
      </c>
    </row>
    <row r="326" spans="1:9" ht="15.75" outlineLevel="2" x14ac:dyDescent="0.25">
      <c r="A326" s="133" t="s">
        <v>1274</v>
      </c>
      <c r="B326" s="134" t="s">
        <v>167</v>
      </c>
      <c r="C326" s="133" t="s">
        <v>740</v>
      </c>
      <c r="D326" s="133" t="s">
        <v>91</v>
      </c>
      <c r="E326" s="133" t="s">
        <v>168</v>
      </c>
      <c r="F326" s="135">
        <v>977300</v>
      </c>
      <c r="G326" s="135">
        <v>977300</v>
      </c>
      <c r="H326" s="135">
        <v>977300</v>
      </c>
      <c r="I326" s="112">
        <f t="shared" si="6"/>
        <v>100</v>
      </c>
    </row>
    <row r="327" spans="1:9" ht="141.75" outlineLevel="4" x14ac:dyDescent="0.25">
      <c r="A327" s="133" t="s">
        <v>1275</v>
      </c>
      <c r="B327" s="136" t="s">
        <v>1722</v>
      </c>
      <c r="C327" s="133" t="s">
        <v>851</v>
      </c>
      <c r="D327" s="133"/>
      <c r="E327" s="133"/>
      <c r="F327" s="135">
        <v>5000000</v>
      </c>
      <c r="G327" s="135">
        <v>5000000</v>
      </c>
      <c r="H327" s="135">
        <v>5000000</v>
      </c>
      <c r="I327" s="112">
        <f t="shared" si="6"/>
        <v>100</v>
      </c>
    </row>
    <row r="328" spans="1:9" ht="47.25" outlineLevel="5" x14ac:dyDescent="0.25">
      <c r="A328" s="133" t="s">
        <v>1276</v>
      </c>
      <c r="B328" s="134" t="s">
        <v>192</v>
      </c>
      <c r="C328" s="133" t="s">
        <v>851</v>
      </c>
      <c r="D328" s="133" t="s">
        <v>193</v>
      </c>
      <c r="E328" s="133"/>
      <c r="F328" s="135">
        <v>5000000</v>
      </c>
      <c r="G328" s="135">
        <v>5000000</v>
      </c>
      <c r="H328" s="135">
        <v>5000000</v>
      </c>
      <c r="I328" s="112">
        <f t="shared" si="6"/>
        <v>100</v>
      </c>
    </row>
    <row r="329" spans="1:9" ht="15.75" outlineLevel="6" x14ac:dyDescent="0.25">
      <c r="A329" s="133" t="s">
        <v>266</v>
      </c>
      <c r="B329" s="134" t="s">
        <v>165</v>
      </c>
      <c r="C329" s="133" t="s">
        <v>851</v>
      </c>
      <c r="D329" s="133" t="s">
        <v>91</v>
      </c>
      <c r="E329" s="133" t="s">
        <v>166</v>
      </c>
      <c r="F329" s="135">
        <v>5000000</v>
      </c>
      <c r="G329" s="135">
        <v>5000000</v>
      </c>
      <c r="H329" s="135">
        <v>5000000</v>
      </c>
      <c r="I329" s="112">
        <f t="shared" si="6"/>
        <v>100</v>
      </c>
    </row>
    <row r="330" spans="1:9" ht="15.75" outlineLevel="2" x14ac:dyDescent="0.25">
      <c r="A330" s="133" t="s">
        <v>1241</v>
      </c>
      <c r="B330" s="134" t="s">
        <v>167</v>
      </c>
      <c r="C330" s="133" t="s">
        <v>851</v>
      </c>
      <c r="D330" s="133" t="s">
        <v>91</v>
      </c>
      <c r="E330" s="133" t="s">
        <v>168</v>
      </c>
      <c r="F330" s="135">
        <v>5000000</v>
      </c>
      <c r="G330" s="135">
        <v>5000000</v>
      </c>
      <c r="H330" s="135">
        <v>5000000</v>
      </c>
      <c r="I330" s="112">
        <f t="shared" si="6"/>
        <v>100</v>
      </c>
    </row>
    <row r="331" spans="1:9" ht="15.75" outlineLevel="3" x14ac:dyDescent="0.25">
      <c r="A331" s="133" t="s">
        <v>1277</v>
      </c>
      <c r="B331" s="134" t="s">
        <v>167</v>
      </c>
      <c r="C331" s="133" t="s">
        <v>851</v>
      </c>
      <c r="D331" s="133" t="s">
        <v>91</v>
      </c>
      <c r="E331" s="133" t="s">
        <v>168</v>
      </c>
      <c r="F331" s="135">
        <v>5000000</v>
      </c>
      <c r="G331" s="135">
        <v>5000000</v>
      </c>
      <c r="H331" s="135">
        <v>5000000</v>
      </c>
      <c r="I331" s="112">
        <f t="shared" si="6"/>
        <v>100</v>
      </c>
    </row>
    <row r="332" spans="1:9" ht="110.25" outlineLevel="4" x14ac:dyDescent="0.25">
      <c r="A332" s="133" t="s">
        <v>1278</v>
      </c>
      <c r="B332" s="134" t="s">
        <v>741</v>
      </c>
      <c r="C332" s="133" t="s">
        <v>742</v>
      </c>
      <c r="D332" s="133"/>
      <c r="E332" s="133"/>
      <c r="F332" s="135">
        <v>7920000</v>
      </c>
      <c r="G332" s="135">
        <v>7920000</v>
      </c>
      <c r="H332" s="135">
        <v>7920000</v>
      </c>
      <c r="I332" s="112">
        <f t="shared" si="6"/>
        <v>100</v>
      </c>
    </row>
    <row r="333" spans="1:9" ht="47.25" outlineLevel="5" x14ac:dyDescent="0.25">
      <c r="A333" s="133" t="s">
        <v>1279</v>
      </c>
      <c r="B333" s="134" t="s">
        <v>192</v>
      </c>
      <c r="C333" s="133" t="s">
        <v>742</v>
      </c>
      <c r="D333" s="133" t="s">
        <v>193</v>
      </c>
      <c r="E333" s="133"/>
      <c r="F333" s="135">
        <v>7920000</v>
      </c>
      <c r="G333" s="135">
        <v>7920000</v>
      </c>
      <c r="H333" s="135">
        <v>7920000</v>
      </c>
      <c r="I333" s="112">
        <f t="shared" si="6"/>
        <v>100</v>
      </c>
    </row>
    <row r="334" spans="1:9" ht="15.75" outlineLevel="6" x14ac:dyDescent="0.25">
      <c r="A334" s="133" t="s">
        <v>1280</v>
      </c>
      <c r="B334" s="134" t="s">
        <v>165</v>
      </c>
      <c r="C334" s="133" t="s">
        <v>742</v>
      </c>
      <c r="D334" s="133" t="s">
        <v>91</v>
      </c>
      <c r="E334" s="133" t="s">
        <v>166</v>
      </c>
      <c r="F334" s="135">
        <v>7920000</v>
      </c>
      <c r="G334" s="135">
        <v>7920000</v>
      </c>
      <c r="H334" s="135">
        <v>7920000</v>
      </c>
      <c r="I334" s="112">
        <f t="shared" si="6"/>
        <v>100</v>
      </c>
    </row>
    <row r="335" spans="1:9" ht="15.75" outlineLevel="2" x14ac:dyDescent="0.25">
      <c r="A335" s="133" t="s">
        <v>1281</v>
      </c>
      <c r="B335" s="134" t="s">
        <v>167</v>
      </c>
      <c r="C335" s="133" t="s">
        <v>742</v>
      </c>
      <c r="D335" s="133" t="s">
        <v>91</v>
      </c>
      <c r="E335" s="133" t="s">
        <v>168</v>
      </c>
      <c r="F335" s="135">
        <v>7920000</v>
      </c>
      <c r="G335" s="135">
        <v>7920000</v>
      </c>
      <c r="H335" s="135">
        <v>7920000</v>
      </c>
      <c r="I335" s="112">
        <f t="shared" si="6"/>
        <v>100</v>
      </c>
    </row>
    <row r="336" spans="1:9" ht="63" outlineLevel="4" x14ac:dyDescent="0.25">
      <c r="A336" s="133" t="s">
        <v>1282</v>
      </c>
      <c r="B336" s="134" t="s">
        <v>348</v>
      </c>
      <c r="C336" s="133" t="s">
        <v>349</v>
      </c>
      <c r="D336" s="133"/>
      <c r="E336" s="133"/>
      <c r="F336" s="135">
        <v>8079516.3899999997</v>
      </c>
      <c r="G336" s="135">
        <v>8079516.3899999997</v>
      </c>
      <c r="H336" s="135">
        <v>7931411.7699999996</v>
      </c>
      <c r="I336" s="112">
        <f t="shared" si="6"/>
        <v>98.166912314413906</v>
      </c>
    </row>
    <row r="337" spans="1:9" ht="141.75" outlineLevel="5" x14ac:dyDescent="0.25">
      <c r="A337" s="133" t="s">
        <v>1283</v>
      </c>
      <c r="B337" s="136" t="s">
        <v>1723</v>
      </c>
      <c r="C337" s="133" t="s">
        <v>350</v>
      </c>
      <c r="D337" s="133"/>
      <c r="E337" s="133"/>
      <c r="F337" s="135">
        <v>6986287.8700000001</v>
      </c>
      <c r="G337" s="135">
        <v>6986287.8700000001</v>
      </c>
      <c r="H337" s="135">
        <v>6838183.25</v>
      </c>
      <c r="I337" s="112">
        <f t="shared" si="6"/>
        <v>97.880067029073047</v>
      </c>
    </row>
    <row r="338" spans="1:9" ht="47.25" outlineLevel="6" x14ac:dyDescent="0.25">
      <c r="A338" s="133" t="s">
        <v>1284</v>
      </c>
      <c r="B338" s="134" t="s">
        <v>261</v>
      </c>
      <c r="C338" s="133" t="s">
        <v>350</v>
      </c>
      <c r="D338" s="133" t="s">
        <v>262</v>
      </c>
      <c r="E338" s="133"/>
      <c r="F338" s="135">
        <v>6986287.8700000001</v>
      </c>
      <c r="G338" s="135">
        <v>6986287.8700000001</v>
      </c>
      <c r="H338" s="135">
        <v>6838183.25</v>
      </c>
      <c r="I338" s="112">
        <f t="shared" si="6"/>
        <v>97.880067029073047</v>
      </c>
    </row>
    <row r="339" spans="1:9" ht="15.75" outlineLevel="1" x14ac:dyDescent="0.25">
      <c r="A339" s="133" t="s">
        <v>1077</v>
      </c>
      <c r="B339" s="134" t="s">
        <v>165</v>
      </c>
      <c r="C339" s="133" t="s">
        <v>350</v>
      </c>
      <c r="D339" s="133" t="s">
        <v>263</v>
      </c>
      <c r="E339" s="133" t="s">
        <v>166</v>
      </c>
      <c r="F339" s="135">
        <v>6986287.8700000001</v>
      </c>
      <c r="G339" s="135">
        <v>6986287.8700000001</v>
      </c>
      <c r="H339" s="135">
        <v>6838183.25</v>
      </c>
      <c r="I339" s="112">
        <f t="shared" si="6"/>
        <v>97.880067029073047</v>
      </c>
    </row>
    <row r="340" spans="1:9" ht="15.75" outlineLevel="2" x14ac:dyDescent="0.25">
      <c r="A340" s="133" t="s">
        <v>1285</v>
      </c>
      <c r="B340" s="134" t="s">
        <v>645</v>
      </c>
      <c r="C340" s="133" t="s">
        <v>350</v>
      </c>
      <c r="D340" s="133" t="s">
        <v>263</v>
      </c>
      <c r="E340" s="133" t="s">
        <v>646</v>
      </c>
      <c r="F340" s="135">
        <v>6986287.8700000001</v>
      </c>
      <c r="G340" s="135">
        <v>6986287.8700000001</v>
      </c>
      <c r="H340" s="135">
        <v>6838183.25</v>
      </c>
      <c r="I340" s="112">
        <f t="shared" si="6"/>
        <v>97.880067029073047</v>
      </c>
    </row>
    <row r="341" spans="1:9" ht="110.25" outlineLevel="4" x14ac:dyDescent="0.25">
      <c r="A341" s="133" t="s">
        <v>1286</v>
      </c>
      <c r="B341" s="134" t="s">
        <v>376</v>
      </c>
      <c r="C341" s="133" t="s">
        <v>377</v>
      </c>
      <c r="D341" s="133"/>
      <c r="E341" s="133"/>
      <c r="F341" s="135">
        <v>501000</v>
      </c>
      <c r="G341" s="135">
        <v>501000</v>
      </c>
      <c r="H341" s="135">
        <v>501000</v>
      </c>
      <c r="I341" s="112">
        <f t="shared" si="6"/>
        <v>100</v>
      </c>
    </row>
    <row r="342" spans="1:9" ht="47.25" outlineLevel="5" x14ac:dyDescent="0.25">
      <c r="A342" s="133" t="s">
        <v>1287</v>
      </c>
      <c r="B342" s="134" t="s">
        <v>261</v>
      </c>
      <c r="C342" s="133" t="s">
        <v>377</v>
      </c>
      <c r="D342" s="133" t="s">
        <v>262</v>
      </c>
      <c r="E342" s="133"/>
      <c r="F342" s="135">
        <v>501000</v>
      </c>
      <c r="G342" s="135">
        <v>501000</v>
      </c>
      <c r="H342" s="135">
        <v>501000</v>
      </c>
      <c r="I342" s="112">
        <f t="shared" si="6"/>
        <v>100</v>
      </c>
    </row>
    <row r="343" spans="1:9" ht="15.75" outlineLevel="6" x14ac:dyDescent="0.25">
      <c r="A343" s="133" t="s">
        <v>1288</v>
      </c>
      <c r="B343" s="134" t="s">
        <v>165</v>
      </c>
      <c r="C343" s="133" t="s">
        <v>377</v>
      </c>
      <c r="D343" s="133" t="s">
        <v>263</v>
      </c>
      <c r="E343" s="133" t="s">
        <v>166</v>
      </c>
      <c r="F343" s="135">
        <v>501000</v>
      </c>
      <c r="G343" s="135">
        <v>501000</v>
      </c>
      <c r="H343" s="135">
        <v>501000</v>
      </c>
      <c r="I343" s="112">
        <f t="shared" si="6"/>
        <v>100</v>
      </c>
    </row>
    <row r="344" spans="1:9" ht="15.75" outlineLevel="2" x14ac:dyDescent="0.25">
      <c r="A344" s="133" t="s">
        <v>1289</v>
      </c>
      <c r="B344" s="134" t="s">
        <v>645</v>
      </c>
      <c r="C344" s="133" t="s">
        <v>377</v>
      </c>
      <c r="D344" s="133" t="s">
        <v>263</v>
      </c>
      <c r="E344" s="133" t="s">
        <v>646</v>
      </c>
      <c r="F344" s="135">
        <v>501000</v>
      </c>
      <c r="G344" s="135">
        <v>501000</v>
      </c>
      <c r="H344" s="135">
        <v>501000</v>
      </c>
      <c r="I344" s="112">
        <f t="shared" si="6"/>
        <v>100</v>
      </c>
    </row>
    <row r="345" spans="1:9" ht="141.75" outlineLevel="4" x14ac:dyDescent="0.25">
      <c r="A345" s="133" t="s">
        <v>1290</v>
      </c>
      <c r="B345" s="136" t="s">
        <v>1724</v>
      </c>
      <c r="C345" s="133" t="s">
        <v>745</v>
      </c>
      <c r="D345" s="133"/>
      <c r="E345" s="133"/>
      <c r="F345" s="135">
        <v>303460.26</v>
      </c>
      <c r="G345" s="135">
        <v>303460.26</v>
      </c>
      <c r="H345" s="135">
        <v>303460.26</v>
      </c>
      <c r="I345" s="112">
        <f t="shared" si="6"/>
        <v>100</v>
      </c>
    </row>
    <row r="346" spans="1:9" ht="47.25" outlineLevel="5" x14ac:dyDescent="0.25">
      <c r="A346" s="133" t="s">
        <v>1291</v>
      </c>
      <c r="B346" s="134" t="s">
        <v>261</v>
      </c>
      <c r="C346" s="133" t="s">
        <v>745</v>
      </c>
      <c r="D346" s="133" t="s">
        <v>262</v>
      </c>
      <c r="E346" s="133"/>
      <c r="F346" s="135">
        <v>303460.26</v>
      </c>
      <c r="G346" s="135">
        <v>303460.26</v>
      </c>
      <c r="H346" s="135">
        <v>303460.26</v>
      </c>
      <c r="I346" s="112">
        <f t="shared" si="6"/>
        <v>100</v>
      </c>
    </row>
    <row r="347" spans="1:9" ht="15.75" outlineLevel="6" x14ac:dyDescent="0.25">
      <c r="A347" s="133" t="s">
        <v>1292</v>
      </c>
      <c r="B347" s="134" t="s">
        <v>165</v>
      </c>
      <c r="C347" s="133" t="s">
        <v>745</v>
      </c>
      <c r="D347" s="133" t="s">
        <v>263</v>
      </c>
      <c r="E347" s="133" t="s">
        <v>166</v>
      </c>
      <c r="F347" s="135">
        <v>303460.26</v>
      </c>
      <c r="G347" s="135">
        <v>303460.26</v>
      </c>
      <c r="H347" s="135">
        <v>303460.26</v>
      </c>
      <c r="I347" s="112">
        <f t="shared" si="6"/>
        <v>100</v>
      </c>
    </row>
    <row r="348" spans="1:9" ht="15.75" outlineLevel="2" x14ac:dyDescent="0.25">
      <c r="A348" s="133" t="s">
        <v>1293</v>
      </c>
      <c r="B348" s="134" t="s">
        <v>645</v>
      </c>
      <c r="C348" s="133" t="s">
        <v>745</v>
      </c>
      <c r="D348" s="133" t="s">
        <v>263</v>
      </c>
      <c r="E348" s="133" t="s">
        <v>646</v>
      </c>
      <c r="F348" s="135">
        <v>303460.26</v>
      </c>
      <c r="G348" s="135">
        <v>303460.26</v>
      </c>
      <c r="H348" s="135">
        <v>303460.26</v>
      </c>
      <c r="I348" s="112">
        <f t="shared" si="6"/>
        <v>100</v>
      </c>
    </row>
    <row r="349" spans="1:9" ht="126" outlineLevel="4" x14ac:dyDescent="0.25">
      <c r="A349" s="133" t="s">
        <v>1069</v>
      </c>
      <c r="B349" s="136" t="s">
        <v>1725</v>
      </c>
      <c r="C349" s="133" t="s">
        <v>854</v>
      </c>
      <c r="D349" s="133"/>
      <c r="E349" s="133"/>
      <c r="F349" s="135">
        <v>161539.26</v>
      </c>
      <c r="G349" s="135">
        <v>161539.26</v>
      </c>
      <c r="H349" s="135">
        <v>161539.26</v>
      </c>
      <c r="I349" s="112">
        <f t="shared" si="6"/>
        <v>100</v>
      </c>
    </row>
    <row r="350" spans="1:9" ht="47.25" outlineLevel="5" x14ac:dyDescent="0.25">
      <c r="A350" s="133" t="s">
        <v>1070</v>
      </c>
      <c r="B350" s="134" t="s">
        <v>261</v>
      </c>
      <c r="C350" s="133" t="s">
        <v>854</v>
      </c>
      <c r="D350" s="133" t="s">
        <v>262</v>
      </c>
      <c r="E350" s="133"/>
      <c r="F350" s="135">
        <v>161539.26</v>
      </c>
      <c r="G350" s="135">
        <v>161539.26</v>
      </c>
      <c r="H350" s="135">
        <v>161539.26</v>
      </c>
      <c r="I350" s="112">
        <f t="shared" si="6"/>
        <v>100</v>
      </c>
    </row>
    <row r="351" spans="1:9" ht="15.75" outlineLevel="6" x14ac:dyDescent="0.25">
      <c r="A351" s="133" t="s">
        <v>1071</v>
      </c>
      <c r="B351" s="134" t="s">
        <v>165</v>
      </c>
      <c r="C351" s="133" t="s">
        <v>854</v>
      </c>
      <c r="D351" s="133" t="s">
        <v>263</v>
      </c>
      <c r="E351" s="133" t="s">
        <v>166</v>
      </c>
      <c r="F351" s="135">
        <v>161539.26</v>
      </c>
      <c r="G351" s="135">
        <v>161539.26</v>
      </c>
      <c r="H351" s="135">
        <v>161539.26</v>
      </c>
      <c r="I351" s="112">
        <f t="shared" si="6"/>
        <v>100</v>
      </c>
    </row>
    <row r="352" spans="1:9" ht="15.75" outlineLevel="2" x14ac:dyDescent="0.25">
      <c r="A352" s="133" t="s">
        <v>1072</v>
      </c>
      <c r="B352" s="134" t="s">
        <v>645</v>
      </c>
      <c r="C352" s="133" t="s">
        <v>854</v>
      </c>
      <c r="D352" s="133" t="s">
        <v>263</v>
      </c>
      <c r="E352" s="133" t="s">
        <v>646</v>
      </c>
      <c r="F352" s="135">
        <v>161539.26</v>
      </c>
      <c r="G352" s="135">
        <v>161539.26</v>
      </c>
      <c r="H352" s="135">
        <v>161539.26</v>
      </c>
      <c r="I352" s="112">
        <f t="shared" si="6"/>
        <v>100</v>
      </c>
    </row>
    <row r="353" spans="1:9" ht="126" outlineLevel="4" x14ac:dyDescent="0.25">
      <c r="A353" s="133" t="s">
        <v>1073</v>
      </c>
      <c r="B353" s="136" t="s">
        <v>1699</v>
      </c>
      <c r="C353" s="133" t="s">
        <v>747</v>
      </c>
      <c r="D353" s="133"/>
      <c r="E353" s="133"/>
      <c r="F353" s="135">
        <v>127229</v>
      </c>
      <c r="G353" s="135">
        <v>127229</v>
      </c>
      <c r="H353" s="135">
        <v>127229</v>
      </c>
      <c r="I353" s="112">
        <f t="shared" si="6"/>
        <v>100</v>
      </c>
    </row>
    <row r="354" spans="1:9" ht="47.25" outlineLevel="5" x14ac:dyDescent="0.25">
      <c r="A354" s="133" t="s">
        <v>1074</v>
      </c>
      <c r="B354" s="134" t="s">
        <v>261</v>
      </c>
      <c r="C354" s="133" t="s">
        <v>747</v>
      </c>
      <c r="D354" s="133" t="s">
        <v>262</v>
      </c>
      <c r="E354" s="133"/>
      <c r="F354" s="135">
        <v>127229</v>
      </c>
      <c r="G354" s="135">
        <v>127229</v>
      </c>
      <c r="H354" s="135">
        <v>127229</v>
      </c>
      <c r="I354" s="112">
        <f t="shared" si="6"/>
        <v>100</v>
      </c>
    </row>
    <row r="355" spans="1:9" ht="15.75" outlineLevel="6" x14ac:dyDescent="0.25">
      <c r="A355" s="133" t="s">
        <v>1075</v>
      </c>
      <c r="B355" s="134" t="s">
        <v>165</v>
      </c>
      <c r="C355" s="133" t="s">
        <v>747</v>
      </c>
      <c r="D355" s="133" t="s">
        <v>263</v>
      </c>
      <c r="E355" s="133" t="s">
        <v>166</v>
      </c>
      <c r="F355" s="135">
        <v>127229</v>
      </c>
      <c r="G355" s="135">
        <v>127229</v>
      </c>
      <c r="H355" s="135">
        <v>127229</v>
      </c>
      <c r="I355" s="112">
        <f t="shared" si="6"/>
        <v>100</v>
      </c>
    </row>
    <row r="356" spans="1:9" ht="15.75" outlineLevel="2" x14ac:dyDescent="0.25">
      <c r="A356" s="133" t="s">
        <v>1078</v>
      </c>
      <c r="B356" s="134" t="s">
        <v>645</v>
      </c>
      <c r="C356" s="133" t="s">
        <v>747</v>
      </c>
      <c r="D356" s="133" t="s">
        <v>263</v>
      </c>
      <c r="E356" s="133" t="s">
        <v>646</v>
      </c>
      <c r="F356" s="135">
        <v>127229</v>
      </c>
      <c r="G356" s="135">
        <v>127229</v>
      </c>
      <c r="H356" s="135">
        <v>127229</v>
      </c>
      <c r="I356" s="112">
        <f t="shared" si="6"/>
        <v>100</v>
      </c>
    </row>
    <row r="357" spans="1:9" ht="47.25" outlineLevel="4" x14ac:dyDescent="0.25">
      <c r="A357" s="133" t="s">
        <v>1295</v>
      </c>
      <c r="B357" s="134" t="s">
        <v>253</v>
      </c>
      <c r="C357" s="133" t="s">
        <v>378</v>
      </c>
      <c r="D357" s="133"/>
      <c r="E357" s="133"/>
      <c r="F357" s="135">
        <v>17370909.75</v>
      </c>
      <c r="G357" s="135">
        <v>17370909.75</v>
      </c>
      <c r="H357" s="135">
        <v>16390597.27</v>
      </c>
      <c r="I357" s="112">
        <f t="shared" si="6"/>
        <v>94.356585267504485</v>
      </c>
    </row>
    <row r="358" spans="1:9" ht="94.5" outlineLevel="5" x14ac:dyDescent="0.25">
      <c r="A358" s="133" t="s">
        <v>1076</v>
      </c>
      <c r="B358" s="134" t="s">
        <v>379</v>
      </c>
      <c r="C358" s="133" t="s">
        <v>380</v>
      </c>
      <c r="D358" s="133"/>
      <c r="E358" s="133"/>
      <c r="F358" s="135">
        <v>16720790.220000001</v>
      </c>
      <c r="G358" s="135">
        <v>16720790.220000001</v>
      </c>
      <c r="H358" s="135">
        <v>15740477.74</v>
      </c>
      <c r="I358" s="112">
        <f t="shared" si="6"/>
        <v>94.13716417046227</v>
      </c>
    </row>
    <row r="359" spans="1:9" ht="94.5" outlineLevel="6" x14ac:dyDescent="0.25">
      <c r="A359" s="133" t="s">
        <v>1296</v>
      </c>
      <c r="B359" s="134" t="s">
        <v>191</v>
      </c>
      <c r="C359" s="133" t="s">
        <v>380</v>
      </c>
      <c r="D359" s="133" t="s">
        <v>90</v>
      </c>
      <c r="E359" s="133"/>
      <c r="F359" s="135">
        <v>12888585.68</v>
      </c>
      <c r="G359" s="135">
        <v>12888585.68</v>
      </c>
      <c r="H359" s="135">
        <v>12529631.039999999</v>
      </c>
      <c r="I359" s="112">
        <f t="shared" si="6"/>
        <v>97.214941585429258</v>
      </c>
    </row>
    <row r="360" spans="1:9" ht="15.75" outlineLevel="1" x14ac:dyDescent="0.25">
      <c r="A360" s="133" t="s">
        <v>1297</v>
      </c>
      <c r="B360" s="134" t="s">
        <v>165</v>
      </c>
      <c r="C360" s="133" t="s">
        <v>380</v>
      </c>
      <c r="D360" s="133" t="s">
        <v>89</v>
      </c>
      <c r="E360" s="133" t="s">
        <v>166</v>
      </c>
      <c r="F360" s="135">
        <v>12888585.68</v>
      </c>
      <c r="G360" s="135">
        <v>12888585.68</v>
      </c>
      <c r="H360" s="135">
        <v>12529631.039999999</v>
      </c>
      <c r="I360" s="112">
        <f t="shared" si="6"/>
        <v>97.214941585429258</v>
      </c>
    </row>
    <row r="361" spans="1:9" ht="15.75" outlineLevel="2" x14ac:dyDescent="0.25">
      <c r="A361" s="133" t="s">
        <v>1298</v>
      </c>
      <c r="B361" s="134" t="s">
        <v>167</v>
      </c>
      <c r="C361" s="133" t="s">
        <v>380</v>
      </c>
      <c r="D361" s="133" t="s">
        <v>89</v>
      </c>
      <c r="E361" s="133" t="s">
        <v>168</v>
      </c>
      <c r="F361" s="135">
        <v>12888585.68</v>
      </c>
      <c r="G361" s="135">
        <v>12888585.68</v>
      </c>
      <c r="H361" s="135">
        <v>12529631.039999999</v>
      </c>
      <c r="I361" s="112">
        <f t="shared" si="6"/>
        <v>97.214941585429258</v>
      </c>
    </row>
    <row r="362" spans="1:9" ht="47.25" outlineLevel="4" x14ac:dyDescent="0.25">
      <c r="A362" s="133" t="s">
        <v>1299</v>
      </c>
      <c r="B362" s="134" t="s">
        <v>192</v>
      </c>
      <c r="C362" s="133" t="s">
        <v>380</v>
      </c>
      <c r="D362" s="133" t="s">
        <v>193</v>
      </c>
      <c r="E362" s="133"/>
      <c r="F362" s="135">
        <v>3831204.54</v>
      </c>
      <c r="G362" s="135">
        <v>3831204.54</v>
      </c>
      <c r="H362" s="135">
        <v>3210841.62</v>
      </c>
      <c r="I362" s="112">
        <f t="shared" si="6"/>
        <v>83.807627248217869</v>
      </c>
    </row>
    <row r="363" spans="1:9" ht="15.75" outlineLevel="5" x14ac:dyDescent="0.25">
      <c r="A363" s="133" t="s">
        <v>1300</v>
      </c>
      <c r="B363" s="134" t="s">
        <v>165</v>
      </c>
      <c r="C363" s="133" t="s">
        <v>380</v>
      </c>
      <c r="D363" s="133" t="s">
        <v>91</v>
      </c>
      <c r="E363" s="133" t="s">
        <v>166</v>
      </c>
      <c r="F363" s="135">
        <v>3831204.54</v>
      </c>
      <c r="G363" s="135">
        <v>3831204.54</v>
      </c>
      <c r="H363" s="135">
        <v>3210841.62</v>
      </c>
      <c r="I363" s="112">
        <f t="shared" si="6"/>
        <v>83.807627248217869</v>
      </c>
    </row>
    <row r="364" spans="1:9" ht="15.75" outlineLevel="6" x14ac:dyDescent="0.25">
      <c r="A364" s="133" t="s">
        <v>1301</v>
      </c>
      <c r="B364" s="134" t="s">
        <v>167</v>
      </c>
      <c r="C364" s="133" t="s">
        <v>380</v>
      </c>
      <c r="D364" s="133" t="s">
        <v>91</v>
      </c>
      <c r="E364" s="133" t="s">
        <v>168</v>
      </c>
      <c r="F364" s="135">
        <v>3831204.54</v>
      </c>
      <c r="G364" s="135">
        <v>3831204.54</v>
      </c>
      <c r="H364" s="135">
        <v>3210841.62</v>
      </c>
      <c r="I364" s="112">
        <f t="shared" si="6"/>
        <v>83.807627248217869</v>
      </c>
    </row>
    <row r="365" spans="1:9" ht="15.75" outlineLevel="4" x14ac:dyDescent="0.25">
      <c r="A365" s="133" t="s">
        <v>1302</v>
      </c>
      <c r="B365" s="134" t="s">
        <v>235</v>
      </c>
      <c r="C365" s="133" t="s">
        <v>380</v>
      </c>
      <c r="D365" s="133" t="s">
        <v>236</v>
      </c>
      <c r="E365" s="133"/>
      <c r="F365" s="135">
        <v>1000</v>
      </c>
      <c r="G365" s="135">
        <v>1000</v>
      </c>
      <c r="H365" s="135">
        <v>5.08</v>
      </c>
      <c r="I365" s="112">
        <f t="shared" si="6"/>
        <v>0.50800000000000001</v>
      </c>
    </row>
    <row r="366" spans="1:9" ht="15.75" outlineLevel="5" x14ac:dyDescent="0.25">
      <c r="A366" s="133" t="s">
        <v>1303</v>
      </c>
      <c r="B366" s="134" t="s">
        <v>165</v>
      </c>
      <c r="C366" s="133" t="s">
        <v>380</v>
      </c>
      <c r="D366" s="133" t="s">
        <v>237</v>
      </c>
      <c r="E366" s="133" t="s">
        <v>166</v>
      </c>
      <c r="F366" s="135">
        <v>1000</v>
      </c>
      <c r="G366" s="135">
        <v>1000</v>
      </c>
      <c r="H366" s="135">
        <v>5.08</v>
      </c>
      <c r="I366" s="112">
        <f t="shared" si="6"/>
        <v>0.50800000000000001</v>
      </c>
    </row>
    <row r="367" spans="1:9" ht="15.75" outlineLevel="6" x14ac:dyDescent="0.25">
      <c r="A367" s="133" t="s">
        <v>1304</v>
      </c>
      <c r="B367" s="134" t="s">
        <v>167</v>
      </c>
      <c r="C367" s="133" t="s">
        <v>380</v>
      </c>
      <c r="D367" s="133" t="s">
        <v>237</v>
      </c>
      <c r="E367" s="133" t="s">
        <v>168</v>
      </c>
      <c r="F367" s="135">
        <v>1000</v>
      </c>
      <c r="G367" s="135">
        <v>1000</v>
      </c>
      <c r="H367" s="135">
        <v>5.08</v>
      </c>
      <c r="I367" s="112">
        <f t="shared" si="6"/>
        <v>0.50800000000000001</v>
      </c>
    </row>
    <row r="368" spans="1:9" ht="129.75" customHeight="1" outlineLevel="4" x14ac:dyDescent="0.25">
      <c r="A368" s="133" t="s">
        <v>1305</v>
      </c>
      <c r="B368" s="136" t="s">
        <v>1726</v>
      </c>
      <c r="C368" s="133" t="s">
        <v>744</v>
      </c>
      <c r="D368" s="133"/>
      <c r="E368" s="133"/>
      <c r="F368" s="135">
        <v>400972.5</v>
      </c>
      <c r="G368" s="135">
        <v>400972.5</v>
      </c>
      <c r="H368" s="135">
        <v>400972.5</v>
      </c>
      <c r="I368" s="112">
        <f t="shared" ref="I368:I419" si="7">H368*100/G368</f>
        <v>100</v>
      </c>
    </row>
    <row r="369" spans="1:9" ht="94.5" outlineLevel="5" x14ac:dyDescent="0.25">
      <c r="A369" s="133" t="s">
        <v>1306</v>
      </c>
      <c r="B369" s="134" t="s">
        <v>191</v>
      </c>
      <c r="C369" s="133" t="s">
        <v>744</v>
      </c>
      <c r="D369" s="133" t="s">
        <v>90</v>
      </c>
      <c r="E369" s="133"/>
      <c r="F369" s="135">
        <v>400972.5</v>
      </c>
      <c r="G369" s="135">
        <v>400972.5</v>
      </c>
      <c r="H369" s="135">
        <v>400972.5</v>
      </c>
      <c r="I369" s="112">
        <f t="shared" si="7"/>
        <v>100</v>
      </c>
    </row>
    <row r="370" spans="1:9" ht="15.75" outlineLevel="6" x14ac:dyDescent="0.25">
      <c r="A370" s="133" t="s">
        <v>1307</v>
      </c>
      <c r="B370" s="134" t="s">
        <v>165</v>
      </c>
      <c r="C370" s="133" t="s">
        <v>744</v>
      </c>
      <c r="D370" s="133" t="s">
        <v>89</v>
      </c>
      <c r="E370" s="133" t="s">
        <v>166</v>
      </c>
      <c r="F370" s="135">
        <v>400972.5</v>
      </c>
      <c r="G370" s="135">
        <v>400972.5</v>
      </c>
      <c r="H370" s="135">
        <v>400972.5</v>
      </c>
      <c r="I370" s="112">
        <f t="shared" si="7"/>
        <v>100</v>
      </c>
    </row>
    <row r="371" spans="1:9" ht="15.75" outlineLevel="2" x14ac:dyDescent="0.25">
      <c r="A371" s="133" t="s">
        <v>1308</v>
      </c>
      <c r="B371" s="134" t="s">
        <v>167</v>
      </c>
      <c r="C371" s="133" t="s">
        <v>744</v>
      </c>
      <c r="D371" s="133" t="s">
        <v>89</v>
      </c>
      <c r="E371" s="133" t="s">
        <v>168</v>
      </c>
      <c r="F371" s="135">
        <v>400972.5</v>
      </c>
      <c r="G371" s="135">
        <v>400972.5</v>
      </c>
      <c r="H371" s="135">
        <v>400972.5</v>
      </c>
      <c r="I371" s="112">
        <f t="shared" si="7"/>
        <v>100</v>
      </c>
    </row>
    <row r="372" spans="1:9" ht="110.25" outlineLevel="4" x14ac:dyDescent="0.25">
      <c r="A372" s="133" t="s">
        <v>1309</v>
      </c>
      <c r="B372" s="134" t="s">
        <v>852</v>
      </c>
      <c r="C372" s="133" t="s">
        <v>853</v>
      </c>
      <c r="D372" s="133"/>
      <c r="E372" s="133"/>
      <c r="F372" s="135">
        <v>249147.03</v>
      </c>
      <c r="G372" s="135">
        <v>249147.03</v>
      </c>
      <c r="H372" s="135">
        <v>249147.03</v>
      </c>
      <c r="I372" s="112">
        <f t="shared" si="7"/>
        <v>100</v>
      </c>
    </row>
    <row r="373" spans="1:9" ht="94.5" outlineLevel="5" x14ac:dyDescent="0.25">
      <c r="A373" s="133" t="s">
        <v>1310</v>
      </c>
      <c r="B373" s="134" t="s">
        <v>191</v>
      </c>
      <c r="C373" s="133" t="s">
        <v>853</v>
      </c>
      <c r="D373" s="133" t="s">
        <v>90</v>
      </c>
      <c r="E373" s="133"/>
      <c r="F373" s="135">
        <v>249147.03</v>
      </c>
      <c r="G373" s="135">
        <v>249147.03</v>
      </c>
      <c r="H373" s="135">
        <v>249147.03</v>
      </c>
      <c r="I373" s="112">
        <f t="shared" si="7"/>
        <v>100</v>
      </c>
    </row>
    <row r="374" spans="1:9" ht="15.75" outlineLevel="6" x14ac:dyDescent="0.25">
      <c r="A374" s="133" t="s">
        <v>1311</v>
      </c>
      <c r="B374" s="134" t="s">
        <v>165</v>
      </c>
      <c r="C374" s="133" t="s">
        <v>853</v>
      </c>
      <c r="D374" s="133" t="s">
        <v>89</v>
      </c>
      <c r="E374" s="133" t="s">
        <v>166</v>
      </c>
      <c r="F374" s="135">
        <v>249147.03</v>
      </c>
      <c r="G374" s="135">
        <v>249147.03</v>
      </c>
      <c r="H374" s="135">
        <v>249147.03</v>
      </c>
      <c r="I374" s="112">
        <f t="shared" si="7"/>
        <v>100</v>
      </c>
    </row>
    <row r="375" spans="1:9" ht="15.75" outlineLevel="2" x14ac:dyDescent="0.25">
      <c r="A375" s="133" t="s">
        <v>1312</v>
      </c>
      <c r="B375" s="134" t="s">
        <v>167</v>
      </c>
      <c r="C375" s="133" t="s">
        <v>853</v>
      </c>
      <c r="D375" s="133" t="s">
        <v>89</v>
      </c>
      <c r="E375" s="133" t="s">
        <v>168</v>
      </c>
      <c r="F375" s="135">
        <v>249147.03</v>
      </c>
      <c r="G375" s="135">
        <v>249147.03</v>
      </c>
      <c r="H375" s="135">
        <v>249147.03</v>
      </c>
      <c r="I375" s="112">
        <f t="shared" si="7"/>
        <v>100</v>
      </c>
    </row>
    <row r="376" spans="1:9" ht="63" outlineLevel="4" x14ac:dyDescent="0.25">
      <c r="A376" s="133" t="s">
        <v>1313</v>
      </c>
      <c r="B376" s="134" t="s">
        <v>326</v>
      </c>
      <c r="C376" s="133" t="s">
        <v>327</v>
      </c>
      <c r="D376" s="133"/>
      <c r="E376" s="133"/>
      <c r="F376" s="135">
        <v>5563697.04</v>
      </c>
      <c r="G376" s="135">
        <v>5563697.04</v>
      </c>
      <c r="H376" s="135">
        <v>5470078.3200000003</v>
      </c>
      <c r="I376" s="112">
        <f t="shared" si="7"/>
        <v>98.317328939247915</v>
      </c>
    </row>
    <row r="377" spans="1:9" ht="47.25" outlineLevel="5" x14ac:dyDescent="0.25">
      <c r="A377" s="133" t="s">
        <v>1314</v>
      </c>
      <c r="B377" s="134" t="s">
        <v>337</v>
      </c>
      <c r="C377" s="133" t="s">
        <v>338</v>
      </c>
      <c r="D377" s="133"/>
      <c r="E377" s="133"/>
      <c r="F377" s="135">
        <v>51660</v>
      </c>
      <c r="G377" s="135">
        <v>51660</v>
      </c>
      <c r="H377" s="135">
        <v>51660</v>
      </c>
      <c r="I377" s="112">
        <f t="shared" si="7"/>
        <v>100</v>
      </c>
    </row>
    <row r="378" spans="1:9" ht="128.25" customHeight="1" outlineLevel="6" x14ac:dyDescent="0.25">
      <c r="A378" s="133" t="s">
        <v>1315</v>
      </c>
      <c r="B378" s="136" t="s">
        <v>1727</v>
      </c>
      <c r="C378" s="133" t="s">
        <v>339</v>
      </c>
      <c r="D378" s="133"/>
      <c r="E378" s="133"/>
      <c r="F378" s="135">
        <v>51660</v>
      </c>
      <c r="G378" s="135">
        <v>51660</v>
      </c>
      <c r="H378" s="135">
        <v>51660</v>
      </c>
      <c r="I378" s="112">
        <f t="shared" si="7"/>
        <v>100</v>
      </c>
    </row>
    <row r="379" spans="1:9" ht="47.25" x14ac:dyDescent="0.25">
      <c r="A379" s="133" t="s">
        <v>1316</v>
      </c>
      <c r="B379" s="134" t="s">
        <v>192</v>
      </c>
      <c r="C379" s="133" t="s">
        <v>339</v>
      </c>
      <c r="D379" s="133" t="s">
        <v>193</v>
      </c>
      <c r="E379" s="133"/>
      <c r="F379" s="135">
        <v>51660</v>
      </c>
      <c r="G379" s="135">
        <v>51660</v>
      </c>
      <c r="H379" s="135">
        <v>51660</v>
      </c>
      <c r="I379" s="112">
        <f t="shared" si="7"/>
        <v>100</v>
      </c>
    </row>
    <row r="380" spans="1:9" ht="47.25" outlineLevel="1" x14ac:dyDescent="0.25">
      <c r="A380" s="133" t="s">
        <v>1317</v>
      </c>
      <c r="B380" s="134" t="s">
        <v>115</v>
      </c>
      <c r="C380" s="133" t="s">
        <v>339</v>
      </c>
      <c r="D380" s="133" t="s">
        <v>91</v>
      </c>
      <c r="E380" s="133" t="s">
        <v>116</v>
      </c>
      <c r="F380" s="135">
        <v>51660</v>
      </c>
      <c r="G380" s="135">
        <v>51660</v>
      </c>
      <c r="H380" s="135">
        <v>51660</v>
      </c>
      <c r="I380" s="112">
        <f t="shared" si="7"/>
        <v>100</v>
      </c>
    </row>
    <row r="381" spans="1:9" ht="47.25" outlineLevel="2" x14ac:dyDescent="0.25">
      <c r="A381" s="133" t="s">
        <v>1318</v>
      </c>
      <c r="B381" s="134" t="s">
        <v>117</v>
      </c>
      <c r="C381" s="133" t="s">
        <v>339</v>
      </c>
      <c r="D381" s="133" t="s">
        <v>91</v>
      </c>
      <c r="E381" s="133" t="s">
        <v>118</v>
      </c>
      <c r="F381" s="135">
        <v>51660</v>
      </c>
      <c r="G381" s="135">
        <v>51660</v>
      </c>
      <c r="H381" s="135">
        <v>51660</v>
      </c>
      <c r="I381" s="112">
        <f t="shared" si="7"/>
        <v>100</v>
      </c>
    </row>
    <row r="382" spans="1:9" ht="126" outlineLevel="4" x14ac:dyDescent="0.25">
      <c r="A382" s="133" t="s">
        <v>1319</v>
      </c>
      <c r="B382" s="136" t="s">
        <v>1690</v>
      </c>
      <c r="C382" s="133" t="s">
        <v>335</v>
      </c>
      <c r="D382" s="133"/>
      <c r="E382" s="133"/>
      <c r="F382" s="135">
        <v>4686180.9800000004</v>
      </c>
      <c r="G382" s="135">
        <v>4686180.9800000004</v>
      </c>
      <c r="H382" s="135">
        <v>4610777.99</v>
      </c>
      <c r="I382" s="112">
        <f t="shared" si="7"/>
        <v>98.390950107949081</v>
      </c>
    </row>
    <row r="383" spans="1:9" ht="141.75" outlineLevel="5" x14ac:dyDescent="0.25">
      <c r="A383" s="133" t="s">
        <v>1320</v>
      </c>
      <c r="B383" s="136" t="s">
        <v>1728</v>
      </c>
      <c r="C383" s="133" t="s">
        <v>336</v>
      </c>
      <c r="D383" s="133"/>
      <c r="E383" s="133"/>
      <c r="F383" s="135">
        <v>4338417.2300000004</v>
      </c>
      <c r="G383" s="135">
        <v>4338417.2300000004</v>
      </c>
      <c r="H383" s="135">
        <v>4263014.24</v>
      </c>
      <c r="I383" s="112">
        <f t="shared" si="7"/>
        <v>98.261970068747843</v>
      </c>
    </row>
    <row r="384" spans="1:9" ht="94.5" outlineLevel="6" x14ac:dyDescent="0.25">
      <c r="A384" s="133" t="s">
        <v>1321</v>
      </c>
      <c r="B384" s="134" t="s">
        <v>191</v>
      </c>
      <c r="C384" s="133" t="s">
        <v>336</v>
      </c>
      <c r="D384" s="133" t="s">
        <v>90</v>
      </c>
      <c r="E384" s="133"/>
      <c r="F384" s="135">
        <v>4272917.2300000004</v>
      </c>
      <c r="G384" s="135">
        <v>4272917.2300000004</v>
      </c>
      <c r="H384" s="135">
        <v>4197514.24</v>
      </c>
      <c r="I384" s="112">
        <f t="shared" si="7"/>
        <v>98.235327624167425</v>
      </c>
    </row>
    <row r="385" spans="1:9" ht="47.25" outlineLevel="1" x14ac:dyDescent="0.25">
      <c r="A385" s="133" t="s">
        <v>1322</v>
      </c>
      <c r="B385" s="134" t="s">
        <v>115</v>
      </c>
      <c r="C385" s="133" t="s">
        <v>336</v>
      </c>
      <c r="D385" s="133" t="s">
        <v>89</v>
      </c>
      <c r="E385" s="133" t="s">
        <v>116</v>
      </c>
      <c r="F385" s="135">
        <v>4272917.2300000004</v>
      </c>
      <c r="G385" s="135">
        <v>4272917.2300000004</v>
      </c>
      <c r="H385" s="135">
        <v>4197514.24</v>
      </c>
      <c r="I385" s="112">
        <f t="shared" si="7"/>
        <v>98.235327624167425</v>
      </c>
    </row>
    <row r="386" spans="1:9" ht="63" outlineLevel="2" x14ac:dyDescent="0.25">
      <c r="A386" s="133" t="s">
        <v>1323</v>
      </c>
      <c r="B386" s="134" t="s">
        <v>643</v>
      </c>
      <c r="C386" s="133" t="s">
        <v>336</v>
      </c>
      <c r="D386" s="133" t="s">
        <v>89</v>
      </c>
      <c r="E386" s="133" t="s">
        <v>644</v>
      </c>
      <c r="F386" s="135">
        <v>4272917.2300000004</v>
      </c>
      <c r="G386" s="135">
        <v>4272917.2300000004</v>
      </c>
      <c r="H386" s="135">
        <v>4197514.24</v>
      </c>
      <c r="I386" s="112">
        <f t="shared" si="7"/>
        <v>98.235327624167425</v>
      </c>
    </row>
    <row r="387" spans="1:9" ht="47.25" outlineLevel="4" x14ac:dyDescent="0.25">
      <c r="A387" s="133" t="s">
        <v>1324</v>
      </c>
      <c r="B387" s="134" t="s">
        <v>192</v>
      </c>
      <c r="C387" s="133" t="s">
        <v>336</v>
      </c>
      <c r="D387" s="133" t="s">
        <v>193</v>
      </c>
      <c r="E387" s="133"/>
      <c r="F387" s="135">
        <v>65500</v>
      </c>
      <c r="G387" s="135">
        <v>65500</v>
      </c>
      <c r="H387" s="135">
        <v>65500</v>
      </c>
      <c r="I387" s="112">
        <f t="shared" si="7"/>
        <v>100</v>
      </c>
    </row>
    <row r="388" spans="1:9" ht="47.25" outlineLevel="5" x14ac:dyDescent="0.25">
      <c r="A388" s="133" t="s">
        <v>1325</v>
      </c>
      <c r="B388" s="134" t="s">
        <v>115</v>
      </c>
      <c r="C388" s="133" t="s">
        <v>336</v>
      </c>
      <c r="D388" s="133" t="s">
        <v>91</v>
      </c>
      <c r="E388" s="133" t="s">
        <v>116</v>
      </c>
      <c r="F388" s="135">
        <v>65500</v>
      </c>
      <c r="G388" s="135">
        <v>65500</v>
      </c>
      <c r="H388" s="135">
        <v>65500</v>
      </c>
      <c r="I388" s="112">
        <f t="shared" si="7"/>
        <v>100</v>
      </c>
    </row>
    <row r="389" spans="1:9" ht="63" outlineLevel="6" x14ac:dyDescent="0.25">
      <c r="A389" s="133" t="s">
        <v>1326</v>
      </c>
      <c r="B389" s="134" t="s">
        <v>643</v>
      </c>
      <c r="C389" s="133" t="s">
        <v>336</v>
      </c>
      <c r="D389" s="133" t="s">
        <v>91</v>
      </c>
      <c r="E389" s="133" t="s">
        <v>644</v>
      </c>
      <c r="F389" s="135">
        <v>65500</v>
      </c>
      <c r="G389" s="135">
        <v>65500</v>
      </c>
      <c r="H389" s="135">
        <v>65500</v>
      </c>
      <c r="I389" s="112">
        <f t="shared" si="7"/>
        <v>100</v>
      </c>
    </row>
    <row r="390" spans="1:9" ht="126" outlineLevel="4" x14ac:dyDescent="0.25">
      <c r="A390" s="133" t="s">
        <v>1327</v>
      </c>
      <c r="B390" s="136" t="s">
        <v>1729</v>
      </c>
      <c r="C390" s="133" t="s">
        <v>403</v>
      </c>
      <c r="D390" s="133"/>
      <c r="E390" s="133"/>
      <c r="F390" s="135">
        <v>100500</v>
      </c>
      <c r="G390" s="135">
        <v>100500</v>
      </c>
      <c r="H390" s="135">
        <v>100500</v>
      </c>
      <c r="I390" s="112">
        <f t="shared" si="7"/>
        <v>100</v>
      </c>
    </row>
    <row r="391" spans="1:9" ht="47.25" outlineLevel="5" x14ac:dyDescent="0.25">
      <c r="A391" s="133" t="s">
        <v>1328</v>
      </c>
      <c r="B391" s="134" t="s">
        <v>192</v>
      </c>
      <c r="C391" s="133" t="s">
        <v>403</v>
      </c>
      <c r="D391" s="133" t="s">
        <v>193</v>
      </c>
      <c r="E391" s="133"/>
      <c r="F391" s="135">
        <v>100500</v>
      </c>
      <c r="G391" s="135">
        <v>100500</v>
      </c>
      <c r="H391" s="135">
        <v>100500</v>
      </c>
      <c r="I391" s="112">
        <f t="shared" si="7"/>
        <v>100</v>
      </c>
    </row>
    <row r="392" spans="1:9" ht="47.25" outlineLevel="6" x14ac:dyDescent="0.25">
      <c r="A392" s="133" t="s">
        <v>952</v>
      </c>
      <c r="B392" s="134" t="s">
        <v>115</v>
      </c>
      <c r="C392" s="133" t="s">
        <v>403</v>
      </c>
      <c r="D392" s="133" t="s">
        <v>91</v>
      </c>
      <c r="E392" s="133" t="s">
        <v>116</v>
      </c>
      <c r="F392" s="135">
        <v>100500</v>
      </c>
      <c r="G392" s="135">
        <v>100500</v>
      </c>
      <c r="H392" s="135">
        <v>100500</v>
      </c>
      <c r="I392" s="112">
        <f t="shared" si="7"/>
        <v>100</v>
      </c>
    </row>
    <row r="393" spans="1:9" ht="63" outlineLevel="2" x14ac:dyDescent="0.25">
      <c r="A393" s="133" t="s">
        <v>1329</v>
      </c>
      <c r="B393" s="134" t="s">
        <v>643</v>
      </c>
      <c r="C393" s="133" t="s">
        <v>403</v>
      </c>
      <c r="D393" s="133" t="s">
        <v>91</v>
      </c>
      <c r="E393" s="133" t="s">
        <v>644</v>
      </c>
      <c r="F393" s="135">
        <v>100500</v>
      </c>
      <c r="G393" s="135">
        <v>100500</v>
      </c>
      <c r="H393" s="135">
        <v>100500</v>
      </c>
      <c r="I393" s="112">
        <f t="shared" si="7"/>
        <v>100</v>
      </c>
    </row>
    <row r="394" spans="1:9" ht="126.75" customHeight="1" outlineLevel="4" x14ac:dyDescent="0.25">
      <c r="A394" s="133" t="s">
        <v>1330</v>
      </c>
      <c r="B394" s="136" t="s">
        <v>1730</v>
      </c>
      <c r="C394" s="133" t="s">
        <v>720</v>
      </c>
      <c r="D394" s="133"/>
      <c r="E394" s="133"/>
      <c r="F394" s="135">
        <v>247263.75</v>
      </c>
      <c r="G394" s="135">
        <v>247263.75</v>
      </c>
      <c r="H394" s="135">
        <v>247263.75</v>
      </c>
      <c r="I394" s="112">
        <f t="shared" si="7"/>
        <v>100</v>
      </c>
    </row>
    <row r="395" spans="1:9" ht="94.5" outlineLevel="5" x14ac:dyDescent="0.25">
      <c r="A395" s="133" t="s">
        <v>1331</v>
      </c>
      <c r="B395" s="134" t="s">
        <v>191</v>
      </c>
      <c r="C395" s="133" t="s">
        <v>720</v>
      </c>
      <c r="D395" s="133" t="s">
        <v>90</v>
      </c>
      <c r="E395" s="133"/>
      <c r="F395" s="135">
        <v>247263.75</v>
      </c>
      <c r="G395" s="135">
        <v>247263.75</v>
      </c>
      <c r="H395" s="135">
        <v>247263.75</v>
      </c>
      <c r="I395" s="112">
        <f t="shared" si="7"/>
        <v>100</v>
      </c>
    </row>
    <row r="396" spans="1:9" ht="47.25" outlineLevel="6" x14ac:dyDescent="0.25">
      <c r="A396" s="133" t="s">
        <v>1332</v>
      </c>
      <c r="B396" s="134" t="s">
        <v>115</v>
      </c>
      <c r="C396" s="133" t="s">
        <v>720</v>
      </c>
      <c r="D396" s="133" t="s">
        <v>89</v>
      </c>
      <c r="E396" s="133" t="s">
        <v>116</v>
      </c>
      <c r="F396" s="135">
        <v>247263.75</v>
      </c>
      <c r="G396" s="135">
        <v>247263.75</v>
      </c>
      <c r="H396" s="135">
        <v>247263.75</v>
      </c>
      <c r="I396" s="112">
        <f t="shared" si="7"/>
        <v>100</v>
      </c>
    </row>
    <row r="397" spans="1:9" ht="63" outlineLevel="2" x14ac:dyDescent="0.25">
      <c r="A397" s="133" t="s">
        <v>1333</v>
      </c>
      <c r="B397" s="134" t="s">
        <v>643</v>
      </c>
      <c r="C397" s="133" t="s">
        <v>720</v>
      </c>
      <c r="D397" s="133" t="s">
        <v>89</v>
      </c>
      <c r="E397" s="133" t="s">
        <v>644</v>
      </c>
      <c r="F397" s="135">
        <v>247263.75</v>
      </c>
      <c r="G397" s="135">
        <v>247263.75</v>
      </c>
      <c r="H397" s="135">
        <v>247263.75</v>
      </c>
      <c r="I397" s="112">
        <f t="shared" si="7"/>
        <v>100</v>
      </c>
    </row>
    <row r="398" spans="1:9" ht="36.75" customHeight="1" outlineLevel="4" x14ac:dyDescent="0.25">
      <c r="A398" s="133" t="s">
        <v>1334</v>
      </c>
      <c r="B398" s="134" t="s">
        <v>253</v>
      </c>
      <c r="C398" s="133" t="s">
        <v>328</v>
      </c>
      <c r="D398" s="133"/>
      <c r="E398" s="133"/>
      <c r="F398" s="135">
        <v>825856.06</v>
      </c>
      <c r="G398" s="135">
        <v>825856.06</v>
      </c>
      <c r="H398" s="135">
        <v>807640.33</v>
      </c>
      <c r="I398" s="112">
        <f t="shared" si="7"/>
        <v>97.794321446282055</v>
      </c>
    </row>
    <row r="399" spans="1:9" ht="126" customHeight="1" outlineLevel="5" x14ac:dyDescent="0.25">
      <c r="A399" s="133" t="s">
        <v>1335</v>
      </c>
      <c r="B399" s="136" t="s">
        <v>1731</v>
      </c>
      <c r="C399" s="133" t="s">
        <v>329</v>
      </c>
      <c r="D399" s="133"/>
      <c r="E399" s="133"/>
      <c r="F399" s="135">
        <v>798744.43</v>
      </c>
      <c r="G399" s="135">
        <v>798744.43</v>
      </c>
      <c r="H399" s="135">
        <v>780528.7</v>
      </c>
      <c r="I399" s="112">
        <f t="shared" si="7"/>
        <v>97.719454519388634</v>
      </c>
    </row>
    <row r="400" spans="1:9" ht="94.5" outlineLevel="6" x14ac:dyDescent="0.25">
      <c r="A400" s="133" t="s">
        <v>1336</v>
      </c>
      <c r="B400" s="134" t="s">
        <v>191</v>
      </c>
      <c r="C400" s="133" t="s">
        <v>329</v>
      </c>
      <c r="D400" s="133" t="s">
        <v>90</v>
      </c>
      <c r="E400" s="133"/>
      <c r="F400" s="135">
        <v>784238.21</v>
      </c>
      <c r="G400" s="135">
        <v>784238.21</v>
      </c>
      <c r="H400" s="135">
        <v>766022.48</v>
      </c>
      <c r="I400" s="112">
        <f t="shared" si="7"/>
        <v>97.677270787405277</v>
      </c>
    </row>
    <row r="401" spans="1:9" ht="18.75" customHeight="1" outlineLevel="1" x14ac:dyDescent="0.25">
      <c r="A401" s="133" t="s">
        <v>1337</v>
      </c>
      <c r="B401" s="134" t="s">
        <v>99</v>
      </c>
      <c r="C401" s="133" t="s">
        <v>329</v>
      </c>
      <c r="D401" s="133" t="s">
        <v>92</v>
      </c>
      <c r="E401" s="133" t="s">
        <v>100</v>
      </c>
      <c r="F401" s="135">
        <v>784238.21</v>
      </c>
      <c r="G401" s="135">
        <v>784238.21</v>
      </c>
      <c r="H401" s="135">
        <v>766022.48</v>
      </c>
      <c r="I401" s="112">
        <f t="shared" si="7"/>
        <v>97.677270787405277</v>
      </c>
    </row>
    <row r="402" spans="1:9" ht="94.5" outlineLevel="2" x14ac:dyDescent="0.25">
      <c r="A402" s="133" t="s">
        <v>1338</v>
      </c>
      <c r="B402" s="134" t="s">
        <v>105</v>
      </c>
      <c r="C402" s="133" t="s">
        <v>329</v>
      </c>
      <c r="D402" s="133" t="s">
        <v>92</v>
      </c>
      <c r="E402" s="133" t="s">
        <v>106</v>
      </c>
      <c r="F402" s="135">
        <v>784238.21</v>
      </c>
      <c r="G402" s="135">
        <v>784238.21</v>
      </c>
      <c r="H402" s="135">
        <v>766022.48</v>
      </c>
      <c r="I402" s="112">
        <f t="shared" si="7"/>
        <v>97.677270787405277</v>
      </c>
    </row>
    <row r="403" spans="1:9" ht="47.25" outlineLevel="4" x14ac:dyDescent="0.25">
      <c r="A403" s="133" t="s">
        <v>1339</v>
      </c>
      <c r="B403" s="134" t="s">
        <v>192</v>
      </c>
      <c r="C403" s="133" t="s">
        <v>329</v>
      </c>
      <c r="D403" s="133" t="s">
        <v>193</v>
      </c>
      <c r="E403" s="133"/>
      <c r="F403" s="135">
        <v>14506.22</v>
      </c>
      <c r="G403" s="135">
        <v>14506.22</v>
      </c>
      <c r="H403" s="135">
        <v>14506.22</v>
      </c>
      <c r="I403" s="112">
        <f t="shared" si="7"/>
        <v>100</v>
      </c>
    </row>
    <row r="404" spans="1:9" ht="23.25" customHeight="1" outlineLevel="5" x14ac:dyDescent="0.25">
      <c r="A404" s="133" t="s">
        <v>1340</v>
      </c>
      <c r="B404" s="134" t="s">
        <v>99</v>
      </c>
      <c r="C404" s="133" t="s">
        <v>329</v>
      </c>
      <c r="D404" s="133" t="s">
        <v>91</v>
      </c>
      <c r="E404" s="133" t="s">
        <v>100</v>
      </c>
      <c r="F404" s="135">
        <v>14506.22</v>
      </c>
      <c r="G404" s="135">
        <v>14506.22</v>
      </c>
      <c r="H404" s="135">
        <v>14506.22</v>
      </c>
      <c r="I404" s="112">
        <f t="shared" si="7"/>
        <v>100</v>
      </c>
    </row>
    <row r="405" spans="1:9" ht="94.5" outlineLevel="6" x14ac:dyDescent="0.25">
      <c r="A405" s="133" t="s">
        <v>1341</v>
      </c>
      <c r="B405" s="134" t="s">
        <v>105</v>
      </c>
      <c r="C405" s="133" t="s">
        <v>329</v>
      </c>
      <c r="D405" s="133" t="s">
        <v>91</v>
      </c>
      <c r="E405" s="133" t="s">
        <v>106</v>
      </c>
      <c r="F405" s="135">
        <v>14506.22</v>
      </c>
      <c r="G405" s="135">
        <v>14506.22</v>
      </c>
      <c r="H405" s="135">
        <v>14506.22</v>
      </c>
      <c r="I405" s="112">
        <f t="shared" si="7"/>
        <v>100</v>
      </c>
    </row>
    <row r="406" spans="1:9" ht="126" outlineLevel="4" x14ac:dyDescent="0.25">
      <c r="A406" s="133" t="s">
        <v>1342</v>
      </c>
      <c r="B406" s="136" t="s">
        <v>1732</v>
      </c>
      <c r="C406" s="133" t="s">
        <v>829</v>
      </c>
      <c r="D406" s="133"/>
      <c r="E406" s="133"/>
      <c r="F406" s="135">
        <v>27111.63</v>
      </c>
      <c r="G406" s="135">
        <v>27111.63</v>
      </c>
      <c r="H406" s="135">
        <v>27111.63</v>
      </c>
      <c r="I406" s="112">
        <f t="shared" si="7"/>
        <v>100</v>
      </c>
    </row>
    <row r="407" spans="1:9" ht="94.5" outlineLevel="5" x14ac:dyDescent="0.25">
      <c r="A407" s="133" t="s">
        <v>1343</v>
      </c>
      <c r="B407" s="134" t="s">
        <v>191</v>
      </c>
      <c r="C407" s="133" t="s">
        <v>829</v>
      </c>
      <c r="D407" s="133" t="s">
        <v>90</v>
      </c>
      <c r="E407" s="133"/>
      <c r="F407" s="135">
        <v>27111.63</v>
      </c>
      <c r="G407" s="135">
        <v>27111.63</v>
      </c>
      <c r="H407" s="135">
        <v>27111.63</v>
      </c>
      <c r="I407" s="112">
        <f t="shared" si="7"/>
        <v>100</v>
      </c>
    </row>
    <row r="408" spans="1:9" ht="22.5" customHeight="1" outlineLevel="6" x14ac:dyDescent="0.25">
      <c r="A408" s="133" t="s">
        <v>1344</v>
      </c>
      <c r="B408" s="134" t="s">
        <v>99</v>
      </c>
      <c r="C408" s="133" t="s">
        <v>829</v>
      </c>
      <c r="D408" s="133" t="s">
        <v>92</v>
      </c>
      <c r="E408" s="133" t="s">
        <v>100</v>
      </c>
      <c r="F408" s="135">
        <v>27111.63</v>
      </c>
      <c r="G408" s="135">
        <v>27111.63</v>
      </c>
      <c r="H408" s="135">
        <v>27111.63</v>
      </c>
      <c r="I408" s="112">
        <f t="shared" si="7"/>
        <v>100</v>
      </c>
    </row>
    <row r="409" spans="1:9" ht="94.5" outlineLevel="2" x14ac:dyDescent="0.25">
      <c r="A409" s="133" t="s">
        <v>249</v>
      </c>
      <c r="B409" s="134" t="s">
        <v>105</v>
      </c>
      <c r="C409" s="133" t="s">
        <v>829</v>
      </c>
      <c r="D409" s="133" t="s">
        <v>92</v>
      </c>
      <c r="E409" s="133" t="s">
        <v>106</v>
      </c>
      <c r="F409" s="135">
        <v>27111.63</v>
      </c>
      <c r="G409" s="135">
        <v>27111.63</v>
      </c>
      <c r="H409" s="135">
        <v>27111.63</v>
      </c>
      <c r="I409" s="112">
        <f t="shared" si="7"/>
        <v>100</v>
      </c>
    </row>
    <row r="410" spans="1:9" ht="31.5" outlineLevel="4" x14ac:dyDescent="0.25">
      <c r="A410" s="133" t="s">
        <v>1345</v>
      </c>
      <c r="B410" s="134" t="s">
        <v>185</v>
      </c>
      <c r="C410" s="133" t="s">
        <v>186</v>
      </c>
      <c r="D410" s="133"/>
      <c r="E410" s="133"/>
      <c r="F410" s="135">
        <v>146364848.88</v>
      </c>
      <c r="G410" s="135">
        <v>146364848.88</v>
      </c>
      <c r="H410" s="135">
        <v>146104547.75</v>
      </c>
      <c r="I410" s="112">
        <f t="shared" si="7"/>
        <v>99.822155980761877</v>
      </c>
    </row>
    <row r="411" spans="1:9" ht="81.75" customHeight="1" outlineLevel="5" x14ac:dyDescent="0.25">
      <c r="A411" s="133" t="s">
        <v>1346</v>
      </c>
      <c r="B411" s="134" t="s">
        <v>214</v>
      </c>
      <c r="C411" s="133" t="s">
        <v>215</v>
      </c>
      <c r="D411" s="133"/>
      <c r="E411" s="133"/>
      <c r="F411" s="135">
        <v>130406156.79000001</v>
      </c>
      <c r="G411" s="135">
        <v>130406156.79000001</v>
      </c>
      <c r="H411" s="135">
        <v>130406156.79000001</v>
      </c>
      <c r="I411" s="112">
        <f t="shared" si="7"/>
        <v>100</v>
      </c>
    </row>
    <row r="412" spans="1:9" ht="131.25" customHeight="1" outlineLevel="6" x14ac:dyDescent="0.25">
      <c r="A412" s="133" t="s">
        <v>1347</v>
      </c>
      <c r="B412" s="136" t="s">
        <v>1733</v>
      </c>
      <c r="C412" s="133" t="s">
        <v>216</v>
      </c>
      <c r="D412" s="133"/>
      <c r="E412" s="133"/>
      <c r="F412" s="135">
        <v>15699267</v>
      </c>
      <c r="G412" s="135">
        <v>15699267</v>
      </c>
      <c r="H412" s="135">
        <v>15699267</v>
      </c>
      <c r="I412" s="112">
        <f t="shared" si="7"/>
        <v>100</v>
      </c>
    </row>
    <row r="413" spans="1:9" ht="15.75" x14ac:dyDescent="0.25">
      <c r="A413" s="133" t="s">
        <v>1348</v>
      </c>
      <c r="B413" s="134" t="s">
        <v>201</v>
      </c>
      <c r="C413" s="133" t="s">
        <v>216</v>
      </c>
      <c r="D413" s="133" t="s">
        <v>202</v>
      </c>
      <c r="E413" s="133"/>
      <c r="F413" s="135">
        <v>15699267</v>
      </c>
      <c r="G413" s="135">
        <v>15699267</v>
      </c>
      <c r="H413" s="135">
        <v>15699267</v>
      </c>
      <c r="I413" s="112">
        <f t="shared" si="7"/>
        <v>100</v>
      </c>
    </row>
    <row r="414" spans="1:9" ht="63" outlineLevel="1" x14ac:dyDescent="0.25">
      <c r="A414" s="133" t="s">
        <v>1349</v>
      </c>
      <c r="B414" s="134" t="s">
        <v>171</v>
      </c>
      <c r="C414" s="133" t="s">
        <v>216</v>
      </c>
      <c r="D414" s="133" t="s">
        <v>217</v>
      </c>
      <c r="E414" s="133" t="s">
        <v>172</v>
      </c>
      <c r="F414" s="135">
        <v>15699267</v>
      </c>
      <c r="G414" s="135">
        <v>15699267</v>
      </c>
      <c r="H414" s="135">
        <v>15699267</v>
      </c>
      <c r="I414" s="112">
        <f t="shared" si="7"/>
        <v>100</v>
      </c>
    </row>
    <row r="415" spans="1:9" ht="63" outlineLevel="2" x14ac:dyDescent="0.25">
      <c r="A415" s="133" t="s">
        <v>1350</v>
      </c>
      <c r="B415" s="134" t="s">
        <v>173</v>
      </c>
      <c r="C415" s="133" t="s">
        <v>216</v>
      </c>
      <c r="D415" s="133" t="s">
        <v>217</v>
      </c>
      <c r="E415" s="133" t="s">
        <v>174</v>
      </c>
      <c r="F415" s="135">
        <v>15699267</v>
      </c>
      <c r="G415" s="135">
        <v>15699267</v>
      </c>
      <c r="H415" s="135">
        <v>15699267</v>
      </c>
      <c r="I415" s="112">
        <f t="shared" si="7"/>
        <v>100</v>
      </c>
    </row>
    <row r="416" spans="1:9" ht="123" customHeight="1" outlineLevel="4" x14ac:dyDescent="0.25">
      <c r="A416" s="133" t="s">
        <v>1351</v>
      </c>
      <c r="B416" s="136" t="s">
        <v>1734</v>
      </c>
      <c r="C416" s="133" t="s">
        <v>219</v>
      </c>
      <c r="D416" s="133"/>
      <c r="E416" s="133"/>
      <c r="F416" s="135">
        <v>95709389.790000007</v>
      </c>
      <c r="G416" s="135">
        <v>95709389.790000007</v>
      </c>
      <c r="H416" s="135">
        <v>95709389.790000007</v>
      </c>
      <c r="I416" s="112">
        <f t="shared" si="7"/>
        <v>100</v>
      </c>
    </row>
    <row r="417" spans="1:9" ht="15.75" outlineLevel="5" x14ac:dyDescent="0.25">
      <c r="A417" s="133" t="s">
        <v>1352</v>
      </c>
      <c r="B417" s="134" t="s">
        <v>201</v>
      </c>
      <c r="C417" s="133" t="s">
        <v>219</v>
      </c>
      <c r="D417" s="133" t="s">
        <v>202</v>
      </c>
      <c r="E417" s="133"/>
      <c r="F417" s="135">
        <v>95709389.790000007</v>
      </c>
      <c r="G417" s="135">
        <v>95709389.790000007</v>
      </c>
      <c r="H417" s="135">
        <v>95709389.790000007</v>
      </c>
      <c r="I417" s="112">
        <f t="shared" si="7"/>
        <v>100</v>
      </c>
    </row>
    <row r="418" spans="1:9" ht="63" outlineLevel="6" x14ac:dyDescent="0.25">
      <c r="A418" s="133" t="s">
        <v>1353</v>
      </c>
      <c r="B418" s="134" t="s">
        <v>171</v>
      </c>
      <c r="C418" s="133" t="s">
        <v>219</v>
      </c>
      <c r="D418" s="133" t="s">
        <v>220</v>
      </c>
      <c r="E418" s="133" t="s">
        <v>172</v>
      </c>
      <c r="F418" s="135">
        <v>95709389.790000007</v>
      </c>
      <c r="G418" s="135">
        <v>95709389.790000007</v>
      </c>
      <c r="H418" s="135">
        <v>95709389.790000007</v>
      </c>
      <c r="I418" s="112">
        <f t="shared" si="7"/>
        <v>100</v>
      </c>
    </row>
    <row r="419" spans="1:9" ht="31.5" outlineLevel="2" x14ac:dyDescent="0.25">
      <c r="A419" s="133" t="s">
        <v>93</v>
      </c>
      <c r="B419" s="134" t="s">
        <v>175</v>
      </c>
      <c r="C419" s="133" t="s">
        <v>219</v>
      </c>
      <c r="D419" s="133" t="s">
        <v>220</v>
      </c>
      <c r="E419" s="133" t="s">
        <v>176</v>
      </c>
      <c r="F419" s="135">
        <v>95709389.790000007</v>
      </c>
      <c r="G419" s="135">
        <v>95709389.790000007</v>
      </c>
      <c r="H419" s="135">
        <v>95709389.790000007</v>
      </c>
      <c r="I419" s="112">
        <f t="shared" si="7"/>
        <v>100</v>
      </c>
    </row>
    <row r="420" spans="1:9" ht="128.25" customHeight="1" outlineLevel="4" x14ac:dyDescent="0.25">
      <c r="A420" s="133" t="s">
        <v>1354</v>
      </c>
      <c r="B420" s="136" t="s">
        <v>1735</v>
      </c>
      <c r="C420" s="133" t="s">
        <v>218</v>
      </c>
      <c r="D420" s="133"/>
      <c r="E420" s="133"/>
      <c r="F420" s="135">
        <v>18997500</v>
      </c>
      <c r="G420" s="135">
        <v>18997500</v>
      </c>
      <c r="H420" s="135">
        <v>18997500</v>
      </c>
      <c r="I420" s="112">
        <f t="shared" ref="I420:I470" si="8">H420*100/G420</f>
        <v>100</v>
      </c>
    </row>
    <row r="421" spans="1:9" ht="15.75" outlineLevel="5" x14ac:dyDescent="0.25">
      <c r="A421" s="133" t="s">
        <v>1355</v>
      </c>
      <c r="B421" s="134" t="s">
        <v>201</v>
      </c>
      <c r="C421" s="133" t="s">
        <v>218</v>
      </c>
      <c r="D421" s="133" t="s">
        <v>202</v>
      </c>
      <c r="E421" s="133"/>
      <c r="F421" s="135">
        <v>18997500</v>
      </c>
      <c r="G421" s="135">
        <v>18997500</v>
      </c>
      <c r="H421" s="135">
        <v>18997500</v>
      </c>
      <c r="I421" s="112">
        <f t="shared" si="8"/>
        <v>100</v>
      </c>
    </row>
    <row r="422" spans="1:9" ht="63" outlineLevel="6" x14ac:dyDescent="0.25">
      <c r="A422" s="133" t="s">
        <v>1356</v>
      </c>
      <c r="B422" s="134" t="s">
        <v>171</v>
      </c>
      <c r="C422" s="133" t="s">
        <v>218</v>
      </c>
      <c r="D422" s="133" t="s">
        <v>217</v>
      </c>
      <c r="E422" s="133" t="s">
        <v>172</v>
      </c>
      <c r="F422" s="135">
        <v>18997500</v>
      </c>
      <c r="G422" s="135">
        <v>18997500</v>
      </c>
      <c r="H422" s="135">
        <v>18997500</v>
      </c>
      <c r="I422" s="112">
        <f t="shared" si="8"/>
        <v>100</v>
      </c>
    </row>
    <row r="423" spans="1:9" ht="63" outlineLevel="2" x14ac:dyDescent="0.25">
      <c r="A423" s="133" t="s">
        <v>1357</v>
      </c>
      <c r="B423" s="134" t="s">
        <v>173</v>
      </c>
      <c r="C423" s="133" t="s">
        <v>218</v>
      </c>
      <c r="D423" s="133" t="s">
        <v>217</v>
      </c>
      <c r="E423" s="133" t="s">
        <v>174</v>
      </c>
      <c r="F423" s="135">
        <v>18997500</v>
      </c>
      <c r="G423" s="135">
        <v>18997500</v>
      </c>
      <c r="H423" s="135">
        <v>18997500</v>
      </c>
      <c r="I423" s="112">
        <f t="shared" si="8"/>
        <v>100</v>
      </c>
    </row>
    <row r="424" spans="1:9" ht="47.25" outlineLevel="4" x14ac:dyDescent="0.25">
      <c r="A424" s="133" t="s">
        <v>1358</v>
      </c>
      <c r="B424" s="134" t="s">
        <v>206</v>
      </c>
      <c r="C424" s="133" t="s">
        <v>207</v>
      </c>
      <c r="D424" s="133"/>
      <c r="E424" s="133"/>
      <c r="F424" s="135">
        <v>2498.63</v>
      </c>
      <c r="G424" s="135">
        <v>2498.63</v>
      </c>
      <c r="H424" s="135">
        <v>2498.63</v>
      </c>
      <c r="I424" s="112">
        <f t="shared" si="8"/>
        <v>100</v>
      </c>
    </row>
    <row r="425" spans="1:9" ht="110.25" outlineLevel="5" x14ac:dyDescent="0.25">
      <c r="A425" s="133" t="s">
        <v>1359</v>
      </c>
      <c r="B425" s="134" t="s">
        <v>208</v>
      </c>
      <c r="C425" s="133" t="s">
        <v>209</v>
      </c>
      <c r="D425" s="133"/>
      <c r="E425" s="133"/>
      <c r="F425" s="135">
        <v>2498.63</v>
      </c>
      <c r="G425" s="135">
        <v>2498.63</v>
      </c>
      <c r="H425" s="135">
        <v>2498.63</v>
      </c>
      <c r="I425" s="112">
        <f t="shared" si="8"/>
        <v>100</v>
      </c>
    </row>
    <row r="426" spans="1:9" ht="31.5" outlineLevel="6" x14ac:dyDescent="0.25">
      <c r="A426" s="133" t="s">
        <v>1360</v>
      </c>
      <c r="B426" s="134" t="s">
        <v>210</v>
      </c>
      <c r="C426" s="133" t="s">
        <v>209</v>
      </c>
      <c r="D426" s="133" t="s">
        <v>211</v>
      </c>
      <c r="E426" s="133"/>
      <c r="F426" s="135">
        <v>2498.63</v>
      </c>
      <c r="G426" s="135">
        <v>2498.63</v>
      </c>
      <c r="H426" s="135">
        <v>2498.63</v>
      </c>
      <c r="I426" s="112">
        <f t="shared" si="8"/>
        <v>100</v>
      </c>
    </row>
    <row r="427" spans="1:9" ht="47.25" outlineLevel="1" x14ac:dyDescent="0.25">
      <c r="A427" s="133" t="s">
        <v>1362</v>
      </c>
      <c r="B427" s="134" t="s">
        <v>690</v>
      </c>
      <c r="C427" s="133" t="s">
        <v>209</v>
      </c>
      <c r="D427" s="133" t="s">
        <v>213</v>
      </c>
      <c r="E427" s="133" t="s">
        <v>169</v>
      </c>
      <c r="F427" s="135">
        <v>2498.63</v>
      </c>
      <c r="G427" s="135">
        <v>2498.63</v>
      </c>
      <c r="H427" s="135">
        <v>2498.63</v>
      </c>
      <c r="I427" s="112">
        <f t="shared" si="8"/>
        <v>100</v>
      </c>
    </row>
    <row r="428" spans="1:9" ht="31.5" outlineLevel="2" x14ac:dyDescent="0.25">
      <c r="A428" s="133" t="s">
        <v>1363</v>
      </c>
      <c r="B428" s="134" t="s">
        <v>691</v>
      </c>
      <c r="C428" s="133" t="s">
        <v>209</v>
      </c>
      <c r="D428" s="133" t="s">
        <v>213</v>
      </c>
      <c r="E428" s="133" t="s">
        <v>170</v>
      </c>
      <c r="F428" s="135">
        <v>2498.63</v>
      </c>
      <c r="G428" s="135">
        <v>2498.63</v>
      </c>
      <c r="H428" s="135">
        <v>2498.63</v>
      </c>
      <c r="I428" s="112">
        <f t="shared" si="8"/>
        <v>100</v>
      </c>
    </row>
    <row r="429" spans="1:9" ht="47.25" outlineLevel="4" x14ac:dyDescent="0.25">
      <c r="A429" s="133" t="s">
        <v>991</v>
      </c>
      <c r="B429" s="134" t="s">
        <v>187</v>
      </c>
      <c r="C429" s="133" t="s">
        <v>188</v>
      </c>
      <c r="D429" s="133"/>
      <c r="E429" s="133"/>
      <c r="F429" s="135">
        <v>15956193.460000001</v>
      </c>
      <c r="G429" s="135">
        <v>15956193.460000001</v>
      </c>
      <c r="H429" s="135">
        <v>15695892.33</v>
      </c>
      <c r="I429" s="112">
        <f t="shared" si="8"/>
        <v>98.368651454041711</v>
      </c>
    </row>
    <row r="430" spans="1:9" ht="110.25" outlineLevel="5" x14ac:dyDescent="0.25">
      <c r="A430" s="133" t="s">
        <v>1364</v>
      </c>
      <c r="B430" s="134" t="s">
        <v>189</v>
      </c>
      <c r="C430" s="133" t="s">
        <v>190</v>
      </c>
      <c r="D430" s="133"/>
      <c r="E430" s="133"/>
      <c r="F430" s="135">
        <v>10084297.26</v>
      </c>
      <c r="G430" s="135">
        <v>10084297.26</v>
      </c>
      <c r="H430" s="135">
        <v>9823996.1300000008</v>
      </c>
      <c r="I430" s="112">
        <f t="shared" si="8"/>
        <v>97.418747947539202</v>
      </c>
    </row>
    <row r="431" spans="1:9" ht="94.5" outlineLevel="6" x14ac:dyDescent="0.25">
      <c r="A431" s="133" t="s">
        <v>1365</v>
      </c>
      <c r="B431" s="134" t="s">
        <v>191</v>
      </c>
      <c r="C431" s="133" t="s">
        <v>190</v>
      </c>
      <c r="D431" s="133" t="s">
        <v>90</v>
      </c>
      <c r="E431" s="133"/>
      <c r="F431" s="135">
        <v>9311255.9299999997</v>
      </c>
      <c r="G431" s="135">
        <v>9311255.9299999997</v>
      </c>
      <c r="H431" s="135">
        <v>9050954.8000000007</v>
      </c>
      <c r="I431" s="112">
        <f t="shared" si="8"/>
        <v>97.204446618620665</v>
      </c>
    </row>
    <row r="432" spans="1:9" ht="21.75" customHeight="1" outlineLevel="1" x14ac:dyDescent="0.25">
      <c r="A432" s="133" t="s">
        <v>1366</v>
      </c>
      <c r="B432" s="134" t="s">
        <v>99</v>
      </c>
      <c r="C432" s="133" t="s">
        <v>190</v>
      </c>
      <c r="D432" s="133" t="s">
        <v>92</v>
      </c>
      <c r="E432" s="133" t="s">
        <v>100</v>
      </c>
      <c r="F432" s="135">
        <v>9311255.9299999997</v>
      </c>
      <c r="G432" s="135">
        <v>9311255.9299999997</v>
      </c>
      <c r="H432" s="135">
        <v>9050954.8000000007</v>
      </c>
      <c r="I432" s="112">
        <f t="shared" si="8"/>
        <v>97.204446618620665</v>
      </c>
    </row>
    <row r="433" spans="1:9" ht="63" outlineLevel="2" x14ac:dyDescent="0.25">
      <c r="A433" s="133" t="s">
        <v>1367</v>
      </c>
      <c r="B433" s="134" t="s">
        <v>107</v>
      </c>
      <c r="C433" s="133" t="s">
        <v>190</v>
      </c>
      <c r="D433" s="133" t="s">
        <v>92</v>
      </c>
      <c r="E433" s="133" t="s">
        <v>108</v>
      </c>
      <c r="F433" s="135">
        <v>9311255.9299999997</v>
      </c>
      <c r="G433" s="135">
        <v>9311255.9299999997</v>
      </c>
      <c r="H433" s="135">
        <v>9050954.8000000007</v>
      </c>
      <c r="I433" s="112">
        <f t="shared" si="8"/>
        <v>97.204446618620665</v>
      </c>
    </row>
    <row r="434" spans="1:9" ht="47.25" outlineLevel="4" x14ac:dyDescent="0.25">
      <c r="A434" s="133" t="s">
        <v>1368</v>
      </c>
      <c r="B434" s="134" t="s">
        <v>192</v>
      </c>
      <c r="C434" s="133" t="s">
        <v>190</v>
      </c>
      <c r="D434" s="133" t="s">
        <v>193</v>
      </c>
      <c r="E434" s="133"/>
      <c r="F434" s="135">
        <v>773041.33</v>
      </c>
      <c r="G434" s="135">
        <v>773041.33</v>
      </c>
      <c r="H434" s="135">
        <v>773041.33</v>
      </c>
      <c r="I434" s="112">
        <f t="shared" si="8"/>
        <v>100</v>
      </c>
    </row>
    <row r="435" spans="1:9" ht="19.5" customHeight="1" outlineLevel="5" x14ac:dyDescent="0.25">
      <c r="A435" s="133" t="s">
        <v>1369</v>
      </c>
      <c r="B435" s="134" t="s">
        <v>99</v>
      </c>
      <c r="C435" s="133" t="s">
        <v>190</v>
      </c>
      <c r="D435" s="133" t="s">
        <v>91</v>
      </c>
      <c r="E435" s="133" t="s">
        <v>100</v>
      </c>
      <c r="F435" s="135">
        <v>773041.33</v>
      </c>
      <c r="G435" s="135">
        <v>773041.33</v>
      </c>
      <c r="H435" s="135">
        <v>773041.33</v>
      </c>
      <c r="I435" s="112">
        <f t="shared" si="8"/>
        <v>100</v>
      </c>
    </row>
    <row r="436" spans="1:9" ht="63" outlineLevel="6" x14ac:dyDescent="0.25">
      <c r="A436" s="133" t="s">
        <v>1370</v>
      </c>
      <c r="B436" s="134" t="s">
        <v>107</v>
      </c>
      <c r="C436" s="133" t="s">
        <v>190</v>
      </c>
      <c r="D436" s="133" t="s">
        <v>91</v>
      </c>
      <c r="E436" s="133" t="s">
        <v>108</v>
      </c>
      <c r="F436" s="135">
        <v>773041.33</v>
      </c>
      <c r="G436" s="135">
        <v>773041.33</v>
      </c>
      <c r="H436" s="135">
        <v>773041.33</v>
      </c>
      <c r="I436" s="112">
        <f t="shared" si="8"/>
        <v>100</v>
      </c>
    </row>
    <row r="437" spans="1:9" ht="110.25" outlineLevel="4" x14ac:dyDescent="0.25">
      <c r="A437" s="133" t="s">
        <v>1371</v>
      </c>
      <c r="B437" s="134" t="s">
        <v>194</v>
      </c>
      <c r="C437" s="133" t="s">
        <v>195</v>
      </c>
      <c r="D437" s="133"/>
      <c r="E437" s="133"/>
      <c r="F437" s="135">
        <v>5587455</v>
      </c>
      <c r="G437" s="135">
        <v>5587455</v>
      </c>
      <c r="H437" s="135">
        <v>5587455</v>
      </c>
      <c r="I437" s="112">
        <f t="shared" si="8"/>
        <v>100</v>
      </c>
    </row>
    <row r="438" spans="1:9" ht="94.5" outlineLevel="5" x14ac:dyDescent="0.25">
      <c r="A438" s="133" t="s">
        <v>1372</v>
      </c>
      <c r="B438" s="134" t="s">
        <v>191</v>
      </c>
      <c r="C438" s="133" t="s">
        <v>195</v>
      </c>
      <c r="D438" s="133" t="s">
        <v>90</v>
      </c>
      <c r="E438" s="133"/>
      <c r="F438" s="135">
        <v>5293752.21</v>
      </c>
      <c r="G438" s="135">
        <v>5293752.21</v>
      </c>
      <c r="H438" s="135">
        <v>5293752.21</v>
      </c>
      <c r="I438" s="112">
        <f t="shared" si="8"/>
        <v>100</v>
      </c>
    </row>
    <row r="439" spans="1:9" ht="20.25" customHeight="1" outlineLevel="6" x14ac:dyDescent="0.25">
      <c r="A439" s="133" t="s">
        <v>508</v>
      </c>
      <c r="B439" s="134" t="s">
        <v>99</v>
      </c>
      <c r="C439" s="133" t="s">
        <v>195</v>
      </c>
      <c r="D439" s="133" t="s">
        <v>92</v>
      </c>
      <c r="E439" s="133" t="s">
        <v>100</v>
      </c>
      <c r="F439" s="135">
        <v>5293752.21</v>
      </c>
      <c r="G439" s="135">
        <v>5293752.21</v>
      </c>
      <c r="H439" s="135">
        <v>5293752.21</v>
      </c>
      <c r="I439" s="112">
        <f t="shared" si="8"/>
        <v>100</v>
      </c>
    </row>
    <row r="440" spans="1:9" ht="63" outlineLevel="2" x14ac:dyDescent="0.25">
      <c r="A440" s="133" t="s">
        <v>1373</v>
      </c>
      <c r="B440" s="134" t="s">
        <v>107</v>
      </c>
      <c r="C440" s="133" t="s">
        <v>195</v>
      </c>
      <c r="D440" s="133" t="s">
        <v>92</v>
      </c>
      <c r="E440" s="133" t="s">
        <v>108</v>
      </c>
      <c r="F440" s="135">
        <v>5293752.21</v>
      </c>
      <c r="G440" s="135">
        <v>5293752.21</v>
      </c>
      <c r="H440" s="135">
        <v>5293752.21</v>
      </c>
      <c r="I440" s="112">
        <f t="shared" si="8"/>
        <v>100</v>
      </c>
    </row>
    <row r="441" spans="1:9" ht="47.25" outlineLevel="4" x14ac:dyDescent="0.25">
      <c r="A441" s="133" t="s">
        <v>1374</v>
      </c>
      <c r="B441" s="134" t="s">
        <v>192</v>
      </c>
      <c r="C441" s="133" t="s">
        <v>195</v>
      </c>
      <c r="D441" s="133" t="s">
        <v>193</v>
      </c>
      <c r="E441" s="133"/>
      <c r="F441" s="135">
        <v>293702.78999999998</v>
      </c>
      <c r="G441" s="135">
        <v>293702.78999999998</v>
      </c>
      <c r="H441" s="135">
        <v>293702.78999999998</v>
      </c>
      <c r="I441" s="112">
        <f t="shared" si="8"/>
        <v>100</v>
      </c>
    </row>
    <row r="442" spans="1:9" ht="23.25" customHeight="1" outlineLevel="5" x14ac:dyDescent="0.25">
      <c r="A442" s="133" t="s">
        <v>1375</v>
      </c>
      <c r="B442" s="134" t="s">
        <v>99</v>
      </c>
      <c r="C442" s="133" t="s">
        <v>195</v>
      </c>
      <c r="D442" s="133" t="s">
        <v>91</v>
      </c>
      <c r="E442" s="133" t="s">
        <v>100</v>
      </c>
      <c r="F442" s="135">
        <v>293702.78999999998</v>
      </c>
      <c r="G442" s="135">
        <v>293702.78999999998</v>
      </c>
      <c r="H442" s="135">
        <v>293702.78999999998</v>
      </c>
      <c r="I442" s="112">
        <f t="shared" si="8"/>
        <v>100</v>
      </c>
    </row>
    <row r="443" spans="1:9" ht="63" outlineLevel="6" x14ac:dyDescent="0.25">
      <c r="A443" s="133" t="s">
        <v>1376</v>
      </c>
      <c r="B443" s="134" t="s">
        <v>107</v>
      </c>
      <c r="C443" s="133" t="s">
        <v>195</v>
      </c>
      <c r="D443" s="133" t="s">
        <v>91</v>
      </c>
      <c r="E443" s="133" t="s">
        <v>108</v>
      </c>
      <c r="F443" s="135">
        <v>293702.78999999998</v>
      </c>
      <c r="G443" s="135">
        <v>293702.78999999998</v>
      </c>
      <c r="H443" s="135">
        <v>293702.78999999998</v>
      </c>
      <c r="I443" s="112">
        <f t="shared" si="8"/>
        <v>100</v>
      </c>
    </row>
    <row r="444" spans="1:9" ht="126" outlineLevel="4" x14ac:dyDescent="0.25">
      <c r="A444" s="133" t="s">
        <v>1377</v>
      </c>
      <c r="B444" s="134" t="s">
        <v>803</v>
      </c>
      <c r="C444" s="133" t="s">
        <v>804</v>
      </c>
      <c r="D444" s="133"/>
      <c r="E444" s="133"/>
      <c r="F444" s="135">
        <v>284441.2</v>
      </c>
      <c r="G444" s="135">
        <v>284441.2</v>
      </c>
      <c r="H444" s="135">
        <v>284441.2</v>
      </c>
      <c r="I444" s="112">
        <f t="shared" si="8"/>
        <v>100</v>
      </c>
    </row>
    <row r="445" spans="1:9" ht="94.5" outlineLevel="5" x14ac:dyDescent="0.25">
      <c r="A445" s="133" t="s">
        <v>1378</v>
      </c>
      <c r="B445" s="134" t="s">
        <v>191</v>
      </c>
      <c r="C445" s="133" t="s">
        <v>804</v>
      </c>
      <c r="D445" s="133" t="s">
        <v>90</v>
      </c>
      <c r="E445" s="133"/>
      <c r="F445" s="135">
        <v>284441.2</v>
      </c>
      <c r="G445" s="135">
        <v>284441.2</v>
      </c>
      <c r="H445" s="135">
        <v>284441.2</v>
      </c>
      <c r="I445" s="112">
        <f t="shared" si="8"/>
        <v>100</v>
      </c>
    </row>
    <row r="446" spans="1:9" ht="21" customHeight="1" outlineLevel="6" x14ac:dyDescent="0.25">
      <c r="A446" s="133" t="s">
        <v>1379</v>
      </c>
      <c r="B446" s="134" t="s">
        <v>99</v>
      </c>
      <c r="C446" s="133" t="s">
        <v>804</v>
      </c>
      <c r="D446" s="133" t="s">
        <v>92</v>
      </c>
      <c r="E446" s="133" t="s">
        <v>100</v>
      </c>
      <c r="F446" s="135">
        <v>284441.2</v>
      </c>
      <c r="G446" s="135">
        <v>284441.2</v>
      </c>
      <c r="H446" s="135">
        <v>284441.2</v>
      </c>
      <c r="I446" s="112">
        <f t="shared" si="8"/>
        <v>100</v>
      </c>
    </row>
    <row r="447" spans="1:9" ht="63" outlineLevel="2" x14ac:dyDescent="0.25">
      <c r="A447" s="133" t="s">
        <v>1380</v>
      </c>
      <c r="B447" s="134" t="s">
        <v>107</v>
      </c>
      <c r="C447" s="133" t="s">
        <v>804</v>
      </c>
      <c r="D447" s="133" t="s">
        <v>92</v>
      </c>
      <c r="E447" s="133" t="s">
        <v>108</v>
      </c>
      <c r="F447" s="135">
        <v>284441.2</v>
      </c>
      <c r="G447" s="135">
        <v>284441.2</v>
      </c>
      <c r="H447" s="135">
        <v>284441.2</v>
      </c>
      <c r="I447" s="112">
        <f t="shared" si="8"/>
        <v>100</v>
      </c>
    </row>
    <row r="448" spans="1:9" ht="78.75" outlineLevel="4" x14ac:dyDescent="0.25">
      <c r="A448" s="133" t="s">
        <v>524</v>
      </c>
      <c r="B448" s="134" t="s">
        <v>276</v>
      </c>
      <c r="C448" s="133" t="s">
        <v>277</v>
      </c>
      <c r="D448" s="133"/>
      <c r="E448" s="133"/>
      <c r="F448" s="135">
        <v>44657719.009999998</v>
      </c>
      <c r="G448" s="135">
        <v>44657719.009999998</v>
      </c>
      <c r="H448" s="135">
        <v>44139193.460000001</v>
      </c>
      <c r="I448" s="112">
        <f t="shared" si="8"/>
        <v>98.838889308511511</v>
      </c>
    </row>
    <row r="449" spans="1:9" ht="36.75" customHeight="1" outlineLevel="5" x14ac:dyDescent="0.25">
      <c r="A449" s="133" t="s">
        <v>990</v>
      </c>
      <c r="B449" s="134" t="s">
        <v>278</v>
      </c>
      <c r="C449" s="133" t="s">
        <v>279</v>
      </c>
      <c r="D449" s="133"/>
      <c r="E449" s="133"/>
      <c r="F449" s="135">
        <v>35861892.159999996</v>
      </c>
      <c r="G449" s="135">
        <v>35861892.159999996</v>
      </c>
      <c r="H449" s="135">
        <v>35861892.159999996</v>
      </c>
      <c r="I449" s="112">
        <f t="shared" si="8"/>
        <v>100</v>
      </c>
    </row>
    <row r="450" spans="1:9" ht="127.5" customHeight="1" outlineLevel="6" x14ac:dyDescent="0.25">
      <c r="A450" s="133" t="s">
        <v>992</v>
      </c>
      <c r="B450" s="136" t="s">
        <v>1736</v>
      </c>
      <c r="C450" s="133" t="s">
        <v>280</v>
      </c>
      <c r="D450" s="133"/>
      <c r="E450" s="133"/>
      <c r="F450" s="135">
        <v>33184100</v>
      </c>
      <c r="G450" s="135">
        <v>33184100</v>
      </c>
      <c r="H450" s="135">
        <v>33184100</v>
      </c>
      <c r="I450" s="112">
        <f t="shared" si="8"/>
        <v>100</v>
      </c>
    </row>
    <row r="451" spans="1:9" ht="15.75" x14ac:dyDescent="0.25">
      <c r="A451" s="133" t="s">
        <v>993</v>
      </c>
      <c r="B451" s="134" t="s">
        <v>235</v>
      </c>
      <c r="C451" s="133" t="s">
        <v>280</v>
      </c>
      <c r="D451" s="133" t="s">
        <v>236</v>
      </c>
      <c r="E451" s="133"/>
      <c r="F451" s="135">
        <v>33184100</v>
      </c>
      <c r="G451" s="135">
        <v>33184100</v>
      </c>
      <c r="H451" s="135">
        <v>33184100</v>
      </c>
      <c r="I451" s="112">
        <f t="shared" si="8"/>
        <v>100</v>
      </c>
    </row>
    <row r="452" spans="1:9" ht="31.5" outlineLevel="1" x14ac:dyDescent="0.25">
      <c r="A452" s="133" t="s">
        <v>994</v>
      </c>
      <c r="B452" s="134" t="s">
        <v>129</v>
      </c>
      <c r="C452" s="133" t="s">
        <v>280</v>
      </c>
      <c r="D452" s="133" t="s">
        <v>252</v>
      </c>
      <c r="E452" s="133" t="s">
        <v>130</v>
      </c>
      <c r="F452" s="135">
        <v>33184100</v>
      </c>
      <c r="G452" s="135">
        <v>33184100</v>
      </c>
      <c r="H452" s="135">
        <v>33184100</v>
      </c>
      <c r="I452" s="112">
        <f t="shared" si="8"/>
        <v>100</v>
      </c>
    </row>
    <row r="453" spans="1:9" ht="15.75" outlineLevel="2" x14ac:dyDescent="0.25">
      <c r="A453" s="133" t="s">
        <v>995</v>
      </c>
      <c r="B453" s="134" t="s">
        <v>131</v>
      </c>
      <c r="C453" s="133" t="s">
        <v>280</v>
      </c>
      <c r="D453" s="133" t="s">
        <v>252</v>
      </c>
      <c r="E453" s="133" t="s">
        <v>132</v>
      </c>
      <c r="F453" s="135">
        <v>33184100</v>
      </c>
      <c r="G453" s="135">
        <v>33184100</v>
      </c>
      <c r="H453" s="135">
        <v>33184100</v>
      </c>
      <c r="I453" s="112">
        <f t="shared" si="8"/>
        <v>100</v>
      </c>
    </row>
    <row r="454" spans="1:9" ht="126" outlineLevel="4" x14ac:dyDescent="0.25">
      <c r="A454" s="133" t="s">
        <v>996</v>
      </c>
      <c r="B454" s="136" t="s">
        <v>1737</v>
      </c>
      <c r="C454" s="133" t="s">
        <v>819</v>
      </c>
      <c r="D454" s="133"/>
      <c r="E454" s="133"/>
      <c r="F454" s="135">
        <v>2677792.16</v>
      </c>
      <c r="G454" s="135">
        <v>2677792.16</v>
      </c>
      <c r="H454" s="135">
        <v>2677792.16</v>
      </c>
      <c r="I454" s="112">
        <f t="shared" si="8"/>
        <v>100</v>
      </c>
    </row>
    <row r="455" spans="1:9" ht="47.25" outlineLevel="5" x14ac:dyDescent="0.25">
      <c r="A455" s="133" t="s">
        <v>997</v>
      </c>
      <c r="B455" s="134" t="s">
        <v>192</v>
      </c>
      <c r="C455" s="133" t="s">
        <v>819</v>
      </c>
      <c r="D455" s="133" t="s">
        <v>193</v>
      </c>
      <c r="E455" s="133"/>
      <c r="F455" s="135">
        <v>2677792.16</v>
      </c>
      <c r="G455" s="135">
        <v>2677792.16</v>
      </c>
      <c r="H455" s="135">
        <v>2677792.16</v>
      </c>
      <c r="I455" s="112">
        <f t="shared" si="8"/>
        <v>100</v>
      </c>
    </row>
    <row r="456" spans="1:9" ht="31.5" outlineLevel="6" x14ac:dyDescent="0.25">
      <c r="A456" s="133" t="s">
        <v>1381</v>
      </c>
      <c r="B456" s="134" t="s">
        <v>129</v>
      </c>
      <c r="C456" s="133" t="s">
        <v>819</v>
      </c>
      <c r="D456" s="133" t="s">
        <v>91</v>
      </c>
      <c r="E456" s="133" t="s">
        <v>130</v>
      </c>
      <c r="F456" s="135">
        <v>2677792.16</v>
      </c>
      <c r="G456" s="135">
        <v>2677792.16</v>
      </c>
      <c r="H456" s="135">
        <v>2677792.16</v>
      </c>
      <c r="I456" s="112">
        <f t="shared" si="8"/>
        <v>100</v>
      </c>
    </row>
    <row r="457" spans="1:9" ht="31.5" outlineLevel="2" x14ac:dyDescent="0.25">
      <c r="A457" s="133" t="s">
        <v>1382</v>
      </c>
      <c r="B457" s="134" t="s">
        <v>133</v>
      </c>
      <c r="C457" s="133" t="s">
        <v>819</v>
      </c>
      <c r="D457" s="133" t="s">
        <v>91</v>
      </c>
      <c r="E457" s="133" t="s">
        <v>134</v>
      </c>
      <c r="F457" s="135">
        <v>2677792.16</v>
      </c>
      <c r="G457" s="135">
        <v>2677792.16</v>
      </c>
      <c r="H457" s="135">
        <v>2677792.16</v>
      </c>
      <c r="I457" s="112">
        <f t="shared" si="8"/>
        <v>100</v>
      </c>
    </row>
    <row r="458" spans="1:9" ht="31.5" outlineLevel="4" x14ac:dyDescent="0.25">
      <c r="A458" s="133" t="s">
        <v>998</v>
      </c>
      <c r="B458" s="134" t="s">
        <v>281</v>
      </c>
      <c r="C458" s="133" t="s">
        <v>282</v>
      </c>
      <c r="D458" s="133"/>
      <c r="E458" s="133"/>
      <c r="F458" s="135">
        <v>8795826.8499999996</v>
      </c>
      <c r="G458" s="135">
        <v>8795826.8499999996</v>
      </c>
      <c r="H458" s="135">
        <v>8277301.2999999998</v>
      </c>
      <c r="I458" s="112">
        <f t="shared" si="8"/>
        <v>94.104868605957151</v>
      </c>
    </row>
    <row r="459" spans="1:9" ht="126" outlineLevel="5" x14ac:dyDescent="0.25">
      <c r="A459" s="133" t="s">
        <v>1383</v>
      </c>
      <c r="B459" s="136" t="s">
        <v>1738</v>
      </c>
      <c r="C459" s="133" t="s">
        <v>283</v>
      </c>
      <c r="D459" s="133"/>
      <c r="E459" s="133"/>
      <c r="F459" s="135">
        <v>2069890.71</v>
      </c>
      <c r="G459" s="135">
        <v>2069890.71</v>
      </c>
      <c r="H459" s="135">
        <v>2069890.71</v>
      </c>
      <c r="I459" s="112">
        <f t="shared" si="8"/>
        <v>100</v>
      </c>
    </row>
    <row r="460" spans="1:9" ht="94.5" outlineLevel="6" x14ac:dyDescent="0.25">
      <c r="A460" s="133" t="s">
        <v>1384</v>
      </c>
      <c r="B460" s="134" t="s">
        <v>191</v>
      </c>
      <c r="C460" s="133" t="s">
        <v>283</v>
      </c>
      <c r="D460" s="133" t="s">
        <v>90</v>
      </c>
      <c r="E460" s="133"/>
      <c r="F460" s="135">
        <v>2024902.9</v>
      </c>
      <c r="G460" s="135">
        <v>2024902.9</v>
      </c>
      <c r="H460" s="135">
        <v>2024902.9</v>
      </c>
      <c r="I460" s="112">
        <f t="shared" si="8"/>
        <v>100</v>
      </c>
    </row>
    <row r="461" spans="1:9" ht="31.5" outlineLevel="1" x14ac:dyDescent="0.25">
      <c r="A461" s="133" t="s">
        <v>1385</v>
      </c>
      <c r="B461" s="134" t="s">
        <v>129</v>
      </c>
      <c r="C461" s="133" t="s">
        <v>283</v>
      </c>
      <c r="D461" s="133" t="s">
        <v>89</v>
      </c>
      <c r="E461" s="133" t="s">
        <v>130</v>
      </c>
      <c r="F461" s="135">
        <v>2024902.9</v>
      </c>
      <c r="G461" s="135">
        <v>2024902.9</v>
      </c>
      <c r="H461" s="135">
        <v>2024902.9</v>
      </c>
      <c r="I461" s="112">
        <f t="shared" si="8"/>
        <v>100</v>
      </c>
    </row>
    <row r="462" spans="1:9" ht="31.5" outlineLevel="2" x14ac:dyDescent="0.25">
      <c r="A462" s="133" t="s">
        <v>1386</v>
      </c>
      <c r="B462" s="134" t="s">
        <v>133</v>
      </c>
      <c r="C462" s="133" t="s">
        <v>283</v>
      </c>
      <c r="D462" s="133" t="s">
        <v>89</v>
      </c>
      <c r="E462" s="133" t="s">
        <v>134</v>
      </c>
      <c r="F462" s="135">
        <v>2024902.9</v>
      </c>
      <c r="G462" s="135">
        <v>2024902.9</v>
      </c>
      <c r="H462" s="135">
        <v>2024902.9</v>
      </c>
      <c r="I462" s="112">
        <f t="shared" si="8"/>
        <v>100</v>
      </c>
    </row>
    <row r="463" spans="1:9" ht="47.25" outlineLevel="4" x14ac:dyDescent="0.25">
      <c r="A463" s="133" t="s">
        <v>1387</v>
      </c>
      <c r="B463" s="134" t="s">
        <v>192</v>
      </c>
      <c r="C463" s="133" t="s">
        <v>283</v>
      </c>
      <c r="D463" s="133" t="s">
        <v>193</v>
      </c>
      <c r="E463" s="133"/>
      <c r="F463" s="135">
        <v>44987.81</v>
      </c>
      <c r="G463" s="135">
        <v>44987.81</v>
      </c>
      <c r="H463" s="135">
        <v>44987.81</v>
      </c>
      <c r="I463" s="112">
        <f t="shared" si="8"/>
        <v>100</v>
      </c>
    </row>
    <row r="464" spans="1:9" ht="31.5" outlineLevel="5" x14ac:dyDescent="0.25">
      <c r="A464" s="133" t="s">
        <v>1388</v>
      </c>
      <c r="B464" s="134" t="s">
        <v>129</v>
      </c>
      <c r="C464" s="133" t="s">
        <v>283</v>
      </c>
      <c r="D464" s="133" t="s">
        <v>91</v>
      </c>
      <c r="E464" s="133" t="s">
        <v>130</v>
      </c>
      <c r="F464" s="135">
        <v>44987.81</v>
      </c>
      <c r="G464" s="135">
        <v>44987.81</v>
      </c>
      <c r="H464" s="135">
        <v>44987.81</v>
      </c>
      <c r="I464" s="112">
        <f t="shared" si="8"/>
        <v>100</v>
      </c>
    </row>
    <row r="465" spans="1:9" ht="31.5" outlineLevel="6" x14ac:dyDescent="0.25">
      <c r="A465" s="133" t="s">
        <v>1389</v>
      </c>
      <c r="B465" s="134" t="s">
        <v>133</v>
      </c>
      <c r="C465" s="133" t="s">
        <v>283</v>
      </c>
      <c r="D465" s="133" t="s">
        <v>91</v>
      </c>
      <c r="E465" s="133" t="s">
        <v>134</v>
      </c>
      <c r="F465" s="135">
        <v>44987.81</v>
      </c>
      <c r="G465" s="135">
        <v>44987.81</v>
      </c>
      <c r="H465" s="135">
        <v>44987.81</v>
      </c>
      <c r="I465" s="112">
        <f t="shared" si="8"/>
        <v>100</v>
      </c>
    </row>
    <row r="466" spans="1:9" ht="126" outlineLevel="4" x14ac:dyDescent="0.25">
      <c r="A466" s="133" t="s">
        <v>1390</v>
      </c>
      <c r="B466" s="136" t="s">
        <v>1739</v>
      </c>
      <c r="C466" s="133" t="s">
        <v>284</v>
      </c>
      <c r="D466" s="133"/>
      <c r="E466" s="133"/>
      <c r="F466" s="135">
        <v>6642756.2199999997</v>
      </c>
      <c r="G466" s="135">
        <v>6642756.2199999997</v>
      </c>
      <c r="H466" s="135">
        <v>6124230.6699999999</v>
      </c>
      <c r="I466" s="112">
        <f t="shared" si="8"/>
        <v>92.19412043996401</v>
      </c>
    </row>
    <row r="467" spans="1:9" ht="94.5" outlineLevel="5" x14ac:dyDescent="0.25">
      <c r="A467" s="133" t="s">
        <v>1391</v>
      </c>
      <c r="B467" s="134" t="s">
        <v>191</v>
      </c>
      <c r="C467" s="133" t="s">
        <v>284</v>
      </c>
      <c r="D467" s="133" t="s">
        <v>90</v>
      </c>
      <c r="E467" s="133"/>
      <c r="F467" s="135">
        <v>5707010.5099999998</v>
      </c>
      <c r="G467" s="135">
        <v>5707010.5099999998</v>
      </c>
      <c r="H467" s="135">
        <v>5431757.4500000002</v>
      </c>
      <c r="I467" s="112">
        <f t="shared" si="8"/>
        <v>95.176930907737201</v>
      </c>
    </row>
    <row r="468" spans="1:9" ht="31.5" outlineLevel="6" x14ac:dyDescent="0.25">
      <c r="A468" s="133" t="s">
        <v>1392</v>
      </c>
      <c r="B468" s="134" t="s">
        <v>129</v>
      </c>
      <c r="C468" s="133" t="s">
        <v>284</v>
      </c>
      <c r="D468" s="133" t="s">
        <v>89</v>
      </c>
      <c r="E468" s="133" t="s">
        <v>130</v>
      </c>
      <c r="F468" s="135">
        <v>5707010.5099999998</v>
      </c>
      <c r="G468" s="135">
        <v>5707010.5099999998</v>
      </c>
      <c r="H468" s="135">
        <v>5431757.4500000002</v>
      </c>
      <c r="I468" s="112">
        <f t="shared" si="8"/>
        <v>95.176930907737201</v>
      </c>
    </row>
    <row r="469" spans="1:9" ht="31.5" outlineLevel="2" x14ac:dyDescent="0.25">
      <c r="A469" s="133" t="s">
        <v>999</v>
      </c>
      <c r="B469" s="134" t="s">
        <v>133</v>
      </c>
      <c r="C469" s="133" t="s">
        <v>284</v>
      </c>
      <c r="D469" s="133" t="s">
        <v>89</v>
      </c>
      <c r="E469" s="133" t="s">
        <v>134</v>
      </c>
      <c r="F469" s="135">
        <v>5707010.5099999998</v>
      </c>
      <c r="G469" s="135">
        <v>5707010.5099999998</v>
      </c>
      <c r="H469" s="135">
        <v>5431757.4500000002</v>
      </c>
      <c r="I469" s="112">
        <f t="shared" si="8"/>
        <v>95.176930907737201</v>
      </c>
    </row>
    <row r="470" spans="1:9" ht="47.25" outlineLevel="4" x14ac:dyDescent="0.25">
      <c r="A470" s="133" t="s">
        <v>1000</v>
      </c>
      <c r="B470" s="134" t="s">
        <v>192</v>
      </c>
      <c r="C470" s="133" t="s">
        <v>284</v>
      </c>
      <c r="D470" s="133" t="s">
        <v>193</v>
      </c>
      <c r="E470" s="133"/>
      <c r="F470" s="135">
        <v>827830</v>
      </c>
      <c r="G470" s="135">
        <v>827830</v>
      </c>
      <c r="H470" s="135">
        <v>676355.59</v>
      </c>
      <c r="I470" s="112">
        <f t="shared" si="8"/>
        <v>81.702232342389138</v>
      </c>
    </row>
    <row r="471" spans="1:9" ht="31.5" outlineLevel="5" x14ac:dyDescent="0.25">
      <c r="A471" s="133" t="s">
        <v>1393</v>
      </c>
      <c r="B471" s="134" t="s">
        <v>129</v>
      </c>
      <c r="C471" s="133" t="s">
        <v>284</v>
      </c>
      <c r="D471" s="133" t="s">
        <v>91</v>
      </c>
      <c r="E471" s="133" t="s">
        <v>130</v>
      </c>
      <c r="F471" s="135">
        <v>827830</v>
      </c>
      <c r="G471" s="135">
        <v>827830</v>
      </c>
      <c r="H471" s="135">
        <v>676355.59</v>
      </c>
      <c r="I471" s="112">
        <f t="shared" ref="I471:I522" si="9">H471*100/G471</f>
        <v>81.702232342389138</v>
      </c>
    </row>
    <row r="472" spans="1:9" ht="31.5" outlineLevel="6" x14ac:dyDescent="0.25">
      <c r="A472" s="133" t="s">
        <v>1394</v>
      </c>
      <c r="B472" s="134" t="s">
        <v>133</v>
      </c>
      <c r="C472" s="133" t="s">
        <v>284</v>
      </c>
      <c r="D472" s="133" t="s">
        <v>91</v>
      </c>
      <c r="E472" s="133" t="s">
        <v>134</v>
      </c>
      <c r="F472" s="135">
        <v>827830</v>
      </c>
      <c r="G472" s="135">
        <v>827830</v>
      </c>
      <c r="H472" s="135">
        <v>676355.59</v>
      </c>
      <c r="I472" s="112">
        <f t="shared" si="9"/>
        <v>81.702232342389138</v>
      </c>
    </row>
    <row r="473" spans="1:9" ht="31.5" outlineLevel="4" x14ac:dyDescent="0.25">
      <c r="A473" s="133" t="s">
        <v>1395</v>
      </c>
      <c r="B473" s="134" t="s">
        <v>264</v>
      </c>
      <c r="C473" s="133" t="s">
        <v>284</v>
      </c>
      <c r="D473" s="133" t="s">
        <v>265</v>
      </c>
      <c r="E473" s="133"/>
      <c r="F473" s="135">
        <v>95913.42</v>
      </c>
      <c r="G473" s="135">
        <v>95913.42</v>
      </c>
      <c r="H473" s="135">
        <v>4115.34</v>
      </c>
      <c r="I473" s="112">
        <f t="shared" si="9"/>
        <v>4.2906821589721229</v>
      </c>
    </row>
    <row r="474" spans="1:9" ht="31.5" outlineLevel="5" x14ac:dyDescent="0.25">
      <c r="A474" s="133" t="s">
        <v>1396</v>
      </c>
      <c r="B474" s="134" t="s">
        <v>129</v>
      </c>
      <c r="C474" s="133" t="s">
        <v>284</v>
      </c>
      <c r="D474" s="133" t="s">
        <v>266</v>
      </c>
      <c r="E474" s="133" t="s">
        <v>130</v>
      </c>
      <c r="F474" s="135">
        <v>95913.42</v>
      </c>
      <c r="G474" s="135">
        <v>95913.42</v>
      </c>
      <c r="H474" s="135">
        <v>4115.34</v>
      </c>
      <c r="I474" s="112">
        <f t="shared" si="9"/>
        <v>4.2906821589721229</v>
      </c>
    </row>
    <row r="475" spans="1:9" ht="31.5" outlineLevel="6" x14ac:dyDescent="0.25">
      <c r="A475" s="133" t="s">
        <v>1397</v>
      </c>
      <c r="B475" s="134" t="s">
        <v>133</v>
      </c>
      <c r="C475" s="133" t="s">
        <v>284</v>
      </c>
      <c r="D475" s="133" t="s">
        <v>266</v>
      </c>
      <c r="E475" s="133" t="s">
        <v>134</v>
      </c>
      <c r="F475" s="135">
        <v>95913.42</v>
      </c>
      <c r="G475" s="135">
        <v>95913.42</v>
      </c>
      <c r="H475" s="135">
        <v>4115.34</v>
      </c>
      <c r="I475" s="112">
        <f t="shared" si="9"/>
        <v>4.2906821589721229</v>
      </c>
    </row>
    <row r="476" spans="1:9" ht="15.75" outlineLevel="4" x14ac:dyDescent="0.25">
      <c r="A476" s="133" t="s">
        <v>1398</v>
      </c>
      <c r="B476" s="134" t="s">
        <v>235</v>
      </c>
      <c r="C476" s="133" t="s">
        <v>284</v>
      </c>
      <c r="D476" s="133" t="s">
        <v>236</v>
      </c>
      <c r="E476" s="133"/>
      <c r="F476" s="135">
        <v>12002.29</v>
      </c>
      <c r="G476" s="135">
        <v>12002.29</v>
      </c>
      <c r="H476" s="135">
        <v>12002.29</v>
      </c>
      <c r="I476" s="112">
        <f t="shared" si="9"/>
        <v>99.999999999999986</v>
      </c>
    </row>
    <row r="477" spans="1:9" ht="31.5" outlineLevel="5" x14ac:dyDescent="0.25">
      <c r="A477" s="133" t="s">
        <v>1399</v>
      </c>
      <c r="B477" s="134" t="s">
        <v>129</v>
      </c>
      <c r="C477" s="133" t="s">
        <v>284</v>
      </c>
      <c r="D477" s="133" t="s">
        <v>237</v>
      </c>
      <c r="E477" s="133" t="s">
        <v>130</v>
      </c>
      <c r="F477" s="135">
        <v>12002.29</v>
      </c>
      <c r="G477" s="135">
        <v>12002.29</v>
      </c>
      <c r="H477" s="135">
        <v>12002.29</v>
      </c>
      <c r="I477" s="112">
        <f t="shared" si="9"/>
        <v>99.999999999999986</v>
      </c>
    </row>
    <row r="478" spans="1:9" ht="31.5" outlineLevel="6" x14ac:dyDescent="0.25">
      <c r="A478" s="133" t="s">
        <v>1400</v>
      </c>
      <c r="B478" s="134" t="s">
        <v>133</v>
      </c>
      <c r="C478" s="133" t="s">
        <v>284</v>
      </c>
      <c r="D478" s="133" t="s">
        <v>237</v>
      </c>
      <c r="E478" s="133" t="s">
        <v>134</v>
      </c>
      <c r="F478" s="135">
        <v>12002.29</v>
      </c>
      <c r="G478" s="135">
        <v>12002.29</v>
      </c>
      <c r="H478" s="135">
        <v>12002.29</v>
      </c>
      <c r="I478" s="112">
        <f t="shared" si="9"/>
        <v>99.999999999999986</v>
      </c>
    </row>
    <row r="479" spans="1:9" ht="141.75" outlineLevel="4" x14ac:dyDescent="0.25">
      <c r="A479" s="133" t="s">
        <v>1401</v>
      </c>
      <c r="B479" s="136" t="s">
        <v>1740</v>
      </c>
      <c r="C479" s="133" t="s">
        <v>714</v>
      </c>
      <c r="D479" s="133"/>
      <c r="E479" s="133"/>
      <c r="F479" s="135">
        <v>11161.19</v>
      </c>
      <c r="G479" s="135">
        <v>11161.19</v>
      </c>
      <c r="H479" s="135">
        <v>11161.19</v>
      </c>
      <c r="I479" s="112">
        <f t="shared" si="9"/>
        <v>100</v>
      </c>
    </row>
    <row r="480" spans="1:9" ht="94.5" outlineLevel="5" x14ac:dyDescent="0.25">
      <c r="A480" s="133" t="s">
        <v>1402</v>
      </c>
      <c r="B480" s="134" t="s">
        <v>191</v>
      </c>
      <c r="C480" s="133" t="s">
        <v>714</v>
      </c>
      <c r="D480" s="133" t="s">
        <v>90</v>
      </c>
      <c r="E480" s="133"/>
      <c r="F480" s="135">
        <v>11161.19</v>
      </c>
      <c r="G480" s="135">
        <v>11161.19</v>
      </c>
      <c r="H480" s="135">
        <v>11161.19</v>
      </c>
      <c r="I480" s="112">
        <f t="shared" si="9"/>
        <v>100</v>
      </c>
    </row>
    <row r="481" spans="1:9" ht="31.5" outlineLevel="6" x14ac:dyDescent="0.25">
      <c r="A481" s="133" t="s">
        <v>1403</v>
      </c>
      <c r="B481" s="134" t="s">
        <v>129</v>
      </c>
      <c r="C481" s="133" t="s">
        <v>714</v>
      </c>
      <c r="D481" s="133" t="s">
        <v>89</v>
      </c>
      <c r="E481" s="133" t="s">
        <v>130</v>
      </c>
      <c r="F481" s="135">
        <v>11161.19</v>
      </c>
      <c r="G481" s="135">
        <v>11161.19</v>
      </c>
      <c r="H481" s="135">
        <v>11161.19</v>
      </c>
      <c r="I481" s="112">
        <f t="shared" si="9"/>
        <v>100</v>
      </c>
    </row>
    <row r="482" spans="1:9" ht="31.5" outlineLevel="2" x14ac:dyDescent="0.25">
      <c r="A482" s="133" t="s">
        <v>1404</v>
      </c>
      <c r="B482" s="134" t="s">
        <v>133</v>
      </c>
      <c r="C482" s="133" t="s">
        <v>714</v>
      </c>
      <c r="D482" s="133" t="s">
        <v>89</v>
      </c>
      <c r="E482" s="133" t="s">
        <v>134</v>
      </c>
      <c r="F482" s="135">
        <v>11161.19</v>
      </c>
      <c r="G482" s="135">
        <v>11161.19</v>
      </c>
      <c r="H482" s="135">
        <v>11161.19</v>
      </c>
      <c r="I482" s="112">
        <f t="shared" si="9"/>
        <v>100</v>
      </c>
    </row>
    <row r="483" spans="1:9" ht="141.75" outlineLevel="4" x14ac:dyDescent="0.25">
      <c r="A483" s="133" t="s">
        <v>1405</v>
      </c>
      <c r="B483" s="136" t="s">
        <v>1741</v>
      </c>
      <c r="C483" s="133" t="s">
        <v>820</v>
      </c>
      <c r="D483" s="133"/>
      <c r="E483" s="133"/>
      <c r="F483" s="135">
        <v>72018.73</v>
      </c>
      <c r="G483" s="135">
        <v>72018.73</v>
      </c>
      <c r="H483" s="135">
        <v>72018.73</v>
      </c>
      <c r="I483" s="112">
        <f t="shared" si="9"/>
        <v>100</v>
      </c>
    </row>
    <row r="484" spans="1:9" ht="94.5" outlineLevel="5" x14ac:dyDescent="0.25">
      <c r="A484" s="133" t="s">
        <v>1406</v>
      </c>
      <c r="B484" s="134" t="s">
        <v>191</v>
      </c>
      <c r="C484" s="133" t="s">
        <v>820</v>
      </c>
      <c r="D484" s="133" t="s">
        <v>90</v>
      </c>
      <c r="E484" s="133"/>
      <c r="F484" s="135">
        <v>72018.73</v>
      </c>
      <c r="G484" s="135">
        <v>72018.73</v>
      </c>
      <c r="H484" s="135">
        <v>72018.73</v>
      </c>
      <c r="I484" s="112">
        <f t="shared" si="9"/>
        <v>100</v>
      </c>
    </row>
    <row r="485" spans="1:9" ht="31.5" outlineLevel="6" x14ac:dyDescent="0.25">
      <c r="A485" s="133" t="s">
        <v>1407</v>
      </c>
      <c r="B485" s="134" t="s">
        <v>129</v>
      </c>
      <c r="C485" s="133" t="s">
        <v>820</v>
      </c>
      <c r="D485" s="133" t="s">
        <v>89</v>
      </c>
      <c r="E485" s="133" t="s">
        <v>130</v>
      </c>
      <c r="F485" s="135">
        <v>72018.73</v>
      </c>
      <c r="G485" s="135">
        <v>72018.73</v>
      </c>
      <c r="H485" s="135">
        <v>72018.73</v>
      </c>
      <c r="I485" s="112">
        <f t="shared" si="9"/>
        <v>100</v>
      </c>
    </row>
    <row r="486" spans="1:9" ht="31.5" outlineLevel="2" x14ac:dyDescent="0.25">
      <c r="A486" s="133" t="s">
        <v>1408</v>
      </c>
      <c r="B486" s="134" t="s">
        <v>133</v>
      </c>
      <c r="C486" s="133" t="s">
        <v>820</v>
      </c>
      <c r="D486" s="133" t="s">
        <v>89</v>
      </c>
      <c r="E486" s="133" t="s">
        <v>134</v>
      </c>
      <c r="F486" s="135">
        <v>72018.73</v>
      </c>
      <c r="G486" s="135">
        <v>72018.73</v>
      </c>
      <c r="H486" s="135">
        <v>72018.73</v>
      </c>
      <c r="I486" s="112">
        <f t="shared" si="9"/>
        <v>100</v>
      </c>
    </row>
    <row r="487" spans="1:9" ht="31.5" outlineLevel="4" x14ac:dyDescent="0.25">
      <c r="A487" s="133" t="s">
        <v>1409</v>
      </c>
      <c r="B487" s="134" t="s">
        <v>268</v>
      </c>
      <c r="C487" s="133" t="s">
        <v>269</v>
      </c>
      <c r="D487" s="133"/>
      <c r="E487" s="133"/>
      <c r="F487" s="135">
        <v>58511279.399999999</v>
      </c>
      <c r="G487" s="135">
        <v>58511279.399999999</v>
      </c>
      <c r="H487" s="135">
        <v>55805648.810000002</v>
      </c>
      <c r="I487" s="112">
        <f t="shared" si="9"/>
        <v>95.375882021817489</v>
      </c>
    </row>
    <row r="488" spans="1:9" ht="63" outlineLevel="5" x14ac:dyDescent="0.25">
      <c r="A488" s="133" t="s">
        <v>1412</v>
      </c>
      <c r="B488" s="134" t="s">
        <v>391</v>
      </c>
      <c r="C488" s="133" t="s">
        <v>273</v>
      </c>
      <c r="D488" s="133"/>
      <c r="E488" s="133"/>
      <c r="F488" s="135">
        <v>30791279.399999999</v>
      </c>
      <c r="G488" s="135">
        <v>30791279.399999999</v>
      </c>
      <c r="H488" s="135">
        <v>28310291</v>
      </c>
      <c r="I488" s="112">
        <f t="shared" si="9"/>
        <v>91.942561503306678</v>
      </c>
    </row>
    <row r="489" spans="1:9" ht="126" outlineLevel="6" x14ac:dyDescent="0.25">
      <c r="A489" s="133" t="s">
        <v>1413</v>
      </c>
      <c r="B489" s="134" t="s">
        <v>688</v>
      </c>
      <c r="C489" s="133" t="s">
        <v>275</v>
      </c>
      <c r="D489" s="133"/>
      <c r="E489" s="133"/>
      <c r="F489" s="135">
        <v>1424115.17</v>
      </c>
      <c r="G489" s="135">
        <v>1424115.17</v>
      </c>
      <c r="H489" s="135">
        <v>1308469.17</v>
      </c>
      <c r="I489" s="112">
        <f t="shared" si="9"/>
        <v>91.879448907211625</v>
      </c>
    </row>
    <row r="490" spans="1:9" ht="47.25" x14ac:dyDescent="0.25">
      <c r="A490" s="133" t="s">
        <v>1414</v>
      </c>
      <c r="B490" s="134" t="s">
        <v>192</v>
      </c>
      <c r="C490" s="133" t="s">
        <v>275</v>
      </c>
      <c r="D490" s="133" t="s">
        <v>193</v>
      </c>
      <c r="E490" s="133"/>
      <c r="F490" s="135">
        <v>1424115.17</v>
      </c>
      <c r="G490" s="135">
        <v>1424115.17</v>
      </c>
      <c r="H490" s="135">
        <v>1308469.17</v>
      </c>
      <c r="I490" s="112">
        <f t="shared" si="9"/>
        <v>91.879448907211625</v>
      </c>
    </row>
    <row r="491" spans="1:9" ht="15.75" outlineLevel="1" x14ac:dyDescent="0.25">
      <c r="A491" s="133" t="s">
        <v>1415</v>
      </c>
      <c r="B491" s="134" t="s">
        <v>119</v>
      </c>
      <c r="C491" s="133" t="s">
        <v>275</v>
      </c>
      <c r="D491" s="133" t="s">
        <v>91</v>
      </c>
      <c r="E491" s="133" t="s">
        <v>120</v>
      </c>
      <c r="F491" s="135">
        <v>1424115.17</v>
      </c>
      <c r="G491" s="135">
        <v>1424115.17</v>
      </c>
      <c r="H491" s="135">
        <v>1308469.17</v>
      </c>
      <c r="I491" s="112">
        <f t="shared" si="9"/>
        <v>91.879448907211625</v>
      </c>
    </row>
    <row r="492" spans="1:9" ht="15.75" outlineLevel="2" x14ac:dyDescent="0.25">
      <c r="A492" s="133" t="s">
        <v>1416</v>
      </c>
      <c r="B492" s="134" t="s">
        <v>125</v>
      </c>
      <c r="C492" s="133" t="s">
        <v>275</v>
      </c>
      <c r="D492" s="133" t="s">
        <v>91</v>
      </c>
      <c r="E492" s="133" t="s">
        <v>126</v>
      </c>
      <c r="F492" s="135">
        <v>1424115.17</v>
      </c>
      <c r="G492" s="135">
        <v>1424115.17</v>
      </c>
      <c r="H492" s="135">
        <v>1308469.17</v>
      </c>
      <c r="I492" s="112">
        <f t="shared" si="9"/>
        <v>91.879448907211625</v>
      </c>
    </row>
    <row r="493" spans="1:9" ht="110.25" outlineLevel="4" x14ac:dyDescent="0.25">
      <c r="A493" s="133" t="s">
        <v>1417</v>
      </c>
      <c r="B493" s="134" t="s">
        <v>274</v>
      </c>
      <c r="C493" s="133" t="s">
        <v>689</v>
      </c>
      <c r="D493" s="133"/>
      <c r="E493" s="133"/>
      <c r="F493" s="135">
        <v>1112137</v>
      </c>
      <c r="G493" s="135">
        <v>1112137</v>
      </c>
      <c r="H493" s="135">
        <v>649074.6</v>
      </c>
      <c r="I493" s="112">
        <f t="shared" si="9"/>
        <v>58.36282760127574</v>
      </c>
    </row>
    <row r="494" spans="1:9" ht="47.25" outlineLevel="5" x14ac:dyDescent="0.25">
      <c r="A494" s="133" t="s">
        <v>1418</v>
      </c>
      <c r="B494" s="134" t="s">
        <v>192</v>
      </c>
      <c r="C494" s="133" t="s">
        <v>689</v>
      </c>
      <c r="D494" s="133" t="s">
        <v>193</v>
      </c>
      <c r="E494" s="133"/>
      <c r="F494" s="135">
        <v>1112137</v>
      </c>
      <c r="G494" s="135">
        <v>1112137</v>
      </c>
      <c r="H494" s="135">
        <v>649074.6</v>
      </c>
      <c r="I494" s="112">
        <f t="shared" si="9"/>
        <v>58.36282760127574</v>
      </c>
    </row>
    <row r="495" spans="1:9" ht="15.75" outlineLevel="6" x14ac:dyDescent="0.25">
      <c r="A495" s="133" t="s">
        <v>1419</v>
      </c>
      <c r="B495" s="134" t="s">
        <v>119</v>
      </c>
      <c r="C495" s="133" t="s">
        <v>689</v>
      </c>
      <c r="D495" s="133" t="s">
        <v>91</v>
      </c>
      <c r="E495" s="133" t="s">
        <v>120</v>
      </c>
      <c r="F495" s="135">
        <v>1112137</v>
      </c>
      <c r="G495" s="135">
        <v>1112137</v>
      </c>
      <c r="H495" s="135">
        <v>649074.6</v>
      </c>
      <c r="I495" s="112">
        <f t="shared" si="9"/>
        <v>58.36282760127574</v>
      </c>
    </row>
    <row r="496" spans="1:9" ht="15.75" outlineLevel="2" x14ac:dyDescent="0.25">
      <c r="A496" s="133" t="s">
        <v>1420</v>
      </c>
      <c r="B496" s="134" t="s">
        <v>125</v>
      </c>
      <c r="C496" s="133" t="s">
        <v>689</v>
      </c>
      <c r="D496" s="133" t="s">
        <v>91</v>
      </c>
      <c r="E496" s="133" t="s">
        <v>126</v>
      </c>
      <c r="F496" s="135">
        <v>1112137</v>
      </c>
      <c r="G496" s="135">
        <v>1112137</v>
      </c>
      <c r="H496" s="135">
        <v>649074.6</v>
      </c>
      <c r="I496" s="112">
        <f t="shared" si="9"/>
        <v>58.36282760127574</v>
      </c>
    </row>
    <row r="497" spans="1:9" ht="126" outlineLevel="4" x14ac:dyDescent="0.25">
      <c r="A497" s="133" t="s">
        <v>1421</v>
      </c>
      <c r="B497" s="134" t="s">
        <v>881</v>
      </c>
      <c r="C497" s="133" t="s">
        <v>882</v>
      </c>
      <c r="D497" s="133"/>
      <c r="E497" s="133"/>
      <c r="F497" s="135">
        <v>96200</v>
      </c>
      <c r="G497" s="135">
        <v>96200</v>
      </c>
      <c r="H497" s="135">
        <v>96200</v>
      </c>
      <c r="I497" s="112">
        <f t="shared" si="9"/>
        <v>100</v>
      </c>
    </row>
    <row r="498" spans="1:9" ht="47.25" outlineLevel="5" x14ac:dyDescent="0.25">
      <c r="A498" s="133" t="s">
        <v>1424</v>
      </c>
      <c r="B498" s="134" t="s">
        <v>192</v>
      </c>
      <c r="C498" s="133" t="s">
        <v>882</v>
      </c>
      <c r="D498" s="133" t="s">
        <v>193</v>
      </c>
      <c r="E498" s="133"/>
      <c r="F498" s="135">
        <v>96200</v>
      </c>
      <c r="G498" s="135">
        <v>96200</v>
      </c>
      <c r="H498" s="135">
        <v>96200</v>
      </c>
      <c r="I498" s="112">
        <f t="shared" si="9"/>
        <v>100</v>
      </c>
    </row>
    <row r="499" spans="1:9" ht="15.75" outlineLevel="6" x14ac:dyDescent="0.25">
      <c r="A499" s="133" t="s">
        <v>1425</v>
      </c>
      <c r="B499" s="134" t="s">
        <v>119</v>
      </c>
      <c r="C499" s="133" t="s">
        <v>882</v>
      </c>
      <c r="D499" s="133" t="s">
        <v>91</v>
      </c>
      <c r="E499" s="133" t="s">
        <v>120</v>
      </c>
      <c r="F499" s="135">
        <v>96200</v>
      </c>
      <c r="G499" s="135">
        <v>96200</v>
      </c>
      <c r="H499" s="135">
        <v>96200</v>
      </c>
      <c r="I499" s="112">
        <f t="shared" si="9"/>
        <v>100</v>
      </c>
    </row>
    <row r="500" spans="1:9" ht="15.75" outlineLevel="2" x14ac:dyDescent="0.25">
      <c r="A500" s="133" t="s">
        <v>1426</v>
      </c>
      <c r="B500" s="134" t="s">
        <v>125</v>
      </c>
      <c r="C500" s="133" t="s">
        <v>882</v>
      </c>
      <c r="D500" s="133" t="s">
        <v>91</v>
      </c>
      <c r="E500" s="133" t="s">
        <v>126</v>
      </c>
      <c r="F500" s="135">
        <v>96200</v>
      </c>
      <c r="G500" s="135">
        <v>96200</v>
      </c>
      <c r="H500" s="135">
        <v>96200</v>
      </c>
      <c r="I500" s="112">
        <f t="shared" si="9"/>
        <v>100</v>
      </c>
    </row>
    <row r="501" spans="1:9" ht="126" outlineLevel="4" x14ac:dyDescent="0.25">
      <c r="A501" s="133" t="s">
        <v>1427</v>
      </c>
      <c r="B501" s="136" t="s">
        <v>1742</v>
      </c>
      <c r="C501" s="133" t="s">
        <v>883</v>
      </c>
      <c r="D501" s="133"/>
      <c r="E501" s="133"/>
      <c r="F501" s="135">
        <v>14689509.83</v>
      </c>
      <c r="G501" s="135">
        <v>14689509.83</v>
      </c>
      <c r="H501" s="135">
        <v>12787229.83</v>
      </c>
      <c r="I501" s="112">
        <f t="shared" si="9"/>
        <v>87.050078443631776</v>
      </c>
    </row>
    <row r="502" spans="1:9" ht="47.25" outlineLevel="5" x14ac:dyDescent="0.25">
      <c r="A502" s="133" t="s">
        <v>1428</v>
      </c>
      <c r="B502" s="134" t="s">
        <v>192</v>
      </c>
      <c r="C502" s="133" t="s">
        <v>883</v>
      </c>
      <c r="D502" s="133" t="s">
        <v>193</v>
      </c>
      <c r="E502" s="133"/>
      <c r="F502" s="135">
        <v>14689509.83</v>
      </c>
      <c r="G502" s="135">
        <v>14689509.83</v>
      </c>
      <c r="H502" s="135">
        <v>12787229.83</v>
      </c>
      <c r="I502" s="112">
        <f t="shared" si="9"/>
        <v>87.050078443631776</v>
      </c>
    </row>
    <row r="503" spans="1:9" ht="15.75" outlineLevel="6" x14ac:dyDescent="0.25">
      <c r="A503" s="133" t="s">
        <v>1429</v>
      </c>
      <c r="B503" s="134" t="s">
        <v>119</v>
      </c>
      <c r="C503" s="133" t="s">
        <v>883</v>
      </c>
      <c r="D503" s="133" t="s">
        <v>91</v>
      </c>
      <c r="E503" s="133" t="s">
        <v>120</v>
      </c>
      <c r="F503" s="135">
        <v>14689509.83</v>
      </c>
      <c r="G503" s="135">
        <v>14689509.83</v>
      </c>
      <c r="H503" s="135">
        <v>12787229.83</v>
      </c>
      <c r="I503" s="112">
        <f t="shared" si="9"/>
        <v>87.050078443631776</v>
      </c>
    </row>
    <row r="504" spans="1:9" ht="15.75" outlineLevel="2" x14ac:dyDescent="0.25">
      <c r="A504" s="133" t="s">
        <v>1430</v>
      </c>
      <c r="B504" s="134" t="s">
        <v>125</v>
      </c>
      <c r="C504" s="133" t="s">
        <v>883</v>
      </c>
      <c r="D504" s="133" t="s">
        <v>91</v>
      </c>
      <c r="E504" s="133" t="s">
        <v>126</v>
      </c>
      <c r="F504" s="135">
        <v>14689509.83</v>
      </c>
      <c r="G504" s="135">
        <v>14689509.83</v>
      </c>
      <c r="H504" s="135">
        <v>12787229.83</v>
      </c>
      <c r="I504" s="112">
        <f t="shared" si="9"/>
        <v>87.050078443631776</v>
      </c>
    </row>
    <row r="505" spans="1:9" ht="110.25" outlineLevel="4" x14ac:dyDescent="0.25">
      <c r="A505" s="133" t="s">
        <v>1431</v>
      </c>
      <c r="B505" s="134" t="s">
        <v>817</v>
      </c>
      <c r="C505" s="133" t="s">
        <v>818</v>
      </c>
      <c r="D505" s="133"/>
      <c r="E505" s="133"/>
      <c r="F505" s="135">
        <v>13469317.4</v>
      </c>
      <c r="G505" s="135">
        <v>13469317.4</v>
      </c>
      <c r="H505" s="135">
        <v>13469317.4</v>
      </c>
      <c r="I505" s="112">
        <f t="shared" si="9"/>
        <v>100</v>
      </c>
    </row>
    <row r="506" spans="1:9" ht="47.25" outlineLevel="5" x14ac:dyDescent="0.25">
      <c r="A506" s="133" t="s">
        <v>766</v>
      </c>
      <c r="B506" s="134" t="s">
        <v>192</v>
      </c>
      <c r="C506" s="133" t="s">
        <v>818</v>
      </c>
      <c r="D506" s="133" t="s">
        <v>193</v>
      </c>
      <c r="E506" s="133"/>
      <c r="F506" s="135">
        <v>13469317.4</v>
      </c>
      <c r="G506" s="135">
        <v>13469317.4</v>
      </c>
      <c r="H506" s="135">
        <v>13469317.4</v>
      </c>
      <c r="I506" s="112">
        <f t="shared" si="9"/>
        <v>100</v>
      </c>
    </row>
    <row r="507" spans="1:9" ht="15.75" outlineLevel="6" x14ac:dyDescent="0.25">
      <c r="A507" s="133" t="s">
        <v>1432</v>
      </c>
      <c r="B507" s="134" t="s">
        <v>119</v>
      </c>
      <c r="C507" s="133" t="s">
        <v>818</v>
      </c>
      <c r="D507" s="133" t="s">
        <v>91</v>
      </c>
      <c r="E507" s="133" t="s">
        <v>120</v>
      </c>
      <c r="F507" s="135">
        <v>13469317.4</v>
      </c>
      <c r="G507" s="135">
        <v>13469317.4</v>
      </c>
      <c r="H507" s="135">
        <v>13469317.4</v>
      </c>
      <c r="I507" s="112">
        <f t="shared" si="9"/>
        <v>100</v>
      </c>
    </row>
    <row r="508" spans="1:9" ht="15.75" outlineLevel="2" x14ac:dyDescent="0.25">
      <c r="A508" s="133" t="s">
        <v>1433</v>
      </c>
      <c r="B508" s="134" t="s">
        <v>125</v>
      </c>
      <c r="C508" s="133" t="s">
        <v>818</v>
      </c>
      <c r="D508" s="133" t="s">
        <v>91</v>
      </c>
      <c r="E508" s="133" t="s">
        <v>126</v>
      </c>
      <c r="F508" s="135">
        <v>13469317.4</v>
      </c>
      <c r="G508" s="135">
        <v>13469317.4</v>
      </c>
      <c r="H508" s="135">
        <v>13469317.4</v>
      </c>
      <c r="I508" s="112">
        <f t="shared" si="9"/>
        <v>100</v>
      </c>
    </row>
    <row r="509" spans="1:9" ht="47.25" outlineLevel="4" x14ac:dyDescent="0.25">
      <c r="A509" s="133" t="s">
        <v>202</v>
      </c>
      <c r="B509" s="134" t="s">
        <v>270</v>
      </c>
      <c r="C509" s="133" t="s">
        <v>271</v>
      </c>
      <c r="D509" s="133"/>
      <c r="E509" s="133"/>
      <c r="F509" s="135">
        <v>27720000</v>
      </c>
      <c r="G509" s="135">
        <v>27720000</v>
      </c>
      <c r="H509" s="135">
        <v>27495357.809999999</v>
      </c>
      <c r="I509" s="112">
        <f t="shared" si="9"/>
        <v>99.189602489177489</v>
      </c>
    </row>
    <row r="510" spans="1:9" ht="110.25" outlineLevel="5" x14ac:dyDescent="0.25">
      <c r="A510" s="133" t="s">
        <v>1434</v>
      </c>
      <c r="B510" s="134" t="s">
        <v>399</v>
      </c>
      <c r="C510" s="133" t="s">
        <v>272</v>
      </c>
      <c r="D510" s="133"/>
      <c r="E510" s="133"/>
      <c r="F510" s="135">
        <v>27720000</v>
      </c>
      <c r="G510" s="135">
        <v>27720000</v>
      </c>
      <c r="H510" s="135">
        <v>27495357.809999999</v>
      </c>
      <c r="I510" s="112">
        <f t="shared" si="9"/>
        <v>99.189602489177489</v>
      </c>
    </row>
    <row r="511" spans="1:9" ht="15.75" outlineLevel="6" x14ac:dyDescent="0.25">
      <c r="A511" s="133" t="s">
        <v>1437</v>
      </c>
      <c r="B511" s="134" t="s">
        <v>235</v>
      </c>
      <c r="C511" s="133" t="s">
        <v>272</v>
      </c>
      <c r="D511" s="133" t="s">
        <v>236</v>
      </c>
      <c r="E511" s="133"/>
      <c r="F511" s="135">
        <v>27720000</v>
      </c>
      <c r="G511" s="135">
        <v>27720000</v>
      </c>
      <c r="H511" s="135">
        <v>27495357.809999999</v>
      </c>
      <c r="I511" s="112">
        <f t="shared" si="9"/>
        <v>99.189602489177489</v>
      </c>
    </row>
    <row r="512" spans="1:9" ht="15.75" outlineLevel="1" x14ac:dyDescent="0.25">
      <c r="A512" s="133" t="s">
        <v>1438</v>
      </c>
      <c r="B512" s="134" t="s">
        <v>119</v>
      </c>
      <c r="C512" s="133" t="s">
        <v>272</v>
      </c>
      <c r="D512" s="133" t="s">
        <v>252</v>
      </c>
      <c r="E512" s="133" t="s">
        <v>120</v>
      </c>
      <c r="F512" s="135">
        <v>27720000</v>
      </c>
      <c r="G512" s="135">
        <v>27720000</v>
      </c>
      <c r="H512" s="135">
        <v>27495357.809999999</v>
      </c>
      <c r="I512" s="112">
        <f t="shared" si="9"/>
        <v>99.189602489177489</v>
      </c>
    </row>
    <row r="513" spans="1:9" ht="15.75" outlineLevel="2" x14ac:dyDescent="0.25">
      <c r="A513" s="133" t="s">
        <v>1439</v>
      </c>
      <c r="B513" s="134" t="s">
        <v>123</v>
      </c>
      <c r="C513" s="133" t="s">
        <v>272</v>
      </c>
      <c r="D513" s="133" t="s">
        <v>252</v>
      </c>
      <c r="E513" s="133" t="s">
        <v>124</v>
      </c>
      <c r="F513" s="135">
        <v>27720000</v>
      </c>
      <c r="G513" s="135">
        <v>27720000</v>
      </c>
      <c r="H513" s="135">
        <v>27495357.809999999</v>
      </c>
      <c r="I513" s="112">
        <f t="shared" si="9"/>
        <v>99.189602489177489</v>
      </c>
    </row>
    <row r="514" spans="1:9" ht="63" outlineLevel="4" x14ac:dyDescent="0.25">
      <c r="A514" s="133" t="s">
        <v>1440</v>
      </c>
      <c r="B514" s="134" t="s">
        <v>222</v>
      </c>
      <c r="C514" s="133" t="s">
        <v>223</v>
      </c>
      <c r="D514" s="133"/>
      <c r="E514" s="133"/>
      <c r="F514" s="135">
        <v>6698461.9699999997</v>
      </c>
      <c r="G514" s="135">
        <v>6698461.9699999997</v>
      </c>
      <c r="H514" s="135">
        <v>6556279.9299999997</v>
      </c>
      <c r="I514" s="112">
        <f t="shared" si="9"/>
        <v>97.877392741247434</v>
      </c>
    </row>
    <row r="515" spans="1:9" ht="31.5" outlineLevel="5" x14ac:dyDescent="0.25">
      <c r="A515" s="133" t="s">
        <v>1441</v>
      </c>
      <c r="B515" s="134" t="s">
        <v>224</v>
      </c>
      <c r="C515" s="133" t="s">
        <v>225</v>
      </c>
      <c r="D515" s="133"/>
      <c r="E515" s="133"/>
      <c r="F515" s="135">
        <v>96500.08</v>
      </c>
      <c r="G515" s="135">
        <v>96500.08</v>
      </c>
      <c r="H515" s="135">
        <v>96500.08</v>
      </c>
      <c r="I515" s="112">
        <f t="shared" si="9"/>
        <v>100</v>
      </c>
    </row>
    <row r="516" spans="1:9" ht="110.25" outlineLevel="6" x14ac:dyDescent="0.25">
      <c r="A516" s="133" t="s">
        <v>1442</v>
      </c>
      <c r="B516" s="134" t="s">
        <v>226</v>
      </c>
      <c r="C516" s="133" t="s">
        <v>227</v>
      </c>
      <c r="D516" s="133"/>
      <c r="E516" s="133"/>
      <c r="F516" s="135">
        <v>33500.080000000002</v>
      </c>
      <c r="G516" s="135">
        <v>33500.080000000002</v>
      </c>
      <c r="H516" s="135">
        <v>33500.080000000002</v>
      </c>
      <c r="I516" s="112">
        <f t="shared" si="9"/>
        <v>100</v>
      </c>
    </row>
    <row r="517" spans="1:9" ht="47.25" x14ac:dyDescent="0.25">
      <c r="A517" s="133" t="s">
        <v>1443</v>
      </c>
      <c r="B517" s="134" t="s">
        <v>192</v>
      </c>
      <c r="C517" s="133" t="s">
        <v>227</v>
      </c>
      <c r="D517" s="133" t="s">
        <v>193</v>
      </c>
      <c r="E517" s="133"/>
      <c r="F517" s="135">
        <v>33500.080000000002</v>
      </c>
      <c r="G517" s="135">
        <v>33500.080000000002</v>
      </c>
      <c r="H517" s="135">
        <v>33500.080000000002</v>
      </c>
      <c r="I517" s="112">
        <f t="shared" si="9"/>
        <v>100</v>
      </c>
    </row>
    <row r="518" spans="1:9" ht="31.5" outlineLevel="1" x14ac:dyDescent="0.25">
      <c r="A518" s="133" t="s">
        <v>1444</v>
      </c>
      <c r="B518" s="134" t="s">
        <v>99</v>
      </c>
      <c r="C518" s="133" t="s">
        <v>227</v>
      </c>
      <c r="D518" s="133" t="s">
        <v>91</v>
      </c>
      <c r="E518" s="133" t="s">
        <v>100</v>
      </c>
      <c r="F518" s="135">
        <v>33500.080000000002</v>
      </c>
      <c r="G518" s="135">
        <v>33500.080000000002</v>
      </c>
      <c r="H518" s="135">
        <v>33500.080000000002</v>
      </c>
      <c r="I518" s="112">
        <f t="shared" si="9"/>
        <v>100</v>
      </c>
    </row>
    <row r="519" spans="1:9" ht="94.5" outlineLevel="2" x14ac:dyDescent="0.25">
      <c r="A519" s="133" t="s">
        <v>217</v>
      </c>
      <c r="B519" s="134" t="s">
        <v>105</v>
      </c>
      <c r="C519" s="133" t="s">
        <v>227</v>
      </c>
      <c r="D519" s="133" t="s">
        <v>91</v>
      </c>
      <c r="E519" s="133" t="s">
        <v>106</v>
      </c>
      <c r="F519" s="135">
        <v>33500.080000000002</v>
      </c>
      <c r="G519" s="135">
        <v>33500.080000000002</v>
      </c>
      <c r="H519" s="135">
        <v>33500.080000000002</v>
      </c>
      <c r="I519" s="112">
        <f t="shared" si="9"/>
        <v>100</v>
      </c>
    </row>
    <row r="520" spans="1:9" ht="126" outlineLevel="4" x14ac:dyDescent="0.25">
      <c r="A520" s="133" t="s">
        <v>1159</v>
      </c>
      <c r="B520" s="134" t="s">
        <v>242</v>
      </c>
      <c r="C520" s="133" t="s">
        <v>243</v>
      </c>
      <c r="D520" s="133"/>
      <c r="E520" s="133"/>
      <c r="F520" s="135">
        <v>63000</v>
      </c>
      <c r="G520" s="135">
        <v>63000</v>
      </c>
      <c r="H520" s="135">
        <v>63000</v>
      </c>
      <c r="I520" s="112">
        <f t="shared" si="9"/>
        <v>100</v>
      </c>
    </row>
    <row r="521" spans="1:9" ht="47.25" outlineLevel="5" x14ac:dyDescent="0.25">
      <c r="A521" s="133" t="s">
        <v>1168</v>
      </c>
      <c r="B521" s="134" t="s">
        <v>192</v>
      </c>
      <c r="C521" s="133" t="s">
        <v>243</v>
      </c>
      <c r="D521" s="133" t="s">
        <v>193</v>
      </c>
      <c r="E521" s="133"/>
      <c r="F521" s="135">
        <v>63000</v>
      </c>
      <c r="G521" s="135">
        <v>63000</v>
      </c>
      <c r="H521" s="135">
        <v>63000</v>
      </c>
      <c r="I521" s="112">
        <f t="shared" si="9"/>
        <v>100</v>
      </c>
    </row>
    <row r="522" spans="1:9" ht="15.75" outlineLevel="6" x14ac:dyDescent="0.25">
      <c r="A522" s="133" t="s">
        <v>1445</v>
      </c>
      <c r="B522" s="134" t="s">
        <v>119</v>
      </c>
      <c r="C522" s="133" t="s">
        <v>243</v>
      </c>
      <c r="D522" s="133" t="s">
        <v>91</v>
      </c>
      <c r="E522" s="133" t="s">
        <v>120</v>
      </c>
      <c r="F522" s="135">
        <v>63000</v>
      </c>
      <c r="G522" s="135">
        <v>63000</v>
      </c>
      <c r="H522" s="135">
        <v>63000</v>
      </c>
      <c r="I522" s="112">
        <f t="shared" si="9"/>
        <v>100</v>
      </c>
    </row>
    <row r="523" spans="1:9" ht="31.5" outlineLevel="2" x14ac:dyDescent="0.25">
      <c r="A523" s="133" t="s">
        <v>1446</v>
      </c>
      <c r="B523" s="134" t="s">
        <v>127</v>
      </c>
      <c r="C523" s="133" t="s">
        <v>243</v>
      </c>
      <c r="D523" s="133" t="s">
        <v>91</v>
      </c>
      <c r="E523" s="133" t="s">
        <v>128</v>
      </c>
      <c r="F523" s="135">
        <v>63000</v>
      </c>
      <c r="G523" s="135">
        <v>63000</v>
      </c>
      <c r="H523" s="135">
        <v>63000</v>
      </c>
      <c r="I523" s="112">
        <f t="shared" ref="I523:I573" si="10">H523*100/G523</f>
        <v>100</v>
      </c>
    </row>
    <row r="524" spans="1:9" ht="31.5" outlineLevel="4" x14ac:dyDescent="0.25">
      <c r="A524" s="133" t="s">
        <v>1447</v>
      </c>
      <c r="B524" s="134" t="s">
        <v>228</v>
      </c>
      <c r="C524" s="133" t="s">
        <v>229</v>
      </c>
      <c r="D524" s="133"/>
      <c r="E524" s="133"/>
      <c r="F524" s="135">
        <v>817406.59</v>
      </c>
      <c r="G524" s="135">
        <v>817406.59</v>
      </c>
      <c r="H524" s="135">
        <v>809660.53</v>
      </c>
      <c r="I524" s="112">
        <f t="shared" si="10"/>
        <v>99.052361444749309</v>
      </c>
    </row>
    <row r="525" spans="1:9" ht="110.25" outlineLevel="5" x14ac:dyDescent="0.25">
      <c r="A525" s="133" t="s">
        <v>1448</v>
      </c>
      <c r="B525" s="134" t="s">
        <v>230</v>
      </c>
      <c r="C525" s="133" t="s">
        <v>231</v>
      </c>
      <c r="D525" s="133"/>
      <c r="E525" s="133"/>
      <c r="F525" s="135">
        <v>77500</v>
      </c>
      <c r="G525" s="135">
        <v>77500</v>
      </c>
      <c r="H525" s="135">
        <v>77500</v>
      </c>
      <c r="I525" s="112">
        <f t="shared" si="10"/>
        <v>100</v>
      </c>
    </row>
    <row r="526" spans="1:9" ht="47.25" outlineLevel="6" x14ac:dyDescent="0.25">
      <c r="A526" s="133" t="s">
        <v>1449</v>
      </c>
      <c r="B526" s="134" t="s">
        <v>192</v>
      </c>
      <c r="C526" s="133" t="s">
        <v>231</v>
      </c>
      <c r="D526" s="133" t="s">
        <v>193</v>
      </c>
      <c r="E526" s="133"/>
      <c r="F526" s="135">
        <v>77500</v>
      </c>
      <c r="G526" s="135">
        <v>77500</v>
      </c>
      <c r="H526" s="135">
        <v>77500</v>
      </c>
      <c r="I526" s="112">
        <f t="shared" si="10"/>
        <v>100</v>
      </c>
    </row>
    <row r="527" spans="1:9" ht="21.75" customHeight="1" outlineLevel="1" x14ac:dyDescent="0.25">
      <c r="A527" s="133" t="s">
        <v>1450</v>
      </c>
      <c r="B527" s="134" t="s">
        <v>99</v>
      </c>
      <c r="C527" s="133" t="s">
        <v>231</v>
      </c>
      <c r="D527" s="133" t="s">
        <v>91</v>
      </c>
      <c r="E527" s="133" t="s">
        <v>100</v>
      </c>
      <c r="F527" s="135">
        <v>77500</v>
      </c>
      <c r="G527" s="135">
        <v>77500</v>
      </c>
      <c r="H527" s="135">
        <v>77500</v>
      </c>
      <c r="I527" s="112">
        <f t="shared" si="10"/>
        <v>100</v>
      </c>
    </row>
    <row r="528" spans="1:9" ht="94.5" outlineLevel="2" x14ac:dyDescent="0.25">
      <c r="A528" s="133" t="s">
        <v>683</v>
      </c>
      <c r="B528" s="134" t="s">
        <v>105</v>
      </c>
      <c r="C528" s="133" t="s">
        <v>231</v>
      </c>
      <c r="D528" s="133" t="s">
        <v>91</v>
      </c>
      <c r="E528" s="133" t="s">
        <v>106</v>
      </c>
      <c r="F528" s="135">
        <v>77500</v>
      </c>
      <c r="G528" s="135">
        <v>77500</v>
      </c>
      <c r="H528" s="135">
        <v>77500</v>
      </c>
      <c r="I528" s="112">
        <f t="shared" si="10"/>
        <v>100</v>
      </c>
    </row>
    <row r="529" spans="1:9" ht="141.75" outlineLevel="4" x14ac:dyDescent="0.25">
      <c r="A529" s="133" t="s">
        <v>1080</v>
      </c>
      <c r="B529" s="136" t="s">
        <v>1743</v>
      </c>
      <c r="C529" s="133" t="s">
        <v>232</v>
      </c>
      <c r="D529" s="133"/>
      <c r="E529" s="133"/>
      <c r="F529" s="135">
        <v>139201.99</v>
      </c>
      <c r="G529" s="135">
        <v>139201.99</v>
      </c>
      <c r="H529" s="135">
        <v>139201.99</v>
      </c>
      <c r="I529" s="112">
        <f t="shared" si="10"/>
        <v>100</v>
      </c>
    </row>
    <row r="530" spans="1:9" ht="47.25" outlineLevel="5" x14ac:dyDescent="0.25">
      <c r="A530" s="133" t="s">
        <v>1451</v>
      </c>
      <c r="B530" s="134" t="s">
        <v>192</v>
      </c>
      <c r="C530" s="133" t="s">
        <v>232</v>
      </c>
      <c r="D530" s="133" t="s">
        <v>193</v>
      </c>
      <c r="E530" s="133"/>
      <c r="F530" s="135">
        <v>139201.56</v>
      </c>
      <c r="G530" s="135">
        <v>139201.56</v>
      </c>
      <c r="H530" s="135">
        <v>139201.56</v>
      </c>
      <c r="I530" s="112">
        <f t="shared" si="10"/>
        <v>100</v>
      </c>
    </row>
    <row r="531" spans="1:9" ht="23.25" customHeight="1" outlineLevel="6" x14ac:dyDescent="0.25">
      <c r="A531" s="133" t="s">
        <v>1452</v>
      </c>
      <c r="B531" s="134" t="s">
        <v>99</v>
      </c>
      <c r="C531" s="133" t="s">
        <v>232</v>
      </c>
      <c r="D531" s="133" t="s">
        <v>91</v>
      </c>
      <c r="E531" s="133" t="s">
        <v>100</v>
      </c>
      <c r="F531" s="135">
        <v>139201.56</v>
      </c>
      <c r="G531" s="135">
        <v>139201.56</v>
      </c>
      <c r="H531" s="135">
        <v>139201.56</v>
      </c>
      <c r="I531" s="112">
        <f t="shared" si="10"/>
        <v>100</v>
      </c>
    </row>
    <row r="532" spans="1:9" ht="94.5" outlineLevel="2" x14ac:dyDescent="0.25">
      <c r="A532" s="133" t="s">
        <v>1453</v>
      </c>
      <c r="B532" s="134" t="s">
        <v>105</v>
      </c>
      <c r="C532" s="133" t="s">
        <v>232</v>
      </c>
      <c r="D532" s="133" t="s">
        <v>91</v>
      </c>
      <c r="E532" s="133" t="s">
        <v>106</v>
      </c>
      <c r="F532" s="135">
        <v>139201.56</v>
      </c>
      <c r="G532" s="135">
        <v>139201.56</v>
      </c>
      <c r="H532" s="135">
        <v>139201.56</v>
      </c>
      <c r="I532" s="112">
        <f t="shared" si="10"/>
        <v>100</v>
      </c>
    </row>
    <row r="533" spans="1:9" ht="15.75" outlineLevel="4" x14ac:dyDescent="0.25">
      <c r="A533" s="133" t="s">
        <v>1454</v>
      </c>
      <c r="B533" s="134" t="s">
        <v>235</v>
      </c>
      <c r="C533" s="133" t="s">
        <v>232</v>
      </c>
      <c r="D533" s="133" t="s">
        <v>236</v>
      </c>
      <c r="E533" s="133"/>
      <c r="F533" s="135">
        <v>0.43</v>
      </c>
      <c r="G533" s="135">
        <v>0.43</v>
      </c>
      <c r="H533" s="135">
        <v>0.43</v>
      </c>
      <c r="I533" s="112">
        <f t="shared" si="10"/>
        <v>100</v>
      </c>
    </row>
    <row r="534" spans="1:9" ht="21" customHeight="1" outlineLevel="5" x14ac:dyDescent="0.25">
      <c r="A534" s="133" t="s">
        <v>1455</v>
      </c>
      <c r="B534" s="134" t="s">
        <v>99</v>
      </c>
      <c r="C534" s="133" t="s">
        <v>232</v>
      </c>
      <c r="D534" s="133" t="s">
        <v>237</v>
      </c>
      <c r="E534" s="133" t="s">
        <v>100</v>
      </c>
      <c r="F534" s="135">
        <v>0.43</v>
      </c>
      <c r="G534" s="135">
        <v>0.43</v>
      </c>
      <c r="H534" s="135">
        <v>0.43</v>
      </c>
      <c r="I534" s="112">
        <f t="shared" si="10"/>
        <v>100</v>
      </c>
    </row>
    <row r="535" spans="1:9" ht="94.5" outlineLevel="6" x14ac:dyDescent="0.25">
      <c r="A535" s="133" t="s">
        <v>1456</v>
      </c>
      <c r="B535" s="134" t="s">
        <v>105</v>
      </c>
      <c r="C535" s="133" t="s">
        <v>232</v>
      </c>
      <c r="D535" s="133" t="s">
        <v>237</v>
      </c>
      <c r="E535" s="133" t="s">
        <v>106</v>
      </c>
      <c r="F535" s="135">
        <v>0.43</v>
      </c>
      <c r="G535" s="135">
        <v>0.43</v>
      </c>
      <c r="H535" s="135">
        <v>0.43</v>
      </c>
      <c r="I535" s="112">
        <f t="shared" si="10"/>
        <v>100</v>
      </c>
    </row>
    <row r="536" spans="1:9" ht="141.75" outlineLevel="4" x14ac:dyDescent="0.25">
      <c r="A536" s="133" t="s">
        <v>1457</v>
      </c>
      <c r="B536" s="134" t="s">
        <v>233</v>
      </c>
      <c r="C536" s="133" t="s">
        <v>234</v>
      </c>
      <c r="D536" s="133"/>
      <c r="E536" s="133"/>
      <c r="F536" s="135">
        <v>593704.6</v>
      </c>
      <c r="G536" s="135">
        <v>593704.6</v>
      </c>
      <c r="H536" s="135">
        <v>585958.54</v>
      </c>
      <c r="I536" s="112">
        <f t="shared" si="10"/>
        <v>98.695300659620969</v>
      </c>
    </row>
    <row r="537" spans="1:9" ht="47.25" outlineLevel="5" x14ac:dyDescent="0.25">
      <c r="A537" s="133" t="s">
        <v>1458</v>
      </c>
      <c r="B537" s="134" t="s">
        <v>192</v>
      </c>
      <c r="C537" s="133" t="s">
        <v>234</v>
      </c>
      <c r="D537" s="133" t="s">
        <v>193</v>
      </c>
      <c r="E537" s="133"/>
      <c r="F537" s="135">
        <v>593704.6</v>
      </c>
      <c r="G537" s="135">
        <v>593704.6</v>
      </c>
      <c r="H537" s="135">
        <v>585958.54</v>
      </c>
      <c r="I537" s="112">
        <f t="shared" si="10"/>
        <v>98.695300659620969</v>
      </c>
    </row>
    <row r="538" spans="1:9" ht="20.25" customHeight="1" outlineLevel="6" x14ac:dyDescent="0.25">
      <c r="A538" s="133" t="s">
        <v>1459</v>
      </c>
      <c r="B538" s="134" t="s">
        <v>99</v>
      </c>
      <c r="C538" s="133" t="s">
        <v>234</v>
      </c>
      <c r="D538" s="133" t="s">
        <v>91</v>
      </c>
      <c r="E538" s="133" t="s">
        <v>100</v>
      </c>
      <c r="F538" s="135">
        <v>245741.01</v>
      </c>
      <c r="G538" s="135">
        <v>245741.01</v>
      </c>
      <c r="H538" s="135">
        <v>245741.01</v>
      </c>
      <c r="I538" s="112">
        <f t="shared" si="10"/>
        <v>100</v>
      </c>
    </row>
    <row r="539" spans="1:9" ht="94.5" outlineLevel="2" x14ac:dyDescent="0.25">
      <c r="A539" s="133" t="s">
        <v>204</v>
      </c>
      <c r="B539" s="134" t="s">
        <v>105</v>
      </c>
      <c r="C539" s="133" t="s">
        <v>234</v>
      </c>
      <c r="D539" s="133" t="s">
        <v>91</v>
      </c>
      <c r="E539" s="133" t="s">
        <v>106</v>
      </c>
      <c r="F539" s="135">
        <v>245741.01</v>
      </c>
      <c r="G539" s="135">
        <v>245741.01</v>
      </c>
      <c r="H539" s="135">
        <v>245741.01</v>
      </c>
      <c r="I539" s="112">
        <f t="shared" si="10"/>
        <v>100</v>
      </c>
    </row>
    <row r="540" spans="1:9" ht="15.75" outlineLevel="4" x14ac:dyDescent="0.25">
      <c r="A540" s="133" t="s">
        <v>1460</v>
      </c>
      <c r="B540" s="134" t="s">
        <v>119</v>
      </c>
      <c r="C540" s="133" t="s">
        <v>234</v>
      </c>
      <c r="D540" s="133" t="s">
        <v>91</v>
      </c>
      <c r="E540" s="133" t="s">
        <v>120</v>
      </c>
      <c r="F540" s="135">
        <v>347963.59</v>
      </c>
      <c r="G540" s="135">
        <v>347963.59</v>
      </c>
      <c r="H540" s="135">
        <v>340217.53</v>
      </c>
      <c r="I540" s="112">
        <f t="shared" si="10"/>
        <v>97.773887779465653</v>
      </c>
    </row>
    <row r="541" spans="1:9" ht="31.5" outlineLevel="5" x14ac:dyDescent="0.25">
      <c r="A541" s="133" t="s">
        <v>1461</v>
      </c>
      <c r="B541" s="134" t="s">
        <v>127</v>
      </c>
      <c r="C541" s="133" t="s">
        <v>234</v>
      </c>
      <c r="D541" s="133" t="s">
        <v>91</v>
      </c>
      <c r="E541" s="133" t="s">
        <v>128</v>
      </c>
      <c r="F541" s="135">
        <v>347963.59</v>
      </c>
      <c r="G541" s="135">
        <v>347963.59</v>
      </c>
      <c r="H541" s="135">
        <v>340217.53</v>
      </c>
      <c r="I541" s="112">
        <f t="shared" si="10"/>
        <v>97.773887779465653</v>
      </c>
    </row>
    <row r="542" spans="1:9" ht="126" outlineLevel="5" x14ac:dyDescent="0.25">
      <c r="A542" s="133" t="s">
        <v>1462</v>
      </c>
      <c r="B542" s="134" t="s">
        <v>238</v>
      </c>
      <c r="C542" s="133" t="s">
        <v>239</v>
      </c>
      <c r="D542" s="133"/>
      <c r="E542" s="133"/>
      <c r="F542" s="135">
        <v>7000</v>
      </c>
      <c r="G542" s="135">
        <v>7000</v>
      </c>
      <c r="H542" s="135">
        <v>7000</v>
      </c>
      <c r="I542" s="112">
        <f t="shared" si="10"/>
        <v>100</v>
      </c>
    </row>
    <row r="543" spans="1:9" ht="47.25" outlineLevel="6" x14ac:dyDescent="0.25">
      <c r="A543" s="133" t="s">
        <v>1463</v>
      </c>
      <c r="B543" s="134" t="s">
        <v>192</v>
      </c>
      <c r="C543" s="133" t="s">
        <v>239</v>
      </c>
      <c r="D543" s="133" t="s">
        <v>193</v>
      </c>
      <c r="E543" s="133"/>
      <c r="F543" s="135">
        <v>7000</v>
      </c>
      <c r="G543" s="135">
        <v>7000</v>
      </c>
      <c r="H543" s="135">
        <v>7000</v>
      </c>
      <c r="I543" s="112">
        <f t="shared" si="10"/>
        <v>100</v>
      </c>
    </row>
    <row r="544" spans="1:9" ht="21" customHeight="1" outlineLevel="2" x14ac:dyDescent="0.25">
      <c r="A544" s="133" t="s">
        <v>1464</v>
      </c>
      <c r="B544" s="134" t="s">
        <v>99</v>
      </c>
      <c r="C544" s="133" t="s">
        <v>239</v>
      </c>
      <c r="D544" s="133" t="s">
        <v>91</v>
      </c>
      <c r="E544" s="133" t="s">
        <v>100</v>
      </c>
      <c r="F544" s="135">
        <v>7000</v>
      </c>
      <c r="G544" s="135">
        <v>7000</v>
      </c>
      <c r="H544" s="135">
        <v>7000</v>
      </c>
      <c r="I544" s="112">
        <f t="shared" si="10"/>
        <v>100</v>
      </c>
    </row>
    <row r="545" spans="1:9" ht="94.5" outlineLevel="3" x14ac:dyDescent="0.25">
      <c r="A545" s="133" t="s">
        <v>1465</v>
      </c>
      <c r="B545" s="134" t="s">
        <v>105</v>
      </c>
      <c r="C545" s="133" t="s">
        <v>239</v>
      </c>
      <c r="D545" s="133" t="s">
        <v>91</v>
      </c>
      <c r="E545" s="133" t="s">
        <v>106</v>
      </c>
      <c r="F545" s="135">
        <v>7000</v>
      </c>
      <c r="G545" s="135">
        <v>7000</v>
      </c>
      <c r="H545" s="135">
        <v>7000</v>
      </c>
      <c r="I545" s="112">
        <f t="shared" si="10"/>
        <v>100</v>
      </c>
    </row>
    <row r="546" spans="1:9" ht="39" customHeight="1" outlineLevel="5" x14ac:dyDescent="0.25">
      <c r="A546" s="133" t="s">
        <v>1466</v>
      </c>
      <c r="B546" s="134" t="s">
        <v>253</v>
      </c>
      <c r="C546" s="133" t="s">
        <v>240</v>
      </c>
      <c r="D546" s="133"/>
      <c r="E546" s="133"/>
      <c r="F546" s="135">
        <v>5784555.2999999998</v>
      </c>
      <c r="G546" s="135">
        <v>5784555.2999999998</v>
      </c>
      <c r="H546" s="135">
        <v>5650119.3200000003</v>
      </c>
      <c r="I546" s="112">
        <f t="shared" si="10"/>
        <v>97.675949610162775</v>
      </c>
    </row>
    <row r="547" spans="1:9" ht="112.5" customHeight="1" outlineLevel="6" x14ac:dyDescent="0.25">
      <c r="A547" s="133" t="s">
        <v>1467</v>
      </c>
      <c r="B547" s="134" t="s">
        <v>662</v>
      </c>
      <c r="C547" s="133" t="s">
        <v>241</v>
      </c>
      <c r="D547" s="133"/>
      <c r="E547" s="133"/>
      <c r="F547" s="135">
        <v>5535769.7000000002</v>
      </c>
      <c r="G547" s="135">
        <v>5535769.7000000002</v>
      </c>
      <c r="H547" s="135">
        <v>5401333.7199999997</v>
      </c>
      <c r="I547" s="112">
        <f t="shared" si="10"/>
        <v>97.571503381002287</v>
      </c>
    </row>
    <row r="548" spans="1:9" ht="94.5" outlineLevel="1" x14ac:dyDescent="0.25">
      <c r="A548" s="133" t="s">
        <v>1468</v>
      </c>
      <c r="B548" s="134" t="s">
        <v>191</v>
      </c>
      <c r="C548" s="133" t="s">
        <v>241</v>
      </c>
      <c r="D548" s="133" t="s">
        <v>90</v>
      </c>
      <c r="E548" s="133"/>
      <c r="F548" s="135">
        <v>5273075.1900000004</v>
      </c>
      <c r="G548" s="135">
        <v>5273075.1900000004</v>
      </c>
      <c r="H548" s="135">
        <v>5138639.21</v>
      </c>
      <c r="I548" s="112">
        <f t="shared" si="10"/>
        <v>97.450520329106084</v>
      </c>
    </row>
    <row r="549" spans="1:9" ht="19.5" customHeight="1" outlineLevel="2" x14ac:dyDescent="0.25">
      <c r="A549" s="133" t="s">
        <v>220</v>
      </c>
      <c r="B549" s="134" t="s">
        <v>99</v>
      </c>
      <c r="C549" s="133" t="s">
        <v>241</v>
      </c>
      <c r="D549" s="133" t="s">
        <v>92</v>
      </c>
      <c r="E549" s="133" t="s">
        <v>100</v>
      </c>
      <c r="F549" s="135">
        <v>5273075.1900000004</v>
      </c>
      <c r="G549" s="135">
        <v>5273075.1900000004</v>
      </c>
      <c r="H549" s="135">
        <v>5138639.21</v>
      </c>
      <c r="I549" s="112">
        <f t="shared" si="10"/>
        <v>97.450520329106084</v>
      </c>
    </row>
    <row r="550" spans="1:9" ht="94.5" outlineLevel="3" x14ac:dyDescent="0.25">
      <c r="A550" s="133" t="s">
        <v>1081</v>
      </c>
      <c r="B550" s="134" t="s">
        <v>105</v>
      </c>
      <c r="C550" s="133" t="s">
        <v>241</v>
      </c>
      <c r="D550" s="133" t="s">
        <v>92</v>
      </c>
      <c r="E550" s="133" t="s">
        <v>106</v>
      </c>
      <c r="F550" s="135">
        <v>5273075.1900000004</v>
      </c>
      <c r="G550" s="135">
        <v>5273075.1900000004</v>
      </c>
      <c r="H550" s="135">
        <v>5138639.21</v>
      </c>
      <c r="I550" s="112">
        <f t="shared" si="10"/>
        <v>97.450520329106084</v>
      </c>
    </row>
    <row r="551" spans="1:9" ht="47.25" outlineLevel="5" x14ac:dyDescent="0.25">
      <c r="A551" s="133" t="s">
        <v>1082</v>
      </c>
      <c r="B551" s="134" t="s">
        <v>192</v>
      </c>
      <c r="C551" s="133" t="s">
        <v>241</v>
      </c>
      <c r="D551" s="133" t="s">
        <v>193</v>
      </c>
      <c r="E551" s="133"/>
      <c r="F551" s="135">
        <v>262694.51</v>
      </c>
      <c r="G551" s="135">
        <v>262694.51</v>
      </c>
      <c r="H551" s="135">
        <v>262694.51</v>
      </c>
      <c r="I551" s="112">
        <f t="shared" si="10"/>
        <v>100</v>
      </c>
    </row>
    <row r="552" spans="1:9" ht="19.5" customHeight="1" outlineLevel="6" x14ac:dyDescent="0.25">
      <c r="A552" s="133" t="s">
        <v>1083</v>
      </c>
      <c r="B552" s="134" t="s">
        <v>99</v>
      </c>
      <c r="C552" s="133" t="s">
        <v>241</v>
      </c>
      <c r="D552" s="133" t="s">
        <v>91</v>
      </c>
      <c r="E552" s="133" t="s">
        <v>100</v>
      </c>
      <c r="F552" s="135">
        <v>262694.51</v>
      </c>
      <c r="G552" s="135">
        <v>262694.51</v>
      </c>
      <c r="H552" s="135">
        <v>262694.51</v>
      </c>
      <c r="I552" s="112">
        <f t="shared" si="10"/>
        <v>100</v>
      </c>
    </row>
    <row r="553" spans="1:9" ht="94.5" outlineLevel="3" x14ac:dyDescent="0.25">
      <c r="A553" s="133" t="s">
        <v>1084</v>
      </c>
      <c r="B553" s="134" t="s">
        <v>105</v>
      </c>
      <c r="C553" s="133" t="s">
        <v>241</v>
      </c>
      <c r="D553" s="133" t="s">
        <v>91</v>
      </c>
      <c r="E553" s="133" t="s">
        <v>106</v>
      </c>
      <c r="F553" s="135">
        <v>262694.51</v>
      </c>
      <c r="G553" s="135">
        <v>262694.51</v>
      </c>
      <c r="H553" s="135">
        <v>262694.51</v>
      </c>
      <c r="I553" s="112">
        <f t="shared" si="10"/>
        <v>100</v>
      </c>
    </row>
    <row r="554" spans="1:9" ht="126" outlineLevel="5" x14ac:dyDescent="0.25">
      <c r="A554" s="133" t="s">
        <v>1085</v>
      </c>
      <c r="B554" s="136" t="s">
        <v>1744</v>
      </c>
      <c r="C554" s="133" t="s">
        <v>663</v>
      </c>
      <c r="D554" s="133"/>
      <c r="E554" s="133"/>
      <c r="F554" s="135">
        <v>73611.08</v>
      </c>
      <c r="G554" s="135">
        <v>73611.08</v>
      </c>
      <c r="H554" s="135">
        <v>73611.08</v>
      </c>
      <c r="I554" s="112">
        <f t="shared" si="10"/>
        <v>100</v>
      </c>
    </row>
    <row r="555" spans="1:9" ht="94.5" outlineLevel="6" x14ac:dyDescent="0.25">
      <c r="A555" s="133" t="s">
        <v>1086</v>
      </c>
      <c r="B555" s="134" t="s">
        <v>191</v>
      </c>
      <c r="C555" s="133" t="s">
        <v>663</v>
      </c>
      <c r="D555" s="133" t="s">
        <v>90</v>
      </c>
      <c r="E555" s="133"/>
      <c r="F555" s="135">
        <v>71091.08</v>
      </c>
      <c r="G555" s="135">
        <v>71091.08</v>
      </c>
      <c r="H555" s="135">
        <v>71091.08</v>
      </c>
      <c r="I555" s="112">
        <f t="shared" si="10"/>
        <v>100</v>
      </c>
    </row>
    <row r="556" spans="1:9" ht="19.5" customHeight="1" outlineLevel="2" x14ac:dyDescent="0.25">
      <c r="A556" s="133" t="s">
        <v>1087</v>
      </c>
      <c r="B556" s="134" t="s">
        <v>99</v>
      </c>
      <c r="C556" s="133" t="s">
        <v>663</v>
      </c>
      <c r="D556" s="133" t="s">
        <v>92</v>
      </c>
      <c r="E556" s="133" t="s">
        <v>100</v>
      </c>
      <c r="F556" s="135">
        <v>71091.08</v>
      </c>
      <c r="G556" s="135">
        <v>71091.08</v>
      </c>
      <c r="H556" s="135">
        <v>71091.08</v>
      </c>
      <c r="I556" s="112">
        <f t="shared" si="10"/>
        <v>100</v>
      </c>
    </row>
    <row r="557" spans="1:9" ht="94.5" outlineLevel="3" x14ac:dyDescent="0.25">
      <c r="A557" s="133" t="s">
        <v>1088</v>
      </c>
      <c r="B557" s="134" t="s">
        <v>105</v>
      </c>
      <c r="C557" s="133" t="s">
        <v>663</v>
      </c>
      <c r="D557" s="133" t="s">
        <v>92</v>
      </c>
      <c r="E557" s="133" t="s">
        <v>106</v>
      </c>
      <c r="F557" s="135">
        <v>71091.08</v>
      </c>
      <c r="G557" s="135">
        <v>71091.08</v>
      </c>
      <c r="H557" s="135">
        <v>71091.08</v>
      </c>
      <c r="I557" s="112">
        <f t="shared" si="10"/>
        <v>100</v>
      </c>
    </row>
    <row r="558" spans="1:9" ht="47.25" outlineLevel="5" x14ac:dyDescent="0.25">
      <c r="A558" s="133" t="s">
        <v>1089</v>
      </c>
      <c r="B558" s="134" t="s">
        <v>192</v>
      </c>
      <c r="C558" s="133" t="s">
        <v>663</v>
      </c>
      <c r="D558" s="133" t="s">
        <v>193</v>
      </c>
      <c r="E558" s="133"/>
      <c r="F558" s="135">
        <v>2520</v>
      </c>
      <c r="G558" s="135">
        <v>2520</v>
      </c>
      <c r="H558" s="135">
        <v>2520</v>
      </c>
      <c r="I558" s="112">
        <f t="shared" si="10"/>
        <v>100</v>
      </c>
    </row>
    <row r="559" spans="1:9" ht="20.25" customHeight="1" outlineLevel="6" x14ac:dyDescent="0.25">
      <c r="A559" s="133" t="s">
        <v>1090</v>
      </c>
      <c r="B559" s="134" t="s">
        <v>99</v>
      </c>
      <c r="C559" s="133" t="s">
        <v>663</v>
      </c>
      <c r="D559" s="133" t="s">
        <v>91</v>
      </c>
      <c r="E559" s="133" t="s">
        <v>100</v>
      </c>
      <c r="F559" s="135">
        <v>2520</v>
      </c>
      <c r="G559" s="135">
        <v>2520</v>
      </c>
      <c r="H559" s="135">
        <v>2520</v>
      </c>
      <c r="I559" s="112">
        <f t="shared" si="10"/>
        <v>100</v>
      </c>
    </row>
    <row r="560" spans="1:9" ht="94.5" outlineLevel="3" x14ac:dyDescent="0.25">
      <c r="A560" s="133" t="s">
        <v>1469</v>
      </c>
      <c r="B560" s="134" t="s">
        <v>105</v>
      </c>
      <c r="C560" s="133" t="s">
        <v>663</v>
      </c>
      <c r="D560" s="133" t="s">
        <v>91</v>
      </c>
      <c r="E560" s="133" t="s">
        <v>106</v>
      </c>
      <c r="F560" s="135">
        <v>2520</v>
      </c>
      <c r="G560" s="135">
        <v>2520</v>
      </c>
      <c r="H560" s="135">
        <v>2520</v>
      </c>
      <c r="I560" s="112">
        <f t="shared" si="10"/>
        <v>100</v>
      </c>
    </row>
    <row r="561" spans="1:9" ht="141.75" outlineLevel="5" x14ac:dyDescent="0.25">
      <c r="A561" s="133" t="s">
        <v>1470</v>
      </c>
      <c r="B561" s="136" t="s">
        <v>1745</v>
      </c>
      <c r="C561" s="133" t="s">
        <v>813</v>
      </c>
      <c r="D561" s="133"/>
      <c r="E561" s="133"/>
      <c r="F561" s="135">
        <v>175174.52</v>
      </c>
      <c r="G561" s="135">
        <v>175174.52</v>
      </c>
      <c r="H561" s="135">
        <v>175174.52</v>
      </c>
      <c r="I561" s="112">
        <f t="shared" si="10"/>
        <v>100</v>
      </c>
    </row>
    <row r="562" spans="1:9" ht="94.5" outlineLevel="6" x14ac:dyDescent="0.25">
      <c r="A562" s="133" t="s">
        <v>1471</v>
      </c>
      <c r="B562" s="134" t="s">
        <v>191</v>
      </c>
      <c r="C562" s="133" t="s">
        <v>813</v>
      </c>
      <c r="D562" s="133" t="s">
        <v>90</v>
      </c>
      <c r="E562" s="133"/>
      <c r="F562" s="135">
        <v>175174.52</v>
      </c>
      <c r="G562" s="135">
        <v>175174.52</v>
      </c>
      <c r="H562" s="135">
        <v>175174.52</v>
      </c>
      <c r="I562" s="112">
        <f t="shared" si="10"/>
        <v>100</v>
      </c>
    </row>
    <row r="563" spans="1:9" ht="21" customHeight="1" outlineLevel="2" x14ac:dyDescent="0.25">
      <c r="A563" s="133" t="s">
        <v>1472</v>
      </c>
      <c r="B563" s="134" t="s">
        <v>99</v>
      </c>
      <c r="C563" s="133" t="s">
        <v>813</v>
      </c>
      <c r="D563" s="133" t="s">
        <v>92</v>
      </c>
      <c r="E563" s="133" t="s">
        <v>100</v>
      </c>
      <c r="F563" s="135">
        <v>175174.52</v>
      </c>
      <c r="G563" s="135">
        <v>175174.52</v>
      </c>
      <c r="H563" s="135">
        <v>175174.52</v>
      </c>
      <c r="I563" s="112">
        <f t="shared" si="10"/>
        <v>100</v>
      </c>
    </row>
    <row r="564" spans="1:9" ht="94.5" outlineLevel="3" x14ac:dyDescent="0.25">
      <c r="A564" s="133" t="s">
        <v>1473</v>
      </c>
      <c r="B564" s="134" t="s">
        <v>105</v>
      </c>
      <c r="C564" s="133" t="s">
        <v>813</v>
      </c>
      <c r="D564" s="133" t="s">
        <v>92</v>
      </c>
      <c r="E564" s="133" t="s">
        <v>106</v>
      </c>
      <c r="F564" s="135">
        <v>175174.52</v>
      </c>
      <c r="G564" s="135">
        <v>175174.52</v>
      </c>
      <c r="H564" s="135">
        <v>175174.52</v>
      </c>
      <c r="I564" s="112">
        <f t="shared" si="10"/>
        <v>100</v>
      </c>
    </row>
    <row r="565" spans="1:9" ht="78.75" outlineLevel="5" x14ac:dyDescent="0.25">
      <c r="A565" s="133" t="s">
        <v>1474</v>
      </c>
      <c r="B565" s="134" t="s">
        <v>664</v>
      </c>
      <c r="C565" s="133" t="s">
        <v>340</v>
      </c>
      <c r="D565" s="133"/>
      <c r="E565" s="133"/>
      <c r="F565" s="135">
        <v>1785158</v>
      </c>
      <c r="G565" s="135">
        <v>1785158</v>
      </c>
      <c r="H565" s="135">
        <v>1215158</v>
      </c>
      <c r="I565" s="112">
        <f t="shared" si="10"/>
        <v>68.070053182967555</v>
      </c>
    </row>
    <row r="566" spans="1:9" ht="47.25" outlineLevel="6" x14ac:dyDescent="0.25">
      <c r="A566" s="133" t="s">
        <v>1475</v>
      </c>
      <c r="B566" s="134" t="s">
        <v>341</v>
      </c>
      <c r="C566" s="133" t="s">
        <v>342</v>
      </c>
      <c r="D566" s="133"/>
      <c r="E566" s="133"/>
      <c r="F566" s="135">
        <v>1785158</v>
      </c>
      <c r="G566" s="135">
        <v>1785158</v>
      </c>
      <c r="H566" s="135">
        <v>1215158</v>
      </c>
      <c r="I566" s="112">
        <f t="shared" si="10"/>
        <v>68.070053182967555</v>
      </c>
    </row>
    <row r="567" spans="1:9" ht="126" x14ac:dyDescent="0.25">
      <c r="A567" s="133" t="s">
        <v>1476</v>
      </c>
      <c r="B567" s="136" t="s">
        <v>1746</v>
      </c>
      <c r="C567" s="133" t="s">
        <v>404</v>
      </c>
      <c r="D567" s="133"/>
      <c r="E567" s="133"/>
      <c r="F567" s="135">
        <v>915158</v>
      </c>
      <c r="G567" s="135">
        <v>915158</v>
      </c>
      <c r="H567" s="135">
        <v>915158</v>
      </c>
      <c r="I567" s="112">
        <f t="shared" si="10"/>
        <v>100</v>
      </c>
    </row>
    <row r="568" spans="1:9" ht="15.75" outlineLevel="1" x14ac:dyDescent="0.25">
      <c r="A568" s="133" t="s">
        <v>1477</v>
      </c>
      <c r="B568" s="134" t="s">
        <v>235</v>
      </c>
      <c r="C568" s="133" t="s">
        <v>404</v>
      </c>
      <c r="D568" s="133" t="s">
        <v>236</v>
      </c>
      <c r="E568" s="133"/>
      <c r="F568" s="135">
        <v>915158</v>
      </c>
      <c r="G568" s="135">
        <v>915158</v>
      </c>
      <c r="H568" s="135">
        <v>915158</v>
      </c>
      <c r="I568" s="112">
        <f t="shared" si="10"/>
        <v>100</v>
      </c>
    </row>
    <row r="569" spans="1:9" ht="15.75" outlineLevel="2" x14ac:dyDescent="0.25">
      <c r="A569" s="133" t="s">
        <v>1478</v>
      </c>
      <c r="B569" s="134" t="s">
        <v>119</v>
      </c>
      <c r="C569" s="133" t="s">
        <v>404</v>
      </c>
      <c r="D569" s="133" t="s">
        <v>252</v>
      </c>
      <c r="E569" s="133" t="s">
        <v>120</v>
      </c>
      <c r="F569" s="135">
        <v>915158</v>
      </c>
      <c r="G569" s="135">
        <v>915158</v>
      </c>
      <c r="H569" s="135">
        <v>915158</v>
      </c>
      <c r="I569" s="112">
        <f t="shared" si="10"/>
        <v>100</v>
      </c>
    </row>
    <row r="570" spans="1:9" ht="31.5" outlineLevel="3" x14ac:dyDescent="0.25">
      <c r="A570" s="133" t="s">
        <v>1479</v>
      </c>
      <c r="B570" s="134" t="s">
        <v>127</v>
      </c>
      <c r="C570" s="133" t="s">
        <v>404</v>
      </c>
      <c r="D570" s="133" t="s">
        <v>252</v>
      </c>
      <c r="E570" s="133" t="s">
        <v>128</v>
      </c>
      <c r="F570" s="135">
        <v>915158</v>
      </c>
      <c r="G570" s="135">
        <v>915158</v>
      </c>
      <c r="H570" s="135">
        <v>915158</v>
      </c>
      <c r="I570" s="112">
        <f t="shared" si="10"/>
        <v>100</v>
      </c>
    </row>
    <row r="571" spans="1:9" ht="126" outlineLevel="5" x14ac:dyDescent="0.25">
      <c r="A571" s="133" t="s">
        <v>1480</v>
      </c>
      <c r="B571" s="136" t="s">
        <v>1747</v>
      </c>
      <c r="C571" s="133" t="s">
        <v>830</v>
      </c>
      <c r="D571" s="133"/>
      <c r="E571" s="133"/>
      <c r="F571" s="135">
        <v>870000</v>
      </c>
      <c r="G571" s="135">
        <v>870000</v>
      </c>
      <c r="H571" s="135">
        <v>300000</v>
      </c>
      <c r="I571" s="112">
        <f t="shared" si="10"/>
        <v>34.482758620689658</v>
      </c>
    </row>
    <row r="572" spans="1:9" ht="15.75" outlineLevel="6" x14ac:dyDescent="0.25">
      <c r="A572" s="133" t="s">
        <v>1481</v>
      </c>
      <c r="B572" s="134" t="s">
        <v>235</v>
      </c>
      <c r="C572" s="133" t="s">
        <v>830</v>
      </c>
      <c r="D572" s="133" t="s">
        <v>236</v>
      </c>
      <c r="E572" s="133"/>
      <c r="F572" s="135">
        <v>870000</v>
      </c>
      <c r="G572" s="135">
        <v>870000</v>
      </c>
      <c r="H572" s="135">
        <v>300000</v>
      </c>
      <c r="I572" s="112">
        <f t="shared" si="10"/>
        <v>34.482758620689658</v>
      </c>
    </row>
    <row r="573" spans="1:9" ht="15.75" outlineLevel="2" x14ac:dyDescent="0.25">
      <c r="A573" s="133" t="s">
        <v>1482</v>
      </c>
      <c r="B573" s="134" t="s">
        <v>119</v>
      </c>
      <c r="C573" s="133" t="s">
        <v>830</v>
      </c>
      <c r="D573" s="133" t="s">
        <v>252</v>
      </c>
      <c r="E573" s="133" t="s">
        <v>120</v>
      </c>
      <c r="F573" s="135">
        <v>870000</v>
      </c>
      <c r="G573" s="135">
        <v>870000</v>
      </c>
      <c r="H573" s="135">
        <v>300000</v>
      </c>
      <c r="I573" s="112">
        <f t="shared" si="10"/>
        <v>34.482758620689658</v>
      </c>
    </row>
    <row r="574" spans="1:9" ht="31.5" outlineLevel="3" x14ac:dyDescent="0.25">
      <c r="A574" s="133" t="s">
        <v>1483</v>
      </c>
      <c r="B574" s="134" t="s">
        <v>127</v>
      </c>
      <c r="C574" s="133" t="s">
        <v>830</v>
      </c>
      <c r="D574" s="133" t="s">
        <v>252</v>
      </c>
      <c r="E574" s="133" t="s">
        <v>128</v>
      </c>
      <c r="F574" s="135">
        <v>870000</v>
      </c>
      <c r="G574" s="135">
        <v>870000</v>
      </c>
      <c r="H574" s="135">
        <v>300000</v>
      </c>
      <c r="I574" s="112">
        <f t="shared" ref="I574:I625" si="11">H574*100/G574</f>
        <v>34.482758620689658</v>
      </c>
    </row>
    <row r="575" spans="1:9" ht="78.75" outlineLevel="5" x14ac:dyDescent="0.25">
      <c r="A575" s="133" t="s">
        <v>1484</v>
      </c>
      <c r="B575" s="134" t="s">
        <v>343</v>
      </c>
      <c r="C575" s="133" t="s">
        <v>344</v>
      </c>
      <c r="D575" s="133"/>
      <c r="E575" s="133"/>
      <c r="F575" s="135">
        <v>183700</v>
      </c>
      <c r="G575" s="135">
        <v>183700</v>
      </c>
      <c r="H575" s="135">
        <v>183700</v>
      </c>
      <c r="I575" s="112">
        <f t="shared" si="11"/>
        <v>100</v>
      </c>
    </row>
    <row r="576" spans="1:9" ht="63" outlineLevel="6" x14ac:dyDescent="0.25">
      <c r="A576" s="133" t="s">
        <v>1485</v>
      </c>
      <c r="B576" s="134" t="s">
        <v>831</v>
      </c>
      <c r="C576" s="133" t="s">
        <v>832</v>
      </c>
      <c r="D576" s="133"/>
      <c r="E576" s="133"/>
      <c r="F576" s="135">
        <v>183700</v>
      </c>
      <c r="G576" s="135">
        <v>183700</v>
      </c>
      <c r="H576" s="135">
        <v>183700</v>
      </c>
      <c r="I576" s="112">
        <f t="shared" si="11"/>
        <v>100</v>
      </c>
    </row>
    <row r="577" spans="1:9" ht="47.25" x14ac:dyDescent="0.25">
      <c r="A577" s="133" t="s">
        <v>1486</v>
      </c>
      <c r="B577" s="134" t="s">
        <v>192</v>
      </c>
      <c r="C577" s="133" t="s">
        <v>832</v>
      </c>
      <c r="D577" s="133" t="s">
        <v>193</v>
      </c>
      <c r="E577" s="133"/>
      <c r="F577" s="135">
        <v>183700</v>
      </c>
      <c r="G577" s="135">
        <v>183700</v>
      </c>
      <c r="H577" s="135">
        <v>183700</v>
      </c>
      <c r="I577" s="112">
        <f t="shared" si="11"/>
        <v>100</v>
      </c>
    </row>
    <row r="578" spans="1:9" ht="15.75" outlineLevel="1" x14ac:dyDescent="0.25">
      <c r="A578" s="133" t="s">
        <v>1487</v>
      </c>
      <c r="B578" s="134" t="s">
        <v>119</v>
      </c>
      <c r="C578" s="133" t="s">
        <v>832</v>
      </c>
      <c r="D578" s="133" t="s">
        <v>91</v>
      </c>
      <c r="E578" s="133" t="s">
        <v>120</v>
      </c>
      <c r="F578" s="135">
        <v>183700</v>
      </c>
      <c r="G578" s="135">
        <v>183700</v>
      </c>
      <c r="H578" s="135">
        <v>183700</v>
      </c>
      <c r="I578" s="112">
        <f t="shared" si="11"/>
        <v>100</v>
      </c>
    </row>
    <row r="579" spans="1:9" ht="31.5" outlineLevel="3" x14ac:dyDescent="0.25">
      <c r="A579" s="133" t="s">
        <v>1488</v>
      </c>
      <c r="B579" s="134" t="s">
        <v>127</v>
      </c>
      <c r="C579" s="133" t="s">
        <v>832</v>
      </c>
      <c r="D579" s="133" t="s">
        <v>91</v>
      </c>
      <c r="E579" s="133" t="s">
        <v>128</v>
      </c>
      <c r="F579" s="135">
        <v>183700</v>
      </c>
      <c r="G579" s="135">
        <v>183700</v>
      </c>
      <c r="H579" s="135">
        <v>183700</v>
      </c>
      <c r="I579" s="112">
        <f t="shared" si="11"/>
        <v>100</v>
      </c>
    </row>
    <row r="580" spans="1:9" ht="31.5" outlineLevel="5" x14ac:dyDescent="0.25">
      <c r="A580" s="133" t="s">
        <v>1489</v>
      </c>
      <c r="B580" s="134" t="s">
        <v>285</v>
      </c>
      <c r="C580" s="133" t="s">
        <v>286</v>
      </c>
      <c r="D580" s="133"/>
      <c r="E580" s="133"/>
      <c r="F580" s="135">
        <v>7149596.8700000001</v>
      </c>
      <c r="G580" s="135">
        <v>7149596.8700000001</v>
      </c>
      <c r="H580" s="135">
        <v>785438.83</v>
      </c>
      <c r="I580" s="112">
        <f t="shared" si="11"/>
        <v>10.985777859668332</v>
      </c>
    </row>
    <row r="581" spans="1:9" ht="31.5" outlineLevel="6" x14ac:dyDescent="0.25">
      <c r="A581" s="133" t="s">
        <v>1490</v>
      </c>
      <c r="B581" s="134" t="s">
        <v>287</v>
      </c>
      <c r="C581" s="133" t="s">
        <v>288</v>
      </c>
      <c r="D581" s="133"/>
      <c r="E581" s="133"/>
      <c r="F581" s="135">
        <v>7149596.8700000001</v>
      </c>
      <c r="G581" s="135">
        <v>7149596.8700000001</v>
      </c>
      <c r="H581" s="135">
        <v>785438.83</v>
      </c>
      <c r="I581" s="112">
        <f t="shared" si="11"/>
        <v>10.985777859668332</v>
      </c>
    </row>
    <row r="582" spans="1:9" ht="78.75" x14ac:dyDescent="0.25">
      <c r="A582" s="133" t="s">
        <v>1491</v>
      </c>
      <c r="B582" s="134" t="s">
        <v>665</v>
      </c>
      <c r="C582" s="133" t="s">
        <v>666</v>
      </c>
      <c r="D582" s="133"/>
      <c r="E582" s="133"/>
      <c r="F582" s="112">
        <v>5146272.78</v>
      </c>
      <c r="G582" s="135">
        <v>5146272.51</v>
      </c>
      <c r="H582" s="135">
        <v>0</v>
      </c>
      <c r="I582" s="112">
        <f t="shared" si="11"/>
        <v>0</v>
      </c>
    </row>
    <row r="583" spans="1:9" ht="47.25" outlineLevel="1" x14ac:dyDescent="0.25">
      <c r="A583" s="133" t="s">
        <v>1492</v>
      </c>
      <c r="B583" s="134" t="s">
        <v>192</v>
      </c>
      <c r="C583" s="133" t="s">
        <v>666</v>
      </c>
      <c r="D583" s="133" t="s">
        <v>193</v>
      </c>
      <c r="E583" s="133"/>
      <c r="F583" s="112">
        <v>5146272.78</v>
      </c>
      <c r="G583" s="135">
        <v>5146272.51</v>
      </c>
      <c r="H583" s="135">
        <v>0</v>
      </c>
      <c r="I583" s="112">
        <f t="shared" si="11"/>
        <v>0</v>
      </c>
    </row>
    <row r="584" spans="1:9" ht="15.75" outlineLevel="2" x14ac:dyDescent="0.25">
      <c r="A584" s="133" t="s">
        <v>1493</v>
      </c>
      <c r="B584" s="134" t="s">
        <v>135</v>
      </c>
      <c r="C584" s="133" t="s">
        <v>666</v>
      </c>
      <c r="D584" s="133" t="s">
        <v>91</v>
      </c>
      <c r="E584" s="133" t="s">
        <v>136</v>
      </c>
      <c r="F584" s="112">
        <v>5146272.78</v>
      </c>
      <c r="G584" s="135">
        <v>5146272.51</v>
      </c>
      <c r="H584" s="135">
        <v>0</v>
      </c>
      <c r="I584" s="112">
        <f t="shared" si="11"/>
        <v>0</v>
      </c>
    </row>
    <row r="585" spans="1:9" ht="31.5" outlineLevel="3" x14ac:dyDescent="0.25">
      <c r="A585" s="133" t="s">
        <v>1494</v>
      </c>
      <c r="B585" s="134" t="s">
        <v>137</v>
      </c>
      <c r="C585" s="133" t="s">
        <v>666</v>
      </c>
      <c r="D585" s="133" t="s">
        <v>91</v>
      </c>
      <c r="E585" s="133" t="s">
        <v>138</v>
      </c>
      <c r="F585" s="112">
        <v>5146272.78</v>
      </c>
      <c r="G585" s="135">
        <v>5146272.51</v>
      </c>
      <c r="H585" s="135">
        <v>0</v>
      </c>
      <c r="I585" s="112">
        <f t="shared" si="11"/>
        <v>0</v>
      </c>
    </row>
    <row r="586" spans="1:9" ht="126" outlineLevel="5" x14ac:dyDescent="0.25">
      <c r="A586" s="133" t="s">
        <v>1495</v>
      </c>
      <c r="B586" s="134" t="s">
        <v>821</v>
      </c>
      <c r="C586" s="133" t="s">
        <v>822</v>
      </c>
      <c r="D586" s="133"/>
      <c r="E586" s="133"/>
      <c r="F586" s="112">
        <v>2003324.09</v>
      </c>
      <c r="G586" s="135">
        <v>2003324.36</v>
      </c>
      <c r="H586" s="135">
        <v>785438.83</v>
      </c>
      <c r="I586" s="112">
        <f t="shared" si="11"/>
        <v>39.206772786409886</v>
      </c>
    </row>
    <row r="587" spans="1:9" ht="47.25" outlineLevel="6" x14ac:dyDescent="0.25">
      <c r="A587" s="133" t="s">
        <v>1496</v>
      </c>
      <c r="B587" s="134" t="s">
        <v>192</v>
      </c>
      <c r="C587" s="133" t="s">
        <v>822</v>
      </c>
      <c r="D587" s="133" t="s">
        <v>193</v>
      </c>
      <c r="E587" s="133"/>
      <c r="F587" s="112">
        <v>2003324.09</v>
      </c>
      <c r="G587" s="135">
        <v>2003324.36</v>
      </c>
      <c r="H587" s="135">
        <v>785438.83</v>
      </c>
      <c r="I587" s="112">
        <f t="shared" si="11"/>
        <v>39.206772786409886</v>
      </c>
    </row>
    <row r="588" spans="1:9" ht="15.75" outlineLevel="2" x14ac:dyDescent="0.25">
      <c r="A588" s="133" t="s">
        <v>1497</v>
      </c>
      <c r="B588" s="134" t="s">
        <v>135</v>
      </c>
      <c r="C588" s="133" t="s">
        <v>822</v>
      </c>
      <c r="D588" s="133" t="s">
        <v>91</v>
      </c>
      <c r="E588" s="133" t="s">
        <v>136</v>
      </c>
      <c r="F588" s="112">
        <v>2003324.09</v>
      </c>
      <c r="G588" s="135">
        <v>2003324.36</v>
      </c>
      <c r="H588" s="135">
        <v>785438.83</v>
      </c>
      <c r="I588" s="112">
        <f t="shared" si="11"/>
        <v>39.206772786409886</v>
      </c>
    </row>
    <row r="589" spans="1:9" ht="31.5" outlineLevel="3" x14ac:dyDescent="0.25">
      <c r="A589" s="133" t="s">
        <v>1498</v>
      </c>
      <c r="B589" s="134" t="s">
        <v>137</v>
      </c>
      <c r="C589" s="133" t="s">
        <v>822</v>
      </c>
      <c r="D589" s="133" t="s">
        <v>91</v>
      </c>
      <c r="E589" s="133" t="s">
        <v>138</v>
      </c>
      <c r="F589" s="112">
        <v>2003324.09</v>
      </c>
      <c r="G589" s="135">
        <v>2003324.36</v>
      </c>
      <c r="H589" s="135">
        <v>785438.83</v>
      </c>
      <c r="I589" s="112">
        <f t="shared" si="11"/>
        <v>39.206772786409886</v>
      </c>
    </row>
    <row r="590" spans="1:9" ht="47.25" outlineLevel="5" x14ac:dyDescent="0.25">
      <c r="A590" s="133" t="s">
        <v>1499</v>
      </c>
      <c r="B590" s="134" t="s">
        <v>250</v>
      </c>
      <c r="C590" s="133" t="s">
        <v>251</v>
      </c>
      <c r="D590" s="133"/>
      <c r="E590" s="133"/>
      <c r="F590" s="135">
        <v>6891834.4199999999</v>
      </c>
      <c r="G590" s="135">
        <v>6891834.4199999999</v>
      </c>
      <c r="H590" s="135">
        <v>6857931.4900000002</v>
      </c>
      <c r="I590" s="112">
        <f t="shared" si="11"/>
        <v>99.508071031108727</v>
      </c>
    </row>
    <row r="591" spans="1:9" ht="63" outlineLevel="6" x14ac:dyDescent="0.25">
      <c r="A591" s="133" t="s">
        <v>1500</v>
      </c>
      <c r="B591" s="134" t="s">
        <v>258</v>
      </c>
      <c r="C591" s="133" t="s">
        <v>259</v>
      </c>
      <c r="D591" s="133"/>
      <c r="E591" s="133"/>
      <c r="F591" s="135">
        <v>688625</v>
      </c>
      <c r="G591" s="135">
        <v>688625</v>
      </c>
      <c r="H591" s="135">
        <v>688625</v>
      </c>
      <c r="I591" s="112">
        <f t="shared" si="11"/>
        <v>100</v>
      </c>
    </row>
    <row r="592" spans="1:9" ht="126" x14ac:dyDescent="0.25">
      <c r="A592" s="133" t="s">
        <v>1501</v>
      </c>
      <c r="B592" s="136" t="s">
        <v>1748</v>
      </c>
      <c r="C592" s="133" t="s">
        <v>260</v>
      </c>
      <c r="D592" s="133"/>
      <c r="E592" s="133"/>
      <c r="F592" s="135">
        <v>688625</v>
      </c>
      <c r="G592" s="135">
        <v>688625</v>
      </c>
      <c r="H592" s="135">
        <v>688625</v>
      </c>
      <c r="I592" s="112">
        <f t="shared" si="11"/>
        <v>100</v>
      </c>
    </row>
    <row r="593" spans="1:9" ht="94.5" outlineLevel="1" x14ac:dyDescent="0.25">
      <c r="A593" s="133" t="s">
        <v>1502</v>
      </c>
      <c r="B593" s="134" t="s">
        <v>191</v>
      </c>
      <c r="C593" s="133" t="s">
        <v>260</v>
      </c>
      <c r="D593" s="133" t="s">
        <v>90</v>
      </c>
      <c r="E593" s="133"/>
      <c r="F593" s="135">
        <v>82664</v>
      </c>
      <c r="G593" s="135">
        <v>82664</v>
      </c>
      <c r="H593" s="135">
        <v>82664</v>
      </c>
      <c r="I593" s="112">
        <f t="shared" si="11"/>
        <v>100</v>
      </c>
    </row>
    <row r="594" spans="1:9" ht="15.75" outlineLevel="2" x14ac:dyDescent="0.25">
      <c r="A594" s="133" t="s">
        <v>1503</v>
      </c>
      <c r="B594" s="134" t="s">
        <v>135</v>
      </c>
      <c r="C594" s="133" t="s">
        <v>260</v>
      </c>
      <c r="D594" s="133" t="s">
        <v>92</v>
      </c>
      <c r="E594" s="133" t="s">
        <v>136</v>
      </c>
      <c r="F594" s="135">
        <v>82664</v>
      </c>
      <c r="G594" s="135">
        <v>82664</v>
      </c>
      <c r="H594" s="135">
        <v>82664</v>
      </c>
      <c r="I594" s="112">
        <f t="shared" si="11"/>
        <v>100</v>
      </c>
    </row>
    <row r="595" spans="1:9" ht="31.5" outlineLevel="3" x14ac:dyDescent="0.25">
      <c r="A595" s="133" t="s">
        <v>1504</v>
      </c>
      <c r="B595" s="134" t="s">
        <v>394</v>
      </c>
      <c r="C595" s="133" t="s">
        <v>260</v>
      </c>
      <c r="D595" s="133" t="s">
        <v>92</v>
      </c>
      <c r="E595" s="133" t="s">
        <v>393</v>
      </c>
      <c r="F595" s="135">
        <v>82664</v>
      </c>
      <c r="G595" s="135">
        <v>82664</v>
      </c>
      <c r="H595" s="135">
        <v>82664</v>
      </c>
      <c r="I595" s="112">
        <f t="shared" si="11"/>
        <v>100</v>
      </c>
    </row>
    <row r="596" spans="1:9" ht="47.25" outlineLevel="5" x14ac:dyDescent="0.25">
      <c r="A596" s="133" t="s">
        <v>1505</v>
      </c>
      <c r="B596" s="134" t="s">
        <v>192</v>
      </c>
      <c r="C596" s="133" t="s">
        <v>260</v>
      </c>
      <c r="D596" s="133" t="s">
        <v>193</v>
      </c>
      <c r="E596" s="133"/>
      <c r="F596" s="135">
        <v>605961</v>
      </c>
      <c r="G596" s="135">
        <v>605961</v>
      </c>
      <c r="H596" s="135">
        <v>605961</v>
      </c>
      <c r="I596" s="112">
        <f t="shared" si="11"/>
        <v>100</v>
      </c>
    </row>
    <row r="597" spans="1:9" ht="15.75" outlineLevel="6" x14ac:dyDescent="0.25">
      <c r="A597" s="133" t="s">
        <v>1506</v>
      </c>
      <c r="B597" s="134" t="s">
        <v>135</v>
      </c>
      <c r="C597" s="133" t="s">
        <v>260</v>
      </c>
      <c r="D597" s="133" t="s">
        <v>91</v>
      </c>
      <c r="E597" s="133" t="s">
        <v>136</v>
      </c>
      <c r="F597" s="135">
        <v>605961</v>
      </c>
      <c r="G597" s="135">
        <v>605961</v>
      </c>
      <c r="H597" s="135">
        <v>605961</v>
      </c>
      <c r="I597" s="112">
        <f t="shared" si="11"/>
        <v>100</v>
      </c>
    </row>
    <row r="598" spans="1:9" ht="31.5" outlineLevel="3" x14ac:dyDescent="0.25">
      <c r="A598" s="133" t="s">
        <v>1507</v>
      </c>
      <c r="B598" s="134" t="s">
        <v>394</v>
      </c>
      <c r="C598" s="133" t="s">
        <v>260</v>
      </c>
      <c r="D598" s="133" t="s">
        <v>91</v>
      </c>
      <c r="E598" s="133" t="s">
        <v>393</v>
      </c>
      <c r="F598" s="135">
        <v>605961</v>
      </c>
      <c r="G598" s="135">
        <v>605961</v>
      </c>
      <c r="H598" s="135">
        <v>605961</v>
      </c>
      <c r="I598" s="112">
        <f t="shared" si="11"/>
        <v>100</v>
      </c>
    </row>
    <row r="599" spans="1:9" ht="47.25" outlineLevel="5" x14ac:dyDescent="0.25">
      <c r="A599" s="133" t="s">
        <v>1508</v>
      </c>
      <c r="B599" s="134" t="s">
        <v>253</v>
      </c>
      <c r="C599" s="133" t="s">
        <v>254</v>
      </c>
      <c r="D599" s="133"/>
      <c r="E599" s="133"/>
      <c r="F599" s="135">
        <v>6203209.4199999999</v>
      </c>
      <c r="G599" s="135">
        <v>6203209.4199999999</v>
      </c>
      <c r="H599" s="135">
        <v>6169306.4900000002</v>
      </c>
      <c r="I599" s="112">
        <f t="shared" si="11"/>
        <v>99.453461463179167</v>
      </c>
    </row>
    <row r="600" spans="1:9" ht="126" outlineLevel="6" x14ac:dyDescent="0.25">
      <c r="A600" s="133" t="s">
        <v>1509</v>
      </c>
      <c r="B600" s="134" t="s">
        <v>255</v>
      </c>
      <c r="C600" s="133" t="s">
        <v>256</v>
      </c>
      <c r="D600" s="133"/>
      <c r="E600" s="133"/>
      <c r="F600" s="135">
        <v>1396330.87</v>
      </c>
      <c r="G600" s="135">
        <v>1396330.87</v>
      </c>
      <c r="H600" s="135">
        <v>1362427.94</v>
      </c>
      <c r="I600" s="112">
        <f t="shared" si="11"/>
        <v>97.571998820021776</v>
      </c>
    </row>
    <row r="601" spans="1:9" ht="94.5" outlineLevel="1" x14ac:dyDescent="0.25">
      <c r="A601" s="133" t="s">
        <v>1510</v>
      </c>
      <c r="B601" s="134" t="s">
        <v>191</v>
      </c>
      <c r="C601" s="133" t="s">
        <v>256</v>
      </c>
      <c r="D601" s="133" t="s">
        <v>90</v>
      </c>
      <c r="E601" s="133"/>
      <c r="F601" s="135">
        <v>1356330.87</v>
      </c>
      <c r="G601" s="135">
        <v>1356330.87</v>
      </c>
      <c r="H601" s="135">
        <v>1328476.94</v>
      </c>
      <c r="I601" s="112">
        <f t="shared" si="11"/>
        <v>97.946376461961663</v>
      </c>
    </row>
    <row r="602" spans="1:9" ht="15.75" outlineLevel="2" x14ac:dyDescent="0.25">
      <c r="A602" s="133" t="s">
        <v>1511</v>
      </c>
      <c r="B602" s="134" t="s">
        <v>119</v>
      </c>
      <c r="C602" s="133" t="s">
        <v>256</v>
      </c>
      <c r="D602" s="133" t="s">
        <v>92</v>
      </c>
      <c r="E602" s="133" t="s">
        <v>120</v>
      </c>
      <c r="F602" s="135">
        <v>1356330.87</v>
      </c>
      <c r="G602" s="135">
        <v>1356330.87</v>
      </c>
      <c r="H602" s="135">
        <v>1328476.94</v>
      </c>
      <c r="I602" s="112">
        <f t="shared" si="11"/>
        <v>97.946376461961663</v>
      </c>
    </row>
    <row r="603" spans="1:9" ht="15.75" outlineLevel="3" x14ac:dyDescent="0.25">
      <c r="A603" s="133" t="s">
        <v>1512</v>
      </c>
      <c r="B603" s="134" t="s">
        <v>121</v>
      </c>
      <c r="C603" s="133" t="s">
        <v>256</v>
      </c>
      <c r="D603" s="133" t="s">
        <v>92</v>
      </c>
      <c r="E603" s="133" t="s">
        <v>122</v>
      </c>
      <c r="F603" s="135">
        <v>1356330.87</v>
      </c>
      <c r="G603" s="135">
        <v>1356330.87</v>
      </c>
      <c r="H603" s="135">
        <v>1328476.94</v>
      </c>
      <c r="I603" s="112">
        <f t="shared" si="11"/>
        <v>97.946376461961663</v>
      </c>
    </row>
    <row r="604" spans="1:9" ht="47.25" outlineLevel="5" x14ac:dyDescent="0.25">
      <c r="A604" s="133" t="s">
        <v>1513</v>
      </c>
      <c r="B604" s="134" t="s">
        <v>192</v>
      </c>
      <c r="C604" s="133" t="s">
        <v>256</v>
      </c>
      <c r="D604" s="133" t="s">
        <v>193</v>
      </c>
      <c r="E604" s="133"/>
      <c r="F604" s="135">
        <v>40000</v>
      </c>
      <c r="G604" s="135">
        <v>40000</v>
      </c>
      <c r="H604" s="135">
        <v>33951</v>
      </c>
      <c r="I604" s="112">
        <f t="shared" si="11"/>
        <v>84.877499999999998</v>
      </c>
    </row>
    <row r="605" spans="1:9" ht="15.75" outlineLevel="6" x14ac:dyDescent="0.25">
      <c r="A605" s="133" t="s">
        <v>1514</v>
      </c>
      <c r="B605" s="134" t="s">
        <v>119</v>
      </c>
      <c r="C605" s="133" t="s">
        <v>256</v>
      </c>
      <c r="D605" s="133" t="s">
        <v>91</v>
      </c>
      <c r="E605" s="133" t="s">
        <v>120</v>
      </c>
      <c r="F605" s="135">
        <v>40000</v>
      </c>
      <c r="G605" s="135">
        <v>40000</v>
      </c>
      <c r="H605" s="135">
        <v>33951</v>
      </c>
      <c r="I605" s="112">
        <f t="shared" si="11"/>
        <v>84.877499999999998</v>
      </c>
    </row>
    <row r="606" spans="1:9" ht="15.75" outlineLevel="3" x14ac:dyDescent="0.25">
      <c r="A606" s="133" t="s">
        <v>1515</v>
      </c>
      <c r="B606" s="134" t="s">
        <v>121</v>
      </c>
      <c r="C606" s="133" t="s">
        <v>256</v>
      </c>
      <c r="D606" s="133" t="s">
        <v>91</v>
      </c>
      <c r="E606" s="133" t="s">
        <v>122</v>
      </c>
      <c r="F606" s="135">
        <v>40000</v>
      </c>
      <c r="G606" s="135">
        <v>40000</v>
      </c>
      <c r="H606" s="135">
        <v>33951</v>
      </c>
      <c r="I606" s="112">
        <f t="shared" si="11"/>
        <v>84.877499999999998</v>
      </c>
    </row>
    <row r="607" spans="1:9" ht="126" outlineLevel="5" x14ac:dyDescent="0.25">
      <c r="A607" s="133" t="s">
        <v>1516</v>
      </c>
      <c r="B607" s="136" t="s">
        <v>1749</v>
      </c>
      <c r="C607" s="133" t="s">
        <v>257</v>
      </c>
      <c r="D607" s="133"/>
      <c r="E607" s="133"/>
      <c r="F607" s="135">
        <v>4765221</v>
      </c>
      <c r="G607" s="135">
        <v>4765221</v>
      </c>
      <c r="H607" s="135">
        <v>4765221</v>
      </c>
      <c r="I607" s="112">
        <f t="shared" si="11"/>
        <v>100</v>
      </c>
    </row>
    <row r="608" spans="1:9" ht="94.5" outlineLevel="6" x14ac:dyDescent="0.25">
      <c r="A608" s="133" t="s">
        <v>1517</v>
      </c>
      <c r="B608" s="134" t="s">
        <v>191</v>
      </c>
      <c r="C608" s="133" t="s">
        <v>257</v>
      </c>
      <c r="D608" s="133" t="s">
        <v>90</v>
      </c>
      <c r="E608" s="133"/>
      <c r="F608" s="135">
        <v>4410269</v>
      </c>
      <c r="G608" s="135">
        <v>4410269</v>
      </c>
      <c r="H608" s="135">
        <v>4410269</v>
      </c>
      <c r="I608" s="112">
        <f t="shared" si="11"/>
        <v>100</v>
      </c>
    </row>
    <row r="609" spans="1:9" ht="15.75" outlineLevel="2" x14ac:dyDescent="0.25">
      <c r="A609" s="133" t="s">
        <v>262</v>
      </c>
      <c r="B609" s="134" t="s">
        <v>119</v>
      </c>
      <c r="C609" s="133" t="s">
        <v>257</v>
      </c>
      <c r="D609" s="133" t="s">
        <v>92</v>
      </c>
      <c r="E609" s="133" t="s">
        <v>120</v>
      </c>
      <c r="F609" s="135">
        <v>4410269</v>
      </c>
      <c r="G609" s="135">
        <v>4410269</v>
      </c>
      <c r="H609" s="135">
        <v>4410269</v>
      </c>
      <c r="I609" s="112">
        <f t="shared" si="11"/>
        <v>100</v>
      </c>
    </row>
    <row r="610" spans="1:9" ht="15.75" outlineLevel="3" x14ac:dyDescent="0.25">
      <c r="A610" s="133" t="s">
        <v>1518</v>
      </c>
      <c r="B610" s="134" t="s">
        <v>121</v>
      </c>
      <c r="C610" s="133" t="s">
        <v>257</v>
      </c>
      <c r="D610" s="133" t="s">
        <v>92</v>
      </c>
      <c r="E610" s="133" t="s">
        <v>122</v>
      </c>
      <c r="F610" s="135">
        <v>4410269</v>
      </c>
      <c r="G610" s="135">
        <v>4410269</v>
      </c>
      <c r="H610" s="135">
        <v>4410269</v>
      </c>
      <c r="I610" s="112">
        <f t="shared" si="11"/>
        <v>100</v>
      </c>
    </row>
    <row r="611" spans="1:9" ht="47.25" outlineLevel="5" x14ac:dyDescent="0.25">
      <c r="A611" s="133" t="s">
        <v>1519</v>
      </c>
      <c r="B611" s="134" t="s">
        <v>192</v>
      </c>
      <c r="C611" s="133" t="s">
        <v>257</v>
      </c>
      <c r="D611" s="133" t="s">
        <v>193</v>
      </c>
      <c r="E611" s="133"/>
      <c r="F611" s="135">
        <v>354952</v>
      </c>
      <c r="G611" s="135">
        <v>354952</v>
      </c>
      <c r="H611" s="135">
        <v>354952</v>
      </c>
      <c r="I611" s="112">
        <f t="shared" si="11"/>
        <v>100</v>
      </c>
    </row>
    <row r="612" spans="1:9" ht="15.75" outlineLevel="6" x14ac:dyDescent="0.25">
      <c r="A612" s="133" t="s">
        <v>1520</v>
      </c>
      <c r="B612" s="134" t="s">
        <v>119</v>
      </c>
      <c r="C612" s="133" t="s">
        <v>257</v>
      </c>
      <c r="D612" s="133" t="s">
        <v>91</v>
      </c>
      <c r="E612" s="133" t="s">
        <v>120</v>
      </c>
      <c r="F612" s="135">
        <v>354952</v>
      </c>
      <c r="G612" s="135">
        <v>354952</v>
      </c>
      <c r="H612" s="135">
        <v>354952</v>
      </c>
      <c r="I612" s="112">
        <f t="shared" si="11"/>
        <v>100</v>
      </c>
    </row>
    <row r="613" spans="1:9" ht="15.75" outlineLevel="3" x14ac:dyDescent="0.25">
      <c r="A613" s="133" t="s">
        <v>1521</v>
      </c>
      <c r="B613" s="134" t="s">
        <v>121</v>
      </c>
      <c r="C613" s="133" t="s">
        <v>257</v>
      </c>
      <c r="D613" s="133" t="s">
        <v>91</v>
      </c>
      <c r="E613" s="133" t="s">
        <v>122</v>
      </c>
      <c r="F613" s="135">
        <v>354952</v>
      </c>
      <c r="G613" s="135">
        <v>354952</v>
      </c>
      <c r="H613" s="135">
        <v>354952</v>
      </c>
      <c r="I613" s="112">
        <f t="shared" si="11"/>
        <v>100</v>
      </c>
    </row>
    <row r="614" spans="1:9" ht="141.75" outlineLevel="5" x14ac:dyDescent="0.25">
      <c r="A614" s="133" t="s">
        <v>1522</v>
      </c>
      <c r="B614" s="134" t="s">
        <v>815</v>
      </c>
      <c r="C614" s="133" t="s">
        <v>816</v>
      </c>
      <c r="D614" s="133"/>
      <c r="E614" s="133"/>
      <c r="F614" s="135">
        <v>41657.550000000003</v>
      </c>
      <c r="G614" s="135">
        <v>41657.550000000003</v>
      </c>
      <c r="H614" s="135">
        <v>41657.550000000003</v>
      </c>
      <c r="I614" s="112">
        <f t="shared" si="11"/>
        <v>100</v>
      </c>
    </row>
    <row r="615" spans="1:9" ht="94.5" outlineLevel="6" x14ac:dyDescent="0.25">
      <c r="A615" s="133" t="s">
        <v>1523</v>
      </c>
      <c r="B615" s="134" t="s">
        <v>191</v>
      </c>
      <c r="C615" s="133" t="s">
        <v>816</v>
      </c>
      <c r="D615" s="133" t="s">
        <v>90</v>
      </c>
      <c r="E615" s="133"/>
      <c r="F615" s="135">
        <v>41657.550000000003</v>
      </c>
      <c r="G615" s="135">
        <v>41657.550000000003</v>
      </c>
      <c r="H615" s="135">
        <v>41657.550000000003</v>
      </c>
      <c r="I615" s="112">
        <f t="shared" si="11"/>
        <v>100</v>
      </c>
    </row>
    <row r="616" spans="1:9" ht="15.75" outlineLevel="2" x14ac:dyDescent="0.25">
      <c r="A616" s="133" t="s">
        <v>1524</v>
      </c>
      <c r="B616" s="134" t="s">
        <v>119</v>
      </c>
      <c r="C616" s="133" t="s">
        <v>816</v>
      </c>
      <c r="D616" s="133" t="s">
        <v>92</v>
      </c>
      <c r="E616" s="133" t="s">
        <v>120</v>
      </c>
      <c r="F616" s="135">
        <v>41657.550000000003</v>
      </c>
      <c r="G616" s="135">
        <v>41657.550000000003</v>
      </c>
      <c r="H616" s="135">
        <v>41657.550000000003</v>
      </c>
      <c r="I616" s="112">
        <f t="shared" si="11"/>
        <v>100</v>
      </c>
    </row>
    <row r="617" spans="1:9" ht="15.75" outlineLevel="3" x14ac:dyDescent="0.25">
      <c r="A617" s="133" t="s">
        <v>1525</v>
      </c>
      <c r="B617" s="134" t="s">
        <v>121</v>
      </c>
      <c r="C617" s="133" t="s">
        <v>816</v>
      </c>
      <c r="D617" s="133" t="s">
        <v>92</v>
      </c>
      <c r="E617" s="133" t="s">
        <v>122</v>
      </c>
      <c r="F617" s="135">
        <v>41657.550000000003</v>
      </c>
      <c r="G617" s="135">
        <v>41657.550000000003</v>
      </c>
      <c r="H617" s="135">
        <v>41657.550000000003</v>
      </c>
      <c r="I617" s="112">
        <f t="shared" si="11"/>
        <v>100</v>
      </c>
    </row>
    <row r="618" spans="1:9" ht="15.75" outlineLevel="5" x14ac:dyDescent="0.25">
      <c r="A618" s="133" t="s">
        <v>1526</v>
      </c>
      <c r="B618" s="134" t="s">
        <v>196</v>
      </c>
      <c r="C618" s="133" t="s">
        <v>197</v>
      </c>
      <c r="D618" s="133"/>
      <c r="E618" s="133"/>
      <c r="F618" s="135">
        <v>105251262.91</v>
      </c>
      <c r="G618" s="135">
        <v>105251262.91</v>
      </c>
      <c r="H618" s="135">
        <v>101955443.95999999</v>
      </c>
      <c r="I618" s="112">
        <f t="shared" si="11"/>
        <v>96.868618143975866</v>
      </c>
    </row>
    <row r="619" spans="1:9" ht="47.25" outlineLevel="6" x14ac:dyDescent="0.25">
      <c r="A619" s="133" t="s">
        <v>263</v>
      </c>
      <c r="B619" s="134" t="s">
        <v>319</v>
      </c>
      <c r="C619" s="133" t="s">
        <v>320</v>
      </c>
      <c r="D619" s="133"/>
      <c r="E619" s="133"/>
      <c r="F619" s="135">
        <v>63662177.909999996</v>
      </c>
      <c r="G619" s="135">
        <v>63662177.909999996</v>
      </c>
      <c r="H619" s="135">
        <v>61579072.289999999</v>
      </c>
      <c r="I619" s="112">
        <f t="shared" si="11"/>
        <v>96.727875658063553</v>
      </c>
    </row>
    <row r="620" spans="1:9" ht="31.5" x14ac:dyDescent="0.25">
      <c r="A620" s="133" t="s">
        <v>1423</v>
      </c>
      <c r="B620" s="134" t="s">
        <v>321</v>
      </c>
      <c r="C620" s="133" t="s">
        <v>322</v>
      </c>
      <c r="D620" s="133"/>
      <c r="E620" s="133"/>
      <c r="F620" s="135">
        <v>2025316.65</v>
      </c>
      <c r="G620" s="135">
        <v>2025316.65</v>
      </c>
      <c r="H620" s="135">
        <v>1985767.82</v>
      </c>
      <c r="I620" s="112">
        <f t="shared" si="11"/>
        <v>98.047276706089391</v>
      </c>
    </row>
    <row r="621" spans="1:9" ht="94.5" outlineLevel="1" x14ac:dyDescent="0.25">
      <c r="A621" s="133" t="s">
        <v>1436</v>
      </c>
      <c r="B621" s="134" t="s">
        <v>191</v>
      </c>
      <c r="C621" s="133" t="s">
        <v>322</v>
      </c>
      <c r="D621" s="133" t="s">
        <v>90</v>
      </c>
      <c r="E621" s="133"/>
      <c r="F621" s="135">
        <v>2025316.65</v>
      </c>
      <c r="G621" s="135">
        <v>2025316.65</v>
      </c>
      <c r="H621" s="135">
        <v>1985767.82</v>
      </c>
      <c r="I621" s="112">
        <f t="shared" si="11"/>
        <v>98.047276706089391</v>
      </c>
    </row>
    <row r="622" spans="1:9" ht="31.5" outlineLevel="2" x14ac:dyDescent="0.25">
      <c r="A622" s="133" t="s">
        <v>1527</v>
      </c>
      <c r="B622" s="134" t="s">
        <v>99</v>
      </c>
      <c r="C622" s="133" t="s">
        <v>322</v>
      </c>
      <c r="D622" s="133" t="s">
        <v>92</v>
      </c>
      <c r="E622" s="133" t="s">
        <v>100</v>
      </c>
      <c r="F622" s="135">
        <v>2025316.65</v>
      </c>
      <c r="G622" s="135">
        <v>2025316.65</v>
      </c>
      <c r="H622" s="135">
        <v>1985767.82</v>
      </c>
      <c r="I622" s="112">
        <f t="shared" si="11"/>
        <v>98.047276706089391</v>
      </c>
    </row>
    <row r="623" spans="1:9" ht="63" outlineLevel="3" x14ac:dyDescent="0.25">
      <c r="A623" s="133" t="s">
        <v>1528</v>
      </c>
      <c r="B623" s="134" t="s">
        <v>101</v>
      </c>
      <c r="C623" s="133" t="s">
        <v>322</v>
      </c>
      <c r="D623" s="133" t="s">
        <v>92</v>
      </c>
      <c r="E623" s="133" t="s">
        <v>102</v>
      </c>
      <c r="F623" s="135">
        <v>2025316.65</v>
      </c>
      <c r="G623" s="135">
        <v>2025316.65</v>
      </c>
      <c r="H623" s="135">
        <v>1985767.82</v>
      </c>
      <c r="I623" s="112">
        <f t="shared" si="11"/>
        <v>98.047276706089391</v>
      </c>
    </row>
    <row r="624" spans="1:9" ht="47.25" outlineLevel="5" x14ac:dyDescent="0.25">
      <c r="A624" s="133" t="s">
        <v>1529</v>
      </c>
      <c r="B624" s="134" t="s">
        <v>801</v>
      </c>
      <c r="C624" s="133" t="s">
        <v>802</v>
      </c>
      <c r="D624" s="133"/>
      <c r="E624" s="133"/>
      <c r="F624" s="135">
        <v>1823905.18</v>
      </c>
      <c r="G624" s="135">
        <v>1823905.18</v>
      </c>
      <c r="H624" s="135">
        <v>1727427.8</v>
      </c>
      <c r="I624" s="112">
        <f t="shared" si="11"/>
        <v>94.710394977879275</v>
      </c>
    </row>
    <row r="625" spans="1:9" ht="94.5" outlineLevel="6" x14ac:dyDescent="0.25">
      <c r="A625" s="133" t="s">
        <v>1530</v>
      </c>
      <c r="B625" s="134" t="s">
        <v>191</v>
      </c>
      <c r="C625" s="133" t="s">
        <v>802</v>
      </c>
      <c r="D625" s="133" t="s">
        <v>90</v>
      </c>
      <c r="E625" s="133"/>
      <c r="F625" s="135">
        <v>1655555.11</v>
      </c>
      <c r="G625" s="135">
        <v>1655555.11</v>
      </c>
      <c r="H625" s="135">
        <v>1559077.73</v>
      </c>
      <c r="I625" s="112">
        <f t="shared" si="11"/>
        <v>94.172505679983061</v>
      </c>
    </row>
    <row r="626" spans="1:9" ht="31.5" outlineLevel="2" x14ac:dyDescent="0.25">
      <c r="A626" s="133" t="s">
        <v>1531</v>
      </c>
      <c r="B626" s="134" t="s">
        <v>99</v>
      </c>
      <c r="C626" s="133" t="s">
        <v>802</v>
      </c>
      <c r="D626" s="133" t="s">
        <v>92</v>
      </c>
      <c r="E626" s="133" t="s">
        <v>100</v>
      </c>
      <c r="F626" s="135">
        <v>1655555.11</v>
      </c>
      <c r="G626" s="135">
        <v>1655555.11</v>
      </c>
      <c r="H626" s="135">
        <v>1559077.73</v>
      </c>
      <c r="I626" s="112">
        <f t="shared" ref="I626:I674" si="12">H626*100/G626</f>
        <v>94.172505679983061</v>
      </c>
    </row>
    <row r="627" spans="1:9" ht="63" outlineLevel="3" x14ac:dyDescent="0.25">
      <c r="A627" s="133" t="s">
        <v>1532</v>
      </c>
      <c r="B627" s="134" t="s">
        <v>107</v>
      </c>
      <c r="C627" s="133" t="s">
        <v>802</v>
      </c>
      <c r="D627" s="133" t="s">
        <v>92</v>
      </c>
      <c r="E627" s="133" t="s">
        <v>108</v>
      </c>
      <c r="F627" s="135">
        <v>1655555.11</v>
      </c>
      <c r="G627" s="135">
        <v>1655555.11</v>
      </c>
      <c r="H627" s="135">
        <v>1559077.73</v>
      </c>
      <c r="I627" s="112">
        <f t="shared" si="12"/>
        <v>94.172505679983061</v>
      </c>
    </row>
    <row r="628" spans="1:9" ht="47.25" outlineLevel="5" x14ac:dyDescent="0.25">
      <c r="A628" s="133" t="s">
        <v>1533</v>
      </c>
      <c r="B628" s="134" t="s">
        <v>192</v>
      </c>
      <c r="C628" s="133" t="s">
        <v>802</v>
      </c>
      <c r="D628" s="133" t="s">
        <v>193</v>
      </c>
      <c r="E628" s="133"/>
      <c r="F628" s="135">
        <v>168349.48</v>
      </c>
      <c r="G628" s="135">
        <v>168349.48</v>
      </c>
      <c r="H628" s="135">
        <v>168349.48</v>
      </c>
      <c r="I628" s="112">
        <f t="shared" si="12"/>
        <v>100</v>
      </c>
    </row>
    <row r="629" spans="1:9" ht="31.5" outlineLevel="6" x14ac:dyDescent="0.25">
      <c r="A629" s="133" t="s">
        <v>1001</v>
      </c>
      <c r="B629" s="134" t="s">
        <v>99</v>
      </c>
      <c r="C629" s="133" t="s">
        <v>802</v>
      </c>
      <c r="D629" s="133" t="s">
        <v>91</v>
      </c>
      <c r="E629" s="133" t="s">
        <v>100</v>
      </c>
      <c r="F629" s="135">
        <v>168349.48</v>
      </c>
      <c r="G629" s="135">
        <v>168349.48</v>
      </c>
      <c r="H629" s="135">
        <v>168349.48</v>
      </c>
      <c r="I629" s="112">
        <f t="shared" si="12"/>
        <v>100</v>
      </c>
    </row>
    <row r="630" spans="1:9" ht="63" outlineLevel="3" x14ac:dyDescent="0.25">
      <c r="A630" s="133" t="s">
        <v>1534</v>
      </c>
      <c r="B630" s="134" t="s">
        <v>107</v>
      </c>
      <c r="C630" s="133" t="s">
        <v>802</v>
      </c>
      <c r="D630" s="133" t="s">
        <v>91</v>
      </c>
      <c r="E630" s="133" t="s">
        <v>108</v>
      </c>
      <c r="F630" s="135">
        <v>168349.48</v>
      </c>
      <c r="G630" s="135">
        <v>168349.48</v>
      </c>
      <c r="H630" s="135">
        <v>168349.48</v>
      </c>
      <c r="I630" s="112">
        <f t="shared" si="12"/>
        <v>100</v>
      </c>
    </row>
    <row r="631" spans="1:9" ht="15.75" outlineLevel="5" x14ac:dyDescent="0.25">
      <c r="A631" s="133" t="s">
        <v>1535</v>
      </c>
      <c r="B631" s="134" t="s">
        <v>235</v>
      </c>
      <c r="C631" s="133" t="s">
        <v>802</v>
      </c>
      <c r="D631" s="133" t="s">
        <v>236</v>
      </c>
      <c r="E631" s="133"/>
      <c r="F631" s="135">
        <v>0.59</v>
      </c>
      <c r="G631" s="135">
        <v>0.59</v>
      </c>
      <c r="H631" s="135">
        <v>0.59</v>
      </c>
      <c r="I631" s="112">
        <f t="shared" si="12"/>
        <v>100</v>
      </c>
    </row>
    <row r="632" spans="1:9" ht="31.5" outlineLevel="6" x14ac:dyDescent="0.25">
      <c r="A632" s="133" t="s">
        <v>1536</v>
      </c>
      <c r="B632" s="134" t="s">
        <v>99</v>
      </c>
      <c r="C632" s="133" t="s">
        <v>802</v>
      </c>
      <c r="D632" s="133" t="s">
        <v>237</v>
      </c>
      <c r="E632" s="133" t="s">
        <v>100</v>
      </c>
      <c r="F632" s="135">
        <v>0.59</v>
      </c>
      <c r="G632" s="135">
        <v>0.59</v>
      </c>
      <c r="H632" s="135">
        <v>0.59</v>
      </c>
      <c r="I632" s="112">
        <f t="shared" si="12"/>
        <v>100</v>
      </c>
    </row>
    <row r="633" spans="1:9" ht="63" outlineLevel="3" x14ac:dyDescent="0.25">
      <c r="A633" s="133" t="s">
        <v>1537</v>
      </c>
      <c r="B633" s="134" t="s">
        <v>107</v>
      </c>
      <c r="C633" s="133" t="s">
        <v>802</v>
      </c>
      <c r="D633" s="133" t="s">
        <v>237</v>
      </c>
      <c r="E633" s="133" t="s">
        <v>108</v>
      </c>
      <c r="F633" s="135">
        <v>0.59</v>
      </c>
      <c r="G633" s="135">
        <v>0.59</v>
      </c>
      <c r="H633" s="135">
        <v>0.59</v>
      </c>
      <c r="I633" s="112">
        <f t="shared" si="12"/>
        <v>100</v>
      </c>
    </row>
    <row r="634" spans="1:9" ht="47.25" outlineLevel="5" x14ac:dyDescent="0.25">
      <c r="A634" s="133" t="s">
        <v>1538</v>
      </c>
      <c r="B634" s="134" t="s">
        <v>323</v>
      </c>
      <c r="C634" s="133" t="s">
        <v>324</v>
      </c>
      <c r="D634" s="133"/>
      <c r="E634" s="133"/>
      <c r="F634" s="135">
        <v>33366295.109999999</v>
      </c>
      <c r="G634" s="135">
        <v>33366295.109999999</v>
      </c>
      <c r="H634" s="135">
        <v>31915987.079999998</v>
      </c>
      <c r="I634" s="112">
        <f t="shared" si="12"/>
        <v>95.653374085379539</v>
      </c>
    </row>
    <row r="635" spans="1:9" ht="94.5" outlineLevel="6" x14ac:dyDescent="0.25">
      <c r="A635" s="133" t="s">
        <v>1539</v>
      </c>
      <c r="B635" s="134" t="s">
        <v>191</v>
      </c>
      <c r="C635" s="133" t="s">
        <v>324</v>
      </c>
      <c r="D635" s="133" t="s">
        <v>90</v>
      </c>
      <c r="E635" s="133"/>
      <c r="F635" s="135">
        <v>25434412.25</v>
      </c>
      <c r="G635" s="135">
        <v>25434412.25</v>
      </c>
      <c r="H635" s="135">
        <v>24812534.91</v>
      </c>
      <c r="I635" s="112">
        <f t="shared" si="12"/>
        <v>97.554976565263459</v>
      </c>
    </row>
    <row r="636" spans="1:9" ht="31.5" outlineLevel="2" x14ac:dyDescent="0.25">
      <c r="A636" s="133" t="s">
        <v>1540</v>
      </c>
      <c r="B636" s="134" t="s">
        <v>99</v>
      </c>
      <c r="C636" s="133" t="s">
        <v>324</v>
      </c>
      <c r="D636" s="133" t="s">
        <v>92</v>
      </c>
      <c r="E636" s="133" t="s">
        <v>100</v>
      </c>
      <c r="F636" s="135">
        <v>25434412.25</v>
      </c>
      <c r="G636" s="135">
        <v>25434412.25</v>
      </c>
      <c r="H636" s="135">
        <v>24812534.91</v>
      </c>
      <c r="I636" s="112">
        <f t="shared" si="12"/>
        <v>97.554976565263459</v>
      </c>
    </row>
    <row r="637" spans="1:9" ht="78.75" outlineLevel="3" x14ac:dyDescent="0.25">
      <c r="A637" s="133" t="s">
        <v>1541</v>
      </c>
      <c r="B637" s="134" t="s">
        <v>103</v>
      </c>
      <c r="C637" s="133" t="s">
        <v>324</v>
      </c>
      <c r="D637" s="133" t="s">
        <v>92</v>
      </c>
      <c r="E637" s="133" t="s">
        <v>104</v>
      </c>
      <c r="F637" s="135">
        <v>4144931.99</v>
      </c>
      <c r="G637" s="135">
        <v>4144931.99</v>
      </c>
      <c r="H637" s="135">
        <v>4071574.3</v>
      </c>
      <c r="I637" s="112">
        <f t="shared" si="12"/>
        <v>98.230183506581483</v>
      </c>
    </row>
    <row r="638" spans="1:9" ht="94.5" outlineLevel="5" x14ac:dyDescent="0.25">
      <c r="A638" s="133" t="s">
        <v>1542</v>
      </c>
      <c r="B638" s="134" t="s">
        <v>105</v>
      </c>
      <c r="C638" s="133" t="s">
        <v>324</v>
      </c>
      <c r="D638" s="133" t="s">
        <v>92</v>
      </c>
      <c r="E638" s="133" t="s">
        <v>106</v>
      </c>
      <c r="F638" s="135">
        <v>21289480.260000002</v>
      </c>
      <c r="G638" s="135">
        <v>21289480.260000002</v>
      </c>
      <c r="H638" s="135">
        <v>20740960.609999999</v>
      </c>
      <c r="I638" s="112">
        <f t="shared" si="12"/>
        <v>97.423517890990539</v>
      </c>
    </row>
    <row r="639" spans="1:9" ht="47.25" outlineLevel="6" x14ac:dyDescent="0.25">
      <c r="A639" s="133" t="s">
        <v>1002</v>
      </c>
      <c r="B639" s="134" t="s">
        <v>192</v>
      </c>
      <c r="C639" s="133" t="s">
        <v>324</v>
      </c>
      <c r="D639" s="133" t="s">
        <v>193</v>
      </c>
      <c r="E639" s="133"/>
      <c r="F639" s="135">
        <v>6976377.6600000001</v>
      </c>
      <c r="G639" s="135">
        <v>6976377.6600000001</v>
      </c>
      <c r="H639" s="135">
        <v>6180577.2599999998</v>
      </c>
      <c r="I639" s="112">
        <f t="shared" si="12"/>
        <v>88.592928324926717</v>
      </c>
    </row>
    <row r="640" spans="1:9" ht="25.5" customHeight="1" outlineLevel="3" x14ac:dyDescent="0.25">
      <c r="A640" s="133" t="s">
        <v>1543</v>
      </c>
      <c r="B640" s="134" t="s">
        <v>99</v>
      </c>
      <c r="C640" s="133" t="s">
        <v>324</v>
      </c>
      <c r="D640" s="133" t="s">
        <v>91</v>
      </c>
      <c r="E640" s="133" t="s">
        <v>100</v>
      </c>
      <c r="F640" s="135">
        <v>6976377.6600000001</v>
      </c>
      <c r="G640" s="135">
        <v>6976377.6600000001</v>
      </c>
      <c r="H640" s="135">
        <v>6180577.2599999998</v>
      </c>
      <c r="I640" s="112">
        <f t="shared" si="12"/>
        <v>88.592928324926717</v>
      </c>
    </row>
    <row r="641" spans="1:9" ht="94.5" outlineLevel="4" x14ac:dyDescent="0.25">
      <c r="A641" s="133" t="s">
        <v>1544</v>
      </c>
      <c r="B641" s="134" t="s">
        <v>105</v>
      </c>
      <c r="C641" s="133" t="s">
        <v>324</v>
      </c>
      <c r="D641" s="133" t="s">
        <v>91</v>
      </c>
      <c r="E641" s="133" t="s">
        <v>106</v>
      </c>
      <c r="F641" s="135">
        <v>6976377.6600000001</v>
      </c>
      <c r="G641" s="135">
        <v>6976377.6600000001</v>
      </c>
      <c r="H641" s="135">
        <v>6180577.2599999998</v>
      </c>
      <c r="I641" s="112">
        <f t="shared" si="12"/>
        <v>88.592928324926717</v>
      </c>
    </row>
    <row r="642" spans="1:9" ht="15.75" outlineLevel="6" x14ac:dyDescent="0.25">
      <c r="A642" s="133" t="s">
        <v>1545</v>
      </c>
      <c r="B642" s="134" t="s">
        <v>235</v>
      </c>
      <c r="C642" s="133" t="s">
        <v>324</v>
      </c>
      <c r="D642" s="133" t="s">
        <v>236</v>
      </c>
      <c r="E642" s="133"/>
      <c r="F642" s="135">
        <v>955505.2</v>
      </c>
      <c r="G642" s="135">
        <v>955505.2</v>
      </c>
      <c r="H642" s="135">
        <v>922874.91</v>
      </c>
      <c r="I642" s="112">
        <f t="shared" si="12"/>
        <v>96.585022247916598</v>
      </c>
    </row>
    <row r="643" spans="1:9" ht="31.5" outlineLevel="3" x14ac:dyDescent="0.25">
      <c r="A643" s="133" t="s">
        <v>1546</v>
      </c>
      <c r="B643" s="134" t="s">
        <v>99</v>
      </c>
      <c r="C643" s="133" t="s">
        <v>324</v>
      </c>
      <c r="D643" s="133" t="s">
        <v>717</v>
      </c>
      <c r="E643" s="133" t="s">
        <v>100</v>
      </c>
      <c r="F643" s="135">
        <v>859087.6</v>
      </c>
      <c r="G643" s="135">
        <v>859087.6</v>
      </c>
      <c r="H643" s="135">
        <v>859087.6</v>
      </c>
      <c r="I643" s="112">
        <f t="shared" si="12"/>
        <v>100</v>
      </c>
    </row>
    <row r="644" spans="1:9" ht="94.5" outlineLevel="4" x14ac:dyDescent="0.25">
      <c r="A644" s="133" t="s">
        <v>1547</v>
      </c>
      <c r="B644" s="134" t="s">
        <v>105</v>
      </c>
      <c r="C644" s="133" t="s">
        <v>324</v>
      </c>
      <c r="D644" s="133" t="s">
        <v>717</v>
      </c>
      <c r="E644" s="133" t="s">
        <v>106</v>
      </c>
      <c r="F644" s="135">
        <v>859087.6</v>
      </c>
      <c r="G644" s="135">
        <v>859087.6</v>
      </c>
      <c r="H644" s="135">
        <v>859087.6</v>
      </c>
      <c r="I644" s="112">
        <f t="shared" si="12"/>
        <v>100</v>
      </c>
    </row>
    <row r="645" spans="1:9" ht="31.5" outlineLevel="6" x14ac:dyDescent="0.25">
      <c r="A645" s="133" t="s">
        <v>1548</v>
      </c>
      <c r="B645" s="134" t="s">
        <v>99</v>
      </c>
      <c r="C645" s="133" t="s">
        <v>324</v>
      </c>
      <c r="D645" s="133" t="s">
        <v>237</v>
      </c>
      <c r="E645" s="133" t="s">
        <v>100</v>
      </c>
      <c r="F645" s="135">
        <v>96417.600000000006</v>
      </c>
      <c r="G645" s="135">
        <v>96417.600000000006</v>
      </c>
      <c r="H645" s="135">
        <v>63787.31</v>
      </c>
      <c r="I645" s="112">
        <f t="shared" si="12"/>
        <v>66.157330196976488</v>
      </c>
    </row>
    <row r="646" spans="1:9" ht="94.5" outlineLevel="4" x14ac:dyDescent="0.25">
      <c r="A646" s="133" t="s">
        <v>1549</v>
      </c>
      <c r="B646" s="134" t="s">
        <v>105</v>
      </c>
      <c r="C646" s="133" t="s">
        <v>324</v>
      </c>
      <c r="D646" s="133" t="s">
        <v>237</v>
      </c>
      <c r="E646" s="133" t="s">
        <v>106</v>
      </c>
      <c r="F646" s="135">
        <v>96417.600000000006</v>
      </c>
      <c r="G646" s="135">
        <v>96417.600000000006</v>
      </c>
      <c r="H646" s="135">
        <v>63787.31</v>
      </c>
      <c r="I646" s="112">
        <f t="shared" si="12"/>
        <v>66.157330196976488</v>
      </c>
    </row>
    <row r="647" spans="1:9" ht="47.25" outlineLevel="6" x14ac:dyDescent="0.25">
      <c r="A647" s="133" t="s">
        <v>1550</v>
      </c>
      <c r="B647" s="134" t="s">
        <v>330</v>
      </c>
      <c r="C647" s="133" t="s">
        <v>331</v>
      </c>
      <c r="D647" s="133"/>
      <c r="E647" s="133"/>
      <c r="F647" s="135">
        <v>18695933.530000001</v>
      </c>
      <c r="G647" s="135">
        <v>18695933.530000001</v>
      </c>
      <c r="H647" s="135">
        <v>18199162.149999999</v>
      </c>
      <c r="I647" s="112">
        <f t="shared" si="12"/>
        <v>97.342890745718208</v>
      </c>
    </row>
    <row r="648" spans="1:9" ht="94.5" outlineLevel="2" x14ac:dyDescent="0.25">
      <c r="A648" s="133" t="s">
        <v>1551</v>
      </c>
      <c r="B648" s="134" t="s">
        <v>191</v>
      </c>
      <c r="C648" s="133" t="s">
        <v>331</v>
      </c>
      <c r="D648" s="133" t="s">
        <v>90</v>
      </c>
      <c r="E648" s="133"/>
      <c r="F648" s="135">
        <v>17102041.02</v>
      </c>
      <c r="G648" s="135">
        <v>17102041.02</v>
      </c>
      <c r="H648" s="135">
        <v>16692398.27</v>
      </c>
      <c r="I648" s="112">
        <f t="shared" si="12"/>
        <v>97.604714258836466</v>
      </c>
    </row>
    <row r="649" spans="1:9" ht="31.5" outlineLevel="3" x14ac:dyDescent="0.25">
      <c r="A649" s="133" t="s">
        <v>1003</v>
      </c>
      <c r="B649" s="134" t="s">
        <v>99</v>
      </c>
      <c r="C649" s="133" t="s">
        <v>331</v>
      </c>
      <c r="D649" s="133" t="s">
        <v>89</v>
      </c>
      <c r="E649" s="133" t="s">
        <v>100</v>
      </c>
      <c r="F649" s="135">
        <v>17102041.02</v>
      </c>
      <c r="G649" s="135">
        <v>17102041.02</v>
      </c>
      <c r="H649" s="135">
        <v>16692398.27</v>
      </c>
      <c r="I649" s="112">
        <f t="shared" si="12"/>
        <v>97.604714258836466</v>
      </c>
    </row>
    <row r="650" spans="1:9" ht="15.75" outlineLevel="4" x14ac:dyDescent="0.25">
      <c r="A650" s="133" t="s">
        <v>1004</v>
      </c>
      <c r="B650" s="134" t="s">
        <v>109</v>
      </c>
      <c r="C650" s="133" t="s">
        <v>331</v>
      </c>
      <c r="D650" s="133" t="s">
        <v>89</v>
      </c>
      <c r="E650" s="133" t="s">
        <v>110</v>
      </c>
      <c r="F650" s="135">
        <v>17102041.02</v>
      </c>
      <c r="G650" s="135">
        <v>17102041.02</v>
      </c>
      <c r="H650" s="135">
        <v>16692398.27</v>
      </c>
      <c r="I650" s="112">
        <f t="shared" si="12"/>
        <v>97.604714258836466</v>
      </c>
    </row>
    <row r="651" spans="1:9" ht="47.25" outlineLevel="6" x14ac:dyDescent="0.25">
      <c r="A651" s="133" t="s">
        <v>1005</v>
      </c>
      <c r="B651" s="134" t="s">
        <v>192</v>
      </c>
      <c r="C651" s="133" t="s">
        <v>331</v>
      </c>
      <c r="D651" s="133" t="s">
        <v>193</v>
      </c>
      <c r="E651" s="133"/>
      <c r="F651" s="135">
        <v>1593892.51</v>
      </c>
      <c r="G651" s="135">
        <v>1593892.51</v>
      </c>
      <c r="H651" s="135">
        <v>1506763.88</v>
      </c>
      <c r="I651" s="112">
        <f t="shared" si="12"/>
        <v>94.533594363900988</v>
      </c>
    </row>
    <row r="652" spans="1:9" ht="31.5" outlineLevel="3" x14ac:dyDescent="0.25">
      <c r="A652" s="133" t="s">
        <v>1006</v>
      </c>
      <c r="B652" s="134" t="s">
        <v>99</v>
      </c>
      <c r="C652" s="133" t="s">
        <v>331</v>
      </c>
      <c r="D652" s="133" t="s">
        <v>91</v>
      </c>
      <c r="E652" s="133" t="s">
        <v>100</v>
      </c>
      <c r="F652" s="135">
        <v>1593892.51</v>
      </c>
      <c r="G652" s="135">
        <v>1593892.51</v>
      </c>
      <c r="H652" s="135">
        <v>1506763.88</v>
      </c>
      <c r="I652" s="112">
        <f t="shared" si="12"/>
        <v>94.533594363900988</v>
      </c>
    </row>
    <row r="653" spans="1:9" ht="15.75" outlineLevel="4" x14ac:dyDescent="0.25">
      <c r="A653" s="133" t="s">
        <v>1007</v>
      </c>
      <c r="B653" s="134" t="s">
        <v>109</v>
      </c>
      <c r="C653" s="133" t="s">
        <v>331</v>
      </c>
      <c r="D653" s="133" t="s">
        <v>91</v>
      </c>
      <c r="E653" s="133" t="s">
        <v>110</v>
      </c>
      <c r="F653" s="135">
        <v>1593892.51</v>
      </c>
      <c r="G653" s="135">
        <v>1593892.51</v>
      </c>
      <c r="H653" s="135">
        <v>1506763.88</v>
      </c>
      <c r="I653" s="112">
        <f t="shared" si="12"/>
        <v>94.533594363900988</v>
      </c>
    </row>
    <row r="654" spans="1:9" ht="63" outlineLevel="6" x14ac:dyDescent="0.25">
      <c r="A654" s="133" t="s">
        <v>1008</v>
      </c>
      <c r="B654" s="134" t="s">
        <v>369</v>
      </c>
      <c r="C654" s="133" t="s">
        <v>370</v>
      </c>
      <c r="D654" s="133"/>
      <c r="E654" s="133"/>
      <c r="F654" s="135">
        <v>3805829.44</v>
      </c>
      <c r="G654" s="135">
        <v>3805829.44</v>
      </c>
      <c r="H654" s="135">
        <v>3805829.44</v>
      </c>
      <c r="I654" s="112">
        <f t="shared" si="12"/>
        <v>100</v>
      </c>
    </row>
    <row r="655" spans="1:9" ht="31.5" outlineLevel="2" x14ac:dyDescent="0.25">
      <c r="A655" s="133" t="s">
        <v>1009</v>
      </c>
      <c r="B655" s="134" t="s">
        <v>264</v>
      </c>
      <c r="C655" s="133" t="s">
        <v>370</v>
      </c>
      <c r="D655" s="133" t="s">
        <v>265</v>
      </c>
      <c r="E655" s="133"/>
      <c r="F655" s="135">
        <v>3805829.44</v>
      </c>
      <c r="G655" s="135">
        <v>3805829.44</v>
      </c>
      <c r="H655" s="135">
        <v>3805829.44</v>
      </c>
      <c r="I655" s="112">
        <f t="shared" si="12"/>
        <v>100</v>
      </c>
    </row>
    <row r="656" spans="1:9" ht="15.75" outlineLevel="3" x14ac:dyDescent="0.25">
      <c r="A656" s="133" t="s">
        <v>1010</v>
      </c>
      <c r="B656" s="134" t="s">
        <v>155</v>
      </c>
      <c r="C656" s="133" t="s">
        <v>370</v>
      </c>
      <c r="D656" s="133" t="s">
        <v>371</v>
      </c>
      <c r="E656" s="133" t="s">
        <v>156</v>
      </c>
      <c r="F656" s="135">
        <v>3805829.44</v>
      </c>
      <c r="G656" s="135">
        <v>3805829.44</v>
      </c>
      <c r="H656" s="135">
        <v>3805829.44</v>
      </c>
      <c r="I656" s="112">
        <f t="shared" si="12"/>
        <v>100</v>
      </c>
    </row>
    <row r="657" spans="1:9" ht="15.75" outlineLevel="4" x14ac:dyDescent="0.25">
      <c r="A657" s="133" t="s">
        <v>1011</v>
      </c>
      <c r="B657" s="134" t="s">
        <v>157</v>
      </c>
      <c r="C657" s="133" t="s">
        <v>370</v>
      </c>
      <c r="D657" s="133" t="s">
        <v>371</v>
      </c>
      <c r="E657" s="133" t="s">
        <v>158</v>
      </c>
      <c r="F657" s="135">
        <v>3805829.44</v>
      </c>
      <c r="G657" s="135">
        <v>3805829.44</v>
      </c>
      <c r="H657" s="135">
        <v>3805829.44</v>
      </c>
      <c r="I657" s="112">
        <f t="shared" si="12"/>
        <v>100</v>
      </c>
    </row>
    <row r="658" spans="1:9" ht="126" outlineLevel="6" x14ac:dyDescent="0.25">
      <c r="A658" s="133" t="s">
        <v>1012</v>
      </c>
      <c r="B658" s="136" t="s">
        <v>1750</v>
      </c>
      <c r="C658" s="133" t="s">
        <v>392</v>
      </c>
      <c r="D658" s="133"/>
      <c r="E658" s="133"/>
      <c r="F658" s="135">
        <v>896544</v>
      </c>
      <c r="G658" s="135">
        <v>896544</v>
      </c>
      <c r="H658" s="135">
        <v>896544</v>
      </c>
      <c r="I658" s="112">
        <f t="shared" si="12"/>
        <v>100</v>
      </c>
    </row>
    <row r="659" spans="1:9" ht="94.5" outlineLevel="2" x14ac:dyDescent="0.25">
      <c r="A659" s="133" t="s">
        <v>1013</v>
      </c>
      <c r="B659" s="134" t="s">
        <v>191</v>
      </c>
      <c r="C659" s="133" t="s">
        <v>392</v>
      </c>
      <c r="D659" s="133" t="s">
        <v>90</v>
      </c>
      <c r="E659" s="133"/>
      <c r="F659" s="135">
        <v>826644</v>
      </c>
      <c r="G659" s="135">
        <v>826644</v>
      </c>
      <c r="H659" s="135">
        <v>826644</v>
      </c>
      <c r="I659" s="112">
        <f t="shared" si="12"/>
        <v>100</v>
      </c>
    </row>
    <row r="660" spans="1:9" ht="15.75" outlineLevel="3" x14ac:dyDescent="0.25">
      <c r="A660" s="133" t="s">
        <v>1552</v>
      </c>
      <c r="B660" s="134" t="s">
        <v>155</v>
      </c>
      <c r="C660" s="133" t="s">
        <v>392</v>
      </c>
      <c r="D660" s="133" t="s">
        <v>92</v>
      </c>
      <c r="E660" s="133" t="s">
        <v>156</v>
      </c>
      <c r="F660" s="135">
        <v>826644</v>
      </c>
      <c r="G660" s="135">
        <v>826644</v>
      </c>
      <c r="H660" s="135">
        <v>826644</v>
      </c>
      <c r="I660" s="112">
        <f t="shared" si="12"/>
        <v>100</v>
      </c>
    </row>
    <row r="661" spans="1:9" ht="31.5" outlineLevel="4" x14ac:dyDescent="0.25">
      <c r="A661" s="133" t="s">
        <v>1553</v>
      </c>
      <c r="B661" s="134" t="s">
        <v>163</v>
      </c>
      <c r="C661" s="133" t="s">
        <v>392</v>
      </c>
      <c r="D661" s="133" t="s">
        <v>92</v>
      </c>
      <c r="E661" s="133" t="s">
        <v>164</v>
      </c>
      <c r="F661" s="135">
        <v>826644</v>
      </c>
      <c r="G661" s="135">
        <v>826644</v>
      </c>
      <c r="H661" s="135">
        <v>826644</v>
      </c>
      <c r="I661" s="112">
        <f t="shared" si="12"/>
        <v>100</v>
      </c>
    </row>
    <row r="662" spans="1:9" ht="47.25" outlineLevel="6" x14ac:dyDescent="0.25">
      <c r="A662" s="133" t="s">
        <v>1554</v>
      </c>
      <c r="B662" s="134" t="s">
        <v>192</v>
      </c>
      <c r="C662" s="133" t="s">
        <v>392</v>
      </c>
      <c r="D662" s="133" t="s">
        <v>193</v>
      </c>
      <c r="E662" s="133"/>
      <c r="F662" s="135">
        <v>69900</v>
      </c>
      <c r="G662" s="135">
        <v>69900</v>
      </c>
      <c r="H662" s="135">
        <v>69900</v>
      </c>
      <c r="I662" s="112">
        <f t="shared" si="12"/>
        <v>100</v>
      </c>
    </row>
    <row r="663" spans="1:9" ht="15.75" outlineLevel="2" x14ac:dyDescent="0.25">
      <c r="A663" s="133" t="s">
        <v>1555</v>
      </c>
      <c r="B663" s="134" t="s">
        <v>155</v>
      </c>
      <c r="C663" s="133" t="s">
        <v>392</v>
      </c>
      <c r="D663" s="133" t="s">
        <v>91</v>
      </c>
      <c r="E663" s="133" t="s">
        <v>156</v>
      </c>
      <c r="F663" s="135">
        <v>69900</v>
      </c>
      <c r="G663" s="135">
        <v>69900</v>
      </c>
      <c r="H663" s="135">
        <v>69900</v>
      </c>
      <c r="I663" s="112">
        <f t="shared" si="12"/>
        <v>100</v>
      </c>
    </row>
    <row r="664" spans="1:9" ht="31.5" outlineLevel="3" x14ac:dyDescent="0.25">
      <c r="A664" s="133" t="s">
        <v>1556</v>
      </c>
      <c r="B664" s="134" t="s">
        <v>163</v>
      </c>
      <c r="C664" s="133" t="s">
        <v>392</v>
      </c>
      <c r="D664" s="133" t="s">
        <v>91</v>
      </c>
      <c r="E664" s="133" t="s">
        <v>164</v>
      </c>
      <c r="F664" s="135">
        <v>69900</v>
      </c>
      <c r="G664" s="135">
        <v>69900</v>
      </c>
      <c r="H664" s="135">
        <v>69900</v>
      </c>
      <c r="I664" s="112">
        <f t="shared" si="12"/>
        <v>100</v>
      </c>
    </row>
    <row r="665" spans="1:9" ht="110.25" outlineLevel="5" x14ac:dyDescent="0.25">
      <c r="A665" s="133" t="s">
        <v>1557</v>
      </c>
      <c r="B665" s="134" t="s">
        <v>400</v>
      </c>
      <c r="C665" s="133" t="s">
        <v>332</v>
      </c>
      <c r="D665" s="133"/>
      <c r="E665" s="133"/>
      <c r="F665" s="135">
        <v>52000</v>
      </c>
      <c r="G665" s="135">
        <v>52000</v>
      </c>
      <c r="H665" s="135">
        <v>52000</v>
      </c>
      <c r="I665" s="112">
        <f t="shared" si="12"/>
        <v>100</v>
      </c>
    </row>
    <row r="666" spans="1:9" ht="94.5" outlineLevel="6" x14ac:dyDescent="0.25">
      <c r="A666" s="133" t="s">
        <v>1558</v>
      </c>
      <c r="B666" s="134" t="s">
        <v>191</v>
      </c>
      <c r="C666" s="133" t="s">
        <v>332</v>
      </c>
      <c r="D666" s="133" t="s">
        <v>90</v>
      </c>
      <c r="E666" s="133"/>
      <c r="F666" s="135">
        <v>49880</v>
      </c>
      <c r="G666" s="135">
        <v>49880</v>
      </c>
      <c r="H666" s="135">
        <v>49880</v>
      </c>
      <c r="I666" s="112">
        <f t="shared" si="12"/>
        <v>100</v>
      </c>
    </row>
    <row r="667" spans="1:9" ht="31.5" outlineLevel="3" x14ac:dyDescent="0.25">
      <c r="A667" s="133" t="s">
        <v>1559</v>
      </c>
      <c r="B667" s="134" t="s">
        <v>99</v>
      </c>
      <c r="C667" s="133" t="s">
        <v>332</v>
      </c>
      <c r="D667" s="133" t="s">
        <v>92</v>
      </c>
      <c r="E667" s="133" t="s">
        <v>100</v>
      </c>
      <c r="F667" s="135">
        <v>49880</v>
      </c>
      <c r="G667" s="135">
        <v>49880</v>
      </c>
      <c r="H667" s="135">
        <v>49880</v>
      </c>
      <c r="I667" s="112">
        <f t="shared" si="12"/>
        <v>100</v>
      </c>
    </row>
    <row r="668" spans="1:9" ht="15.75" outlineLevel="4" x14ac:dyDescent="0.25">
      <c r="A668" s="133" t="s">
        <v>1560</v>
      </c>
      <c r="B668" s="134" t="s">
        <v>109</v>
      </c>
      <c r="C668" s="133" t="s">
        <v>332</v>
      </c>
      <c r="D668" s="133" t="s">
        <v>92</v>
      </c>
      <c r="E668" s="133" t="s">
        <v>110</v>
      </c>
      <c r="F668" s="135">
        <v>49880</v>
      </c>
      <c r="G668" s="135">
        <v>49880</v>
      </c>
      <c r="H668" s="135">
        <v>49880</v>
      </c>
      <c r="I668" s="112">
        <f t="shared" si="12"/>
        <v>100</v>
      </c>
    </row>
    <row r="669" spans="1:9" ht="47.25" outlineLevel="6" x14ac:dyDescent="0.25">
      <c r="A669" s="133" t="s">
        <v>1561</v>
      </c>
      <c r="B669" s="134" t="s">
        <v>192</v>
      </c>
      <c r="C669" s="133" t="s">
        <v>332</v>
      </c>
      <c r="D669" s="133" t="s">
        <v>193</v>
      </c>
      <c r="E669" s="133"/>
      <c r="F669" s="135">
        <v>2120</v>
      </c>
      <c r="G669" s="135">
        <v>2120</v>
      </c>
      <c r="H669" s="135">
        <v>2120</v>
      </c>
      <c r="I669" s="112">
        <f t="shared" si="12"/>
        <v>100</v>
      </c>
    </row>
    <row r="670" spans="1:9" ht="31.5" outlineLevel="2" x14ac:dyDescent="0.25">
      <c r="A670" s="133" t="s">
        <v>1562</v>
      </c>
      <c r="B670" s="134" t="s">
        <v>99</v>
      </c>
      <c r="C670" s="133" t="s">
        <v>332</v>
      </c>
      <c r="D670" s="133" t="s">
        <v>91</v>
      </c>
      <c r="E670" s="133" t="s">
        <v>100</v>
      </c>
      <c r="F670" s="135">
        <v>2120</v>
      </c>
      <c r="G670" s="135">
        <v>2120</v>
      </c>
      <c r="H670" s="135">
        <v>2120</v>
      </c>
      <c r="I670" s="112">
        <f t="shared" si="12"/>
        <v>100</v>
      </c>
    </row>
    <row r="671" spans="1:9" ht="15.75" outlineLevel="3" x14ac:dyDescent="0.25">
      <c r="A671" s="133" t="s">
        <v>1563</v>
      </c>
      <c r="B671" s="134" t="s">
        <v>109</v>
      </c>
      <c r="C671" s="133" t="s">
        <v>332</v>
      </c>
      <c r="D671" s="133" t="s">
        <v>91</v>
      </c>
      <c r="E671" s="133" t="s">
        <v>110</v>
      </c>
      <c r="F671" s="135">
        <v>2120</v>
      </c>
      <c r="G671" s="135">
        <v>2120</v>
      </c>
      <c r="H671" s="135">
        <v>2120</v>
      </c>
      <c r="I671" s="112">
        <f t="shared" si="12"/>
        <v>100</v>
      </c>
    </row>
    <row r="672" spans="1:9" ht="94.5" outlineLevel="5" x14ac:dyDescent="0.25">
      <c r="A672" s="133" t="s">
        <v>1564</v>
      </c>
      <c r="B672" s="134" t="s">
        <v>401</v>
      </c>
      <c r="C672" s="133" t="s">
        <v>333</v>
      </c>
      <c r="D672" s="133"/>
      <c r="E672" s="133"/>
      <c r="F672" s="135">
        <v>314200</v>
      </c>
      <c r="G672" s="135">
        <v>314200</v>
      </c>
      <c r="H672" s="135">
        <v>314200</v>
      </c>
      <c r="I672" s="112">
        <f t="shared" si="12"/>
        <v>100</v>
      </c>
    </row>
    <row r="673" spans="1:9" ht="94.5" outlineLevel="6" x14ac:dyDescent="0.25">
      <c r="A673" s="133" t="s">
        <v>1565</v>
      </c>
      <c r="B673" s="134" t="s">
        <v>191</v>
      </c>
      <c r="C673" s="133" t="s">
        <v>333</v>
      </c>
      <c r="D673" s="133" t="s">
        <v>90</v>
      </c>
      <c r="E673" s="133"/>
      <c r="F673" s="135">
        <v>265281.59999999998</v>
      </c>
      <c r="G673" s="135">
        <v>265281.59999999998</v>
      </c>
      <c r="H673" s="135">
        <v>265281.59999999998</v>
      </c>
      <c r="I673" s="112">
        <f t="shared" si="12"/>
        <v>100</v>
      </c>
    </row>
    <row r="674" spans="1:9" ht="31.5" outlineLevel="2" x14ac:dyDescent="0.25">
      <c r="A674" s="133" t="s">
        <v>1566</v>
      </c>
      <c r="B674" s="134" t="s">
        <v>99</v>
      </c>
      <c r="C674" s="133" t="s">
        <v>333</v>
      </c>
      <c r="D674" s="133" t="s">
        <v>89</v>
      </c>
      <c r="E674" s="133" t="s">
        <v>100</v>
      </c>
      <c r="F674" s="135">
        <v>265281.59999999998</v>
      </c>
      <c r="G674" s="135">
        <v>265281.59999999998</v>
      </c>
      <c r="H674" s="135">
        <v>265281.59999999998</v>
      </c>
      <c r="I674" s="112">
        <f t="shared" si="12"/>
        <v>100</v>
      </c>
    </row>
    <row r="675" spans="1:9" ht="15.75" outlineLevel="3" x14ac:dyDescent="0.25">
      <c r="A675" s="133" t="s">
        <v>1567</v>
      </c>
      <c r="B675" s="134" t="s">
        <v>109</v>
      </c>
      <c r="C675" s="133" t="s">
        <v>333</v>
      </c>
      <c r="D675" s="133" t="s">
        <v>89</v>
      </c>
      <c r="E675" s="133" t="s">
        <v>110</v>
      </c>
      <c r="F675" s="135">
        <v>265281.59999999998</v>
      </c>
      <c r="G675" s="135">
        <v>265281.59999999998</v>
      </c>
      <c r="H675" s="135">
        <v>265281.59999999998</v>
      </c>
      <c r="I675" s="112">
        <f t="shared" ref="I675:I722" si="13">H675*100/G675</f>
        <v>100</v>
      </c>
    </row>
    <row r="676" spans="1:9" ht="47.25" outlineLevel="5" x14ac:dyDescent="0.25">
      <c r="A676" s="133" t="s">
        <v>1568</v>
      </c>
      <c r="B676" s="134" t="s">
        <v>192</v>
      </c>
      <c r="C676" s="133" t="s">
        <v>333</v>
      </c>
      <c r="D676" s="133" t="s">
        <v>193</v>
      </c>
      <c r="E676" s="133"/>
      <c r="F676" s="135">
        <v>48918.400000000001</v>
      </c>
      <c r="G676" s="135">
        <v>48918.400000000001</v>
      </c>
      <c r="H676" s="135">
        <v>48918.400000000001</v>
      </c>
      <c r="I676" s="112">
        <f t="shared" si="13"/>
        <v>100</v>
      </c>
    </row>
    <row r="677" spans="1:9" ht="31.5" outlineLevel="6" x14ac:dyDescent="0.25">
      <c r="A677" s="133" t="s">
        <v>1569</v>
      </c>
      <c r="B677" s="134" t="s">
        <v>99</v>
      </c>
      <c r="C677" s="133" t="s">
        <v>333</v>
      </c>
      <c r="D677" s="133" t="s">
        <v>91</v>
      </c>
      <c r="E677" s="133" t="s">
        <v>100</v>
      </c>
      <c r="F677" s="135">
        <v>48918.400000000001</v>
      </c>
      <c r="G677" s="135">
        <v>48918.400000000001</v>
      </c>
      <c r="H677" s="135">
        <v>48918.400000000001</v>
      </c>
      <c r="I677" s="112">
        <f t="shared" si="13"/>
        <v>100</v>
      </c>
    </row>
    <row r="678" spans="1:9" ht="15.75" outlineLevel="3" x14ac:dyDescent="0.25">
      <c r="A678" s="133" t="s">
        <v>1570</v>
      </c>
      <c r="B678" s="134" t="s">
        <v>109</v>
      </c>
      <c r="C678" s="133" t="s">
        <v>333</v>
      </c>
      <c r="D678" s="133" t="s">
        <v>91</v>
      </c>
      <c r="E678" s="133" t="s">
        <v>110</v>
      </c>
      <c r="F678" s="135">
        <v>48918.400000000001</v>
      </c>
      <c r="G678" s="135">
        <v>48918.400000000001</v>
      </c>
      <c r="H678" s="135">
        <v>48918.400000000001</v>
      </c>
      <c r="I678" s="112">
        <f t="shared" si="13"/>
        <v>100</v>
      </c>
    </row>
    <row r="679" spans="1:9" ht="110.25" outlineLevel="5" x14ac:dyDescent="0.25">
      <c r="A679" s="133" t="s">
        <v>1571</v>
      </c>
      <c r="B679" s="134" t="s">
        <v>667</v>
      </c>
      <c r="C679" s="133" t="s">
        <v>668</v>
      </c>
      <c r="D679" s="133"/>
      <c r="E679" s="133"/>
      <c r="F679" s="135">
        <v>110416.61</v>
      </c>
      <c r="G679" s="135">
        <v>110416.61</v>
      </c>
      <c r="H679" s="135">
        <v>110416.61</v>
      </c>
      <c r="I679" s="112">
        <f t="shared" si="13"/>
        <v>100</v>
      </c>
    </row>
    <row r="680" spans="1:9" ht="94.5" outlineLevel="6" x14ac:dyDescent="0.25">
      <c r="A680" s="133" t="s">
        <v>1572</v>
      </c>
      <c r="B680" s="134" t="s">
        <v>191</v>
      </c>
      <c r="C680" s="133" t="s">
        <v>668</v>
      </c>
      <c r="D680" s="133" t="s">
        <v>90</v>
      </c>
      <c r="E680" s="133"/>
      <c r="F680" s="135">
        <v>106636.61</v>
      </c>
      <c r="G680" s="135">
        <v>106636.61</v>
      </c>
      <c r="H680" s="135">
        <v>106636.61</v>
      </c>
      <c r="I680" s="112">
        <f t="shared" si="13"/>
        <v>100</v>
      </c>
    </row>
    <row r="681" spans="1:9" ht="31.5" outlineLevel="2" x14ac:dyDescent="0.25">
      <c r="A681" s="133" t="s">
        <v>1573</v>
      </c>
      <c r="B681" s="134" t="s">
        <v>99</v>
      </c>
      <c r="C681" s="133" t="s">
        <v>668</v>
      </c>
      <c r="D681" s="133" t="s">
        <v>92</v>
      </c>
      <c r="E681" s="133" t="s">
        <v>100</v>
      </c>
      <c r="F681" s="135">
        <v>106636.61</v>
      </c>
      <c r="G681" s="135">
        <v>106636.61</v>
      </c>
      <c r="H681" s="135">
        <v>106636.61</v>
      </c>
      <c r="I681" s="112">
        <f t="shared" si="13"/>
        <v>100</v>
      </c>
    </row>
    <row r="682" spans="1:9" ht="94.5" outlineLevel="3" x14ac:dyDescent="0.25">
      <c r="A682" s="133" t="s">
        <v>1574</v>
      </c>
      <c r="B682" s="134" t="s">
        <v>105</v>
      </c>
      <c r="C682" s="133" t="s">
        <v>668</v>
      </c>
      <c r="D682" s="133" t="s">
        <v>92</v>
      </c>
      <c r="E682" s="133" t="s">
        <v>106</v>
      </c>
      <c r="F682" s="135">
        <v>106636.61</v>
      </c>
      <c r="G682" s="135">
        <v>106636.61</v>
      </c>
      <c r="H682" s="135">
        <v>106636.61</v>
      </c>
      <c r="I682" s="112">
        <f t="shared" si="13"/>
        <v>100</v>
      </c>
    </row>
    <row r="683" spans="1:9" ht="47.25" outlineLevel="5" x14ac:dyDescent="0.25">
      <c r="A683" s="133" t="s">
        <v>1575</v>
      </c>
      <c r="B683" s="134" t="s">
        <v>192</v>
      </c>
      <c r="C683" s="133" t="s">
        <v>668</v>
      </c>
      <c r="D683" s="133" t="s">
        <v>193</v>
      </c>
      <c r="E683" s="133"/>
      <c r="F683" s="135">
        <v>3780</v>
      </c>
      <c r="G683" s="135">
        <v>3780</v>
      </c>
      <c r="H683" s="135">
        <v>3780</v>
      </c>
      <c r="I683" s="112">
        <f t="shared" si="13"/>
        <v>100</v>
      </c>
    </row>
    <row r="684" spans="1:9" ht="31.5" outlineLevel="6" x14ac:dyDescent="0.25">
      <c r="A684" s="133" t="s">
        <v>1576</v>
      </c>
      <c r="B684" s="134" t="s">
        <v>99</v>
      </c>
      <c r="C684" s="133" t="s">
        <v>668</v>
      </c>
      <c r="D684" s="133" t="s">
        <v>91</v>
      </c>
      <c r="E684" s="133" t="s">
        <v>100</v>
      </c>
      <c r="F684" s="135">
        <v>3780</v>
      </c>
      <c r="G684" s="135">
        <v>3780</v>
      </c>
      <c r="H684" s="135">
        <v>3780</v>
      </c>
      <c r="I684" s="112">
        <f t="shared" si="13"/>
        <v>100</v>
      </c>
    </row>
    <row r="685" spans="1:9" ht="94.5" outlineLevel="3" x14ac:dyDescent="0.25">
      <c r="A685" s="133" t="s">
        <v>1577</v>
      </c>
      <c r="B685" s="134" t="s">
        <v>105</v>
      </c>
      <c r="C685" s="133" t="s">
        <v>668</v>
      </c>
      <c r="D685" s="133" t="s">
        <v>91</v>
      </c>
      <c r="E685" s="133" t="s">
        <v>106</v>
      </c>
      <c r="F685" s="135">
        <v>3780</v>
      </c>
      <c r="G685" s="135">
        <v>3780</v>
      </c>
      <c r="H685" s="135">
        <v>3780</v>
      </c>
      <c r="I685" s="112">
        <f t="shared" si="13"/>
        <v>100</v>
      </c>
    </row>
    <row r="686" spans="1:9" ht="126" outlineLevel="5" x14ac:dyDescent="0.25">
      <c r="A686" s="133" t="s">
        <v>1578</v>
      </c>
      <c r="B686" s="136" t="s">
        <v>1751</v>
      </c>
      <c r="C686" s="133" t="s">
        <v>334</v>
      </c>
      <c r="D686" s="133"/>
      <c r="E686" s="133"/>
      <c r="F686" s="135">
        <v>891244</v>
      </c>
      <c r="G686" s="135">
        <v>891244</v>
      </c>
      <c r="H686" s="135">
        <v>891244</v>
      </c>
      <c r="I686" s="112">
        <f t="shared" si="13"/>
        <v>100</v>
      </c>
    </row>
    <row r="687" spans="1:9" ht="94.5" outlineLevel="6" x14ac:dyDescent="0.25">
      <c r="A687" s="133" t="s">
        <v>1579</v>
      </c>
      <c r="B687" s="134" t="s">
        <v>191</v>
      </c>
      <c r="C687" s="133" t="s">
        <v>334</v>
      </c>
      <c r="D687" s="133" t="s">
        <v>90</v>
      </c>
      <c r="E687" s="133"/>
      <c r="F687" s="135">
        <v>826634</v>
      </c>
      <c r="G687" s="135">
        <v>826634</v>
      </c>
      <c r="H687" s="135">
        <v>826634</v>
      </c>
      <c r="I687" s="112">
        <f t="shared" si="13"/>
        <v>100</v>
      </c>
    </row>
    <row r="688" spans="1:9" ht="31.5" outlineLevel="2" x14ac:dyDescent="0.25">
      <c r="A688" s="133" t="s">
        <v>1580</v>
      </c>
      <c r="B688" s="134" t="s">
        <v>99</v>
      </c>
      <c r="C688" s="133" t="s">
        <v>334</v>
      </c>
      <c r="D688" s="133" t="s">
        <v>92</v>
      </c>
      <c r="E688" s="133" t="s">
        <v>100</v>
      </c>
      <c r="F688" s="135">
        <v>826634</v>
      </c>
      <c r="G688" s="135">
        <v>826634</v>
      </c>
      <c r="H688" s="135">
        <v>826634</v>
      </c>
      <c r="I688" s="112">
        <f t="shared" si="13"/>
        <v>100</v>
      </c>
    </row>
    <row r="689" spans="1:9" ht="15.75" outlineLevel="3" x14ac:dyDescent="0.25">
      <c r="A689" s="133" t="s">
        <v>1581</v>
      </c>
      <c r="B689" s="134" t="s">
        <v>109</v>
      </c>
      <c r="C689" s="133" t="s">
        <v>334</v>
      </c>
      <c r="D689" s="133" t="s">
        <v>92</v>
      </c>
      <c r="E689" s="133" t="s">
        <v>110</v>
      </c>
      <c r="F689" s="135">
        <v>826634</v>
      </c>
      <c r="G689" s="135">
        <v>826634</v>
      </c>
      <c r="H689" s="135">
        <v>826634</v>
      </c>
      <c r="I689" s="112">
        <f t="shared" si="13"/>
        <v>100</v>
      </c>
    </row>
    <row r="690" spans="1:9" ht="47.25" outlineLevel="5" x14ac:dyDescent="0.25">
      <c r="A690" s="133" t="s">
        <v>1582</v>
      </c>
      <c r="B690" s="134" t="s">
        <v>192</v>
      </c>
      <c r="C690" s="133" t="s">
        <v>334</v>
      </c>
      <c r="D690" s="133" t="s">
        <v>193</v>
      </c>
      <c r="E690" s="133"/>
      <c r="F690" s="135">
        <v>64610</v>
      </c>
      <c r="G690" s="135">
        <v>64610</v>
      </c>
      <c r="H690" s="135">
        <v>64610</v>
      </c>
      <c r="I690" s="112">
        <f t="shared" si="13"/>
        <v>100</v>
      </c>
    </row>
    <row r="691" spans="1:9" ht="31.5" outlineLevel="6" x14ac:dyDescent="0.25">
      <c r="A691" s="133" t="s">
        <v>1583</v>
      </c>
      <c r="B691" s="134" t="s">
        <v>99</v>
      </c>
      <c r="C691" s="133" t="s">
        <v>334</v>
      </c>
      <c r="D691" s="133" t="s">
        <v>91</v>
      </c>
      <c r="E691" s="133" t="s">
        <v>100</v>
      </c>
      <c r="F691" s="135">
        <v>64610</v>
      </c>
      <c r="G691" s="135">
        <v>64610</v>
      </c>
      <c r="H691" s="135">
        <v>64610</v>
      </c>
      <c r="I691" s="112">
        <f t="shared" si="13"/>
        <v>100</v>
      </c>
    </row>
    <row r="692" spans="1:9" ht="15.75" outlineLevel="3" x14ac:dyDescent="0.25">
      <c r="A692" s="133" t="s">
        <v>1584</v>
      </c>
      <c r="B692" s="134" t="s">
        <v>109</v>
      </c>
      <c r="C692" s="133" t="s">
        <v>334</v>
      </c>
      <c r="D692" s="133" t="s">
        <v>91</v>
      </c>
      <c r="E692" s="133" t="s">
        <v>110</v>
      </c>
      <c r="F692" s="135">
        <v>64610</v>
      </c>
      <c r="G692" s="135">
        <v>64610</v>
      </c>
      <c r="H692" s="135">
        <v>64610</v>
      </c>
      <c r="I692" s="112">
        <f t="shared" si="13"/>
        <v>100</v>
      </c>
    </row>
    <row r="693" spans="1:9" ht="63" outlineLevel="5" x14ac:dyDescent="0.25">
      <c r="A693" s="133" t="s">
        <v>1585</v>
      </c>
      <c r="B693" s="134" t="s">
        <v>884</v>
      </c>
      <c r="C693" s="133" t="s">
        <v>885</v>
      </c>
      <c r="D693" s="133"/>
      <c r="E693" s="133"/>
      <c r="F693" s="135">
        <v>3637.24</v>
      </c>
      <c r="G693" s="135">
        <v>3637.24</v>
      </c>
      <c r="H693" s="135">
        <v>3637.24</v>
      </c>
      <c r="I693" s="112">
        <f t="shared" si="13"/>
        <v>100</v>
      </c>
    </row>
    <row r="694" spans="1:9" ht="47.25" outlineLevel="6" x14ac:dyDescent="0.25">
      <c r="A694" s="133" t="s">
        <v>1586</v>
      </c>
      <c r="B694" s="134" t="s">
        <v>192</v>
      </c>
      <c r="C694" s="133" t="s">
        <v>885</v>
      </c>
      <c r="D694" s="133" t="s">
        <v>193</v>
      </c>
      <c r="E694" s="133"/>
      <c r="F694" s="135">
        <v>3637.24</v>
      </c>
      <c r="G694" s="135">
        <v>3637.24</v>
      </c>
      <c r="H694" s="135">
        <v>3637.24</v>
      </c>
      <c r="I694" s="112">
        <f t="shared" si="13"/>
        <v>100</v>
      </c>
    </row>
    <row r="695" spans="1:9" ht="31.5" outlineLevel="2" x14ac:dyDescent="0.25">
      <c r="A695" s="133" t="s">
        <v>1587</v>
      </c>
      <c r="B695" s="134" t="s">
        <v>99</v>
      </c>
      <c r="C695" s="133" t="s">
        <v>885</v>
      </c>
      <c r="D695" s="133" t="s">
        <v>91</v>
      </c>
      <c r="E695" s="133" t="s">
        <v>100</v>
      </c>
      <c r="F695" s="135">
        <v>3637.24</v>
      </c>
      <c r="G695" s="135">
        <v>3637.24</v>
      </c>
      <c r="H695" s="135">
        <v>3637.24</v>
      </c>
      <c r="I695" s="112">
        <f t="shared" si="13"/>
        <v>100</v>
      </c>
    </row>
    <row r="696" spans="1:9" ht="94.5" outlineLevel="3" x14ac:dyDescent="0.25">
      <c r="A696" s="133" t="s">
        <v>1588</v>
      </c>
      <c r="B696" s="134" t="s">
        <v>105</v>
      </c>
      <c r="C696" s="133" t="s">
        <v>885</v>
      </c>
      <c r="D696" s="133" t="s">
        <v>91</v>
      </c>
      <c r="E696" s="133" t="s">
        <v>106</v>
      </c>
      <c r="F696" s="135">
        <v>3637.24</v>
      </c>
      <c r="G696" s="135">
        <v>3637.24</v>
      </c>
      <c r="H696" s="135">
        <v>3637.24</v>
      </c>
      <c r="I696" s="112">
        <f t="shared" si="13"/>
        <v>100</v>
      </c>
    </row>
    <row r="697" spans="1:9" ht="126" outlineLevel="5" x14ac:dyDescent="0.25">
      <c r="A697" s="133" t="s">
        <v>1589</v>
      </c>
      <c r="B697" s="136" t="s">
        <v>1752</v>
      </c>
      <c r="C697" s="133" t="s">
        <v>402</v>
      </c>
      <c r="D697" s="133"/>
      <c r="E697" s="133"/>
      <c r="F697" s="135">
        <v>76500</v>
      </c>
      <c r="G697" s="135">
        <v>76500</v>
      </c>
      <c r="H697" s="135">
        <v>76500</v>
      </c>
      <c r="I697" s="112">
        <f t="shared" si="13"/>
        <v>100</v>
      </c>
    </row>
    <row r="698" spans="1:9" ht="94.5" outlineLevel="6" x14ac:dyDescent="0.25">
      <c r="A698" s="133" t="s">
        <v>1590</v>
      </c>
      <c r="B698" s="134" t="s">
        <v>191</v>
      </c>
      <c r="C698" s="133" t="s">
        <v>402</v>
      </c>
      <c r="D698" s="133" t="s">
        <v>90</v>
      </c>
      <c r="E698" s="133"/>
      <c r="F698" s="135">
        <v>74400</v>
      </c>
      <c r="G698" s="135">
        <v>74400</v>
      </c>
      <c r="H698" s="135">
        <v>74400</v>
      </c>
      <c r="I698" s="112">
        <f t="shared" si="13"/>
        <v>100</v>
      </c>
    </row>
    <row r="699" spans="1:9" ht="31.5" outlineLevel="3" x14ac:dyDescent="0.25">
      <c r="A699" s="133" t="s">
        <v>1591</v>
      </c>
      <c r="B699" s="134" t="s">
        <v>99</v>
      </c>
      <c r="C699" s="133" t="s">
        <v>402</v>
      </c>
      <c r="D699" s="133" t="s">
        <v>92</v>
      </c>
      <c r="E699" s="133" t="s">
        <v>100</v>
      </c>
      <c r="F699" s="135">
        <v>74400</v>
      </c>
      <c r="G699" s="135">
        <v>74400</v>
      </c>
      <c r="H699" s="135">
        <v>74400</v>
      </c>
      <c r="I699" s="112">
        <f t="shared" si="13"/>
        <v>100</v>
      </c>
    </row>
    <row r="700" spans="1:9" ht="15.75" outlineLevel="4" x14ac:dyDescent="0.25">
      <c r="A700" s="133" t="s">
        <v>1592</v>
      </c>
      <c r="B700" s="134" t="s">
        <v>109</v>
      </c>
      <c r="C700" s="133" t="s">
        <v>402</v>
      </c>
      <c r="D700" s="133" t="s">
        <v>92</v>
      </c>
      <c r="E700" s="133" t="s">
        <v>110</v>
      </c>
      <c r="F700" s="135">
        <v>74400</v>
      </c>
      <c r="G700" s="135">
        <v>74400</v>
      </c>
      <c r="H700" s="135">
        <v>74400</v>
      </c>
      <c r="I700" s="112">
        <f t="shared" si="13"/>
        <v>100</v>
      </c>
    </row>
    <row r="701" spans="1:9" ht="47.25" outlineLevel="6" x14ac:dyDescent="0.25">
      <c r="A701" s="133" t="s">
        <v>1593</v>
      </c>
      <c r="B701" s="134" t="s">
        <v>192</v>
      </c>
      <c r="C701" s="133" t="s">
        <v>402</v>
      </c>
      <c r="D701" s="133" t="s">
        <v>193</v>
      </c>
      <c r="E701" s="133"/>
      <c r="F701" s="135">
        <v>2100</v>
      </c>
      <c r="G701" s="135">
        <v>2100</v>
      </c>
      <c r="H701" s="135">
        <v>2100</v>
      </c>
      <c r="I701" s="112">
        <f t="shared" si="13"/>
        <v>100</v>
      </c>
    </row>
    <row r="702" spans="1:9" ht="31.5" outlineLevel="2" x14ac:dyDescent="0.25">
      <c r="A702" s="133" t="s">
        <v>1594</v>
      </c>
      <c r="B702" s="134" t="s">
        <v>99</v>
      </c>
      <c r="C702" s="133" t="s">
        <v>402</v>
      </c>
      <c r="D702" s="133" t="s">
        <v>91</v>
      </c>
      <c r="E702" s="133" t="s">
        <v>100</v>
      </c>
      <c r="F702" s="135">
        <v>2100</v>
      </c>
      <c r="G702" s="135">
        <v>2100</v>
      </c>
      <c r="H702" s="135">
        <v>2100</v>
      </c>
      <c r="I702" s="112">
        <f t="shared" si="13"/>
        <v>100</v>
      </c>
    </row>
    <row r="703" spans="1:9" ht="15.75" outlineLevel="3" x14ac:dyDescent="0.25">
      <c r="A703" s="133" t="s">
        <v>1595</v>
      </c>
      <c r="B703" s="134" t="s">
        <v>109</v>
      </c>
      <c r="C703" s="133" t="s">
        <v>402</v>
      </c>
      <c r="D703" s="133" t="s">
        <v>91</v>
      </c>
      <c r="E703" s="133" t="s">
        <v>110</v>
      </c>
      <c r="F703" s="135">
        <v>2100</v>
      </c>
      <c r="G703" s="135">
        <v>2100</v>
      </c>
      <c r="H703" s="135">
        <v>2100</v>
      </c>
      <c r="I703" s="112">
        <f t="shared" si="13"/>
        <v>100</v>
      </c>
    </row>
    <row r="704" spans="1:9" ht="126" outlineLevel="5" x14ac:dyDescent="0.25">
      <c r="A704" s="133" t="s">
        <v>1596</v>
      </c>
      <c r="B704" s="134" t="s">
        <v>718</v>
      </c>
      <c r="C704" s="133" t="s">
        <v>719</v>
      </c>
      <c r="D704" s="133"/>
      <c r="E704" s="133"/>
      <c r="F704" s="135">
        <v>179828.19</v>
      </c>
      <c r="G704" s="135">
        <v>179828.19</v>
      </c>
      <c r="H704" s="135">
        <v>179828.19</v>
      </c>
      <c r="I704" s="112">
        <f t="shared" si="13"/>
        <v>100</v>
      </c>
    </row>
    <row r="705" spans="1:9" ht="94.5" outlineLevel="6" x14ac:dyDescent="0.25">
      <c r="A705" s="133" t="s">
        <v>1597</v>
      </c>
      <c r="B705" s="134" t="s">
        <v>191</v>
      </c>
      <c r="C705" s="133" t="s">
        <v>719</v>
      </c>
      <c r="D705" s="133" t="s">
        <v>90</v>
      </c>
      <c r="E705" s="133"/>
      <c r="F705" s="135">
        <v>179828.19</v>
      </c>
      <c r="G705" s="135">
        <v>179828.19</v>
      </c>
      <c r="H705" s="135">
        <v>179828.19</v>
      </c>
      <c r="I705" s="112">
        <f t="shared" si="13"/>
        <v>100</v>
      </c>
    </row>
    <row r="706" spans="1:9" ht="31.5" outlineLevel="2" x14ac:dyDescent="0.25">
      <c r="A706" s="133" t="s">
        <v>1598</v>
      </c>
      <c r="B706" s="134" t="s">
        <v>99</v>
      </c>
      <c r="C706" s="133" t="s">
        <v>719</v>
      </c>
      <c r="D706" s="133" t="s">
        <v>89</v>
      </c>
      <c r="E706" s="133" t="s">
        <v>100</v>
      </c>
      <c r="F706" s="135">
        <v>44957.05</v>
      </c>
      <c r="G706" s="135">
        <v>44957.05</v>
      </c>
      <c r="H706" s="135">
        <v>44957.05</v>
      </c>
      <c r="I706" s="112">
        <f t="shared" si="13"/>
        <v>100</v>
      </c>
    </row>
    <row r="707" spans="1:9" ht="15.75" outlineLevel="3" x14ac:dyDescent="0.25">
      <c r="A707" s="133" t="s">
        <v>1599</v>
      </c>
      <c r="B707" s="134" t="s">
        <v>109</v>
      </c>
      <c r="C707" s="133" t="s">
        <v>719</v>
      </c>
      <c r="D707" s="133" t="s">
        <v>89</v>
      </c>
      <c r="E707" s="133" t="s">
        <v>110</v>
      </c>
      <c r="F707" s="135">
        <v>44957.05</v>
      </c>
      <c r="G707" s="135">
        <v>44957.05</v>
      </c>
      <c r="H707" s="135">
        <v>44957.05</v>
      </c>
      <c r="I707" s="112">
        <f t="shared" si="13"/>
        <v>100</v>
      </c>
    </row>
    <row r="708" spans="1:9" ht="31.5" outlineLevel="5" x14ac:dyDescent="0.25">
      <c r="A708" s="133" t="s">
        <v>1600</v>
      </c>
      <c r="B708" s="134" t="s">
        <v>99</v>
      </c>
      <c r="C708" s="133" t="s">
        <v>719</v>
      </c>
      <c r="D708" s="133" t="s">
        <v>92</v>
      </c>
      <c r="E708" s="133" t="s">
        <v>100</v>
      </c>
      <c r="F708" s="135">
        <v>134871.14000000001</v>
      </c>
      <c r="G708" s="135">
        <v>134871.14000000001</v>
      </c>
      <c r="H708" s="135">
        <v>134871.14000000001</v>
      </c>
      <c r="I708" s="112">
        <f t="shared" si="13"/>
        <v>100</v>
      </c>
    </row>
    <row r="709" spans="1:9" ht="94.5" outlineLevel="6" x14ac:dyDescent="0.25">
      <c r="A709" s="133" t="s">
        <v>211</v>
      </c>
      <c r="B709" s="134" t="s">
        <v>105</v>
      </c>
      <c r="C709" s="133" t="s">
        <v>719</v>
      </c>
      <c r="D709" s="133" t="s">
        <v>92</v>
      </c>
      <c r="E709" s="133" t="s">
        <v>106</v>
      </c>
      <c r="F709" s="135">
        <v>134871.14000000001</v>
      </c>
      <c r="G709" s="135">
        <v>134871.14000000001</v>
      </c>
      <c r="H709" s="135">
        <v>134871.14000000001</v>
      </c>
      <c r="I709" s="112">
        <f t="shared" si="13"/>
        <v>100</v>
      </c>
    </row>
    <row r="710" spans="1:9" ht="63" outlineLevel="4" x14ac:dyDescent="0.25">
      <c r="A710" s="133" t="s">
        <v>1601</v>
      </c>
      <c r="B710" s="134" t="s">
        <v>827</v>
      </c>
      <c r="C710" s="133" t="s">
        <v>828</v>
      </c>
      <c r="D710" s="133"/>
      <c r="E710" s="133"/>
      <c r="F710" s="135">
        <v>1420527.96</v>
      </c>
      <c r="G710" s="135">
        <v>1420527.96</v>
      </c>
      <c r="H710" s="135">
        <v>1420527.96</v>
      </c>
      <c r="I710" s="112">
        <f t="shared" si="13"/>
        <v>100</v>
      </c>
    </row>
    <row r="711" spans="1:9" ht="94.5" outlineLevel="5" x14ac:dyDescent="0.25">
      <c r="A711" s="133" t="s">
        <v>1602</v>
      </c>
      <c r="B711" s="134" t="s">
        <v>191</v>
      </c>
      <c r="C711" s="133" t="s">
        <v>828</v>
      </c>
      <c r="D711" s="133" t="s">
        <v>90</v>
      </c>
      <c r="E711" s="133"/>
      <c r="F711" s="135">
        <v>1420527.96</v>
      </c>
      <c r="G711" s="135">
        <v>1420527.96</v>
      </c>
      <c r="H711" s="135">
        <v>1420527.96</v>
      </c>
      <c r="I711" s="112">
        <f t="shared" si="13"/>
        <v>100</v>
      </c>
    </row>
    <row r="712" spans="1:9" ht="31.5" outlineLevel="6" x14ac:dyDescent="0.25">
      <c r="A712" s="133" t="s">
        <v>1604</v>
      </c>
      <c r="B712" s="134" t="s">
        <v>99</v>
      </c>
      <c r="C712" s="133" t="s">
        <v>828</v>
      </c>
      <c r="D712" s="133" t="s">
        <v>89</v>
      </c>
      <c r="E712" s="133" t="s">
        <v>100</v>
      </c>
      <c r="F712" s="135">
        <v>528926.22</v>
      </c>
      <c r="G712" s="135">
        <v>528926.22</v>
      </c>
      <c r="H712" s="135">
        <v>528926.22</v>
      </c>
      <c r="I712" s="112">
        <f t="shared" si="13"/>
        <v>100</v>
      </c>
    </row>
    <row r="713" spans="1:9" ht="15.75" outlineLevel="2" x14ac:dyDescent="0.25">
      <c r="A713" s="133" t="s">
        <v>1605</v>
      </c>
      <c r="B713" s="134" t="s">
        <v>109</v>
      </c>
      <c r="C713" s="133" t="s">
        <v>828</v>
      </c>
      <c r="D713" s="133" t="s">
        <v>89</v>
      </c>
      <c r="E713" s="133" t="s">
        <v>110</v>
      </c>
      <c r="F713" s="135">
        <v>528926.22</v>
      </c>
      <c r="G713" s="135">
        <v>528926.22</v>
      </c>
      <c r="H713" s="135">
        <v>528926.22</v>
      </c>
      <c r="I713" s="112">
        <f t="shared" si="13"/>
        <v>100</v>
      </c>
    </row>
    <row r="714" spans="1:9" ht="31.5" outlineLevel="4" x14ac:dyDescent="0.25">
      <c r="A714" s="133" t="s">
        <v>1606</v>
      </c>
      <c r="B714" s="134" t="s">
        <v>99</v>
      </c>
      <c r="C714" s="133" t="s">
        <v>828</v>
      </c>
      <c r="D714" s="133" t="s">
        <v>92</v>
      </c>
      <c r="E714" s="133" t="s">
        <v>100</v>
      </c>
      <c r="F714" s="135">
        <v>891601.74</v>
      </c>
      <c r="G714" s="135">
        <v>891601.74</v>
      </c>
      <c r="H714" s="135">
        <v>891601.74</v>
      </c>
      <c r="I714" s="112">
        <f t="shared" si="13"/>
        <v>100</v>
      </c>
    </row>
    <row r="715" spans="1:9" ht="63" outlineLevel="5" x14ac:dyDescent="0.25">
      <c r="A715" s="133" t="s">
        <v>1607</v>
      </c>
      <c r="B715" s="134" t="s">
        <v>101</v>
      </c>
      <c r="C715" s="133" t="s">
        <v>828</v>
      </c>
      <c r="D715" s="133" t="s">
        <v>92</v>
      </c>
      <c r="E715" s="133" t="s">
        <v>102</v>
      </c>
      <c r="F715" s="135">
        <v>64895.85</v>
      </c>
      <c r="G715" s="135">
        <v>64895.85</v>
      </c>
      <c r="H715" s="135">
        <v>64895.85</v>
      </c>
      <c r="I715" s="112">
        <f t="shared" si="13"/>
        <v>100</v>
      </c>
    </row>
    <row r="716" spans="1:9" ht="78.75" outlineLevel="4" x14ac:dyDescent="0.25">
      <c r="A716" s="133" t="s">
        <v>1608</v>
      </c>
      <c r="B716" s="134" t="s">
        <v>103</v>
      </c>
      <c r="C716" s="133" t="s">
        <v>828</v>
      </c>
      <c r="D716" s="133" t="s">
        <v>92</v>
      </c>
      <c r="E716" s="133" t="s">
        <v>104</v>
      </c>
      <c r="F716" s="135">
        <v>110610.63</v>
      </c>
      <c r="G716" s="135">
        <v>110610.63</v>
      </c>
      <c r="H716" s="135">
        <v>110610.63</v>
      </c>
      <c r="I716" s="112">
        <f t="shared" si="13"/>
        <v>100</v>
      </c>
    </row>
    <row r="717" spans="1:9" ht="94.5" outlineLevel="6" x14ac:dyDescent="0.25">
      <c r="A717" s="133" t="s">
        <v>1609</v>
      </c>
      <c r="B717" s="134" t="s">
        <v>105</v>
      </c>
      <c r="C717" s="133" t="s">
        <v>828</v>
      </c>
      <c r="D717" s="133" t="s">
        <v>92</v>
      </c>
      <c r="E717" s="133" t="s">
        <v>106</v>
      </c>
      <c r="F717" s="135">
        <v>716095.26</v>
      </c>
      <c r="G717" s="135">
        <v>716095.26</v>
      </c>
      <c r="H717" s="135">
        <v>716095.26</v>
      </c>
      <c r="I717" s="112">
        <f t="shared" si="13"/>
        <v>100</v>
      </c>
    </row>
    <row r="718" spans="1:9" ht="15.75" outlineLevel="3" x14ac:dyDescent="0.25">
      <c r="A718" s="133" t="s">
        <v>1610</v>
      </c>
      <c r="B718" s="134" t="s">
        <v>198</v>
      </c>
      <c r="C718" s="133" t="s">
        <v>199</v>
      </c>
      <c r="D718" s="133"/>
      <c r="E718" s="133"/>
      <c r="F718" s="135">
        <v>41589085</v>
      </c>
      <c r="G718" s="135">
        <v>41589085</v>
      </c>
      <c r="H718" s="135">
        <v>40376371.670000002</v>
      </c>
      <c r="I718" s="112">
        <f t="shared" si="13"/>
        <v>97.084058641828733</v>
      </c>
    </row>
    <row r="719" spans="1:9" ht="47.25" outlineLevel="4" x14ac:dyDescent="0.25">
      <c r="A719" s="133" t="s">
        <v>1014</v>
      </c>
      <c r="B719" s="134" t="s">
        <v>737</v>
      </c>
      <c r="C719" s="133" t="s">
        <v>738</v>
      </c>
      <c r="D719" s="133"/>
      <c r="E719" s="133"/>
      <c r="F719" s="135">
        <v>3276838</v>
      </c>
      <c r="G719" s="135">
        <v>3276838</v>
      </c>
      <c r="H719" s="135">
        <v>3276838</v>
      </c>
      <c r="I719" s="112">
        <f t="shared" si="13"/>
        <v>100</v>
      </c>
    </row>
    <row r="720" spans="1:9" ht="47.25" outlineLevel="5" x14ac:dyDescent="0.25">
      <c r="A720" s="133" t="s">
        <v>1611</v>
      </c>
      <c r="B720" s="134" t="s">
        <v>248</v>
      </c>
      <c r="C720" s="133" t="s">
        <v>738</v>
      </c>
      <c r="D720" s="133" t="s">
        <v>249</v>
      </c>
      <c r="E720" s="133"/>
      <c r="F720" s="135">
        <v>2726838</v>
      </c>
      <c r="G720" s="135">
        <v>2726838</v>
      </c>
      <c r="H720" s="135">
        <v>2726838</v>
      </c>
      <c r="I720" s="112">
        <f t="shared" si="13"/>
        <v>100</v>
      </c>
    </row>
    <row r="721" spans="1:9" ht="15.75" outlineLevel="6" x14ac:dyDescent="0.25">
      <c r="A721" s="133" t="s">
        <v>1612</v>
      </c>
      <c r="B721" s="134" t="s">
        <v>155</v>
      </c>
      <c r="C721" s="133" t="s">
        <v>738</v>
      </c>
      <c r="D721" s="133" t="s">
        <v>93</v>
      </c>
      <c r="E721" s="133" t="s">
        <v>156</v>
      </c>
      <c r="F721" s="135">
        <v>2726838</v>
      </c>
      <c r="G721" s="135">
        <v>2726838</v>
      </c>
      <c r="H721" s="135">
        <v>2726838</v>
      </c>
      <c r="I721" s="112">
        <f t="shared" si="13"/>
        <v>100</v>
      </c>
    </row>
    <row r="722" spans="1:9" ht="15.75" outlineLevel="4" x14ac:dyDescent="0.25">
      <c r="A722" s="133" t="s">
        <v>1613</v>
      </c>
      <c r="B722" s="134" t="s">
        <v>161</v>
      </c>
      <c r="C722" s="133" t="s">
        <v>738</v>
      </c>
      <c r="D722" s="133" t="s">
        <v>93</v>
      </c>
      <c r="E722" s="133" t="s">
        <v>162</v>
      </c>
      <c r="F722" s="135">
        <v>2726838</v>
      </c>
      <c r="G722" s="135">
        <v>2726838</v>
      </c>
      <c r="H722" s="135">
        <v>2726838</v>
      </c>
      <c r="I722" s="112">
        <f t="shared" si="13"/>
        <v>100</v>
      </c>
    </row>
    <row r="723" spans="1:9" ht="15.75" outlineLevel="6" x14ac:dyDescent="0.25">
      <c r="A723" s="133" t="s">
        <v>1614</v>
      </c>
      <c r="B723" s="134" t="s">
        <v>235</v>
      </c>
      <c r="C723" s="133" t="s">
        <v>738</v>
      </c>
      <c r="D723" s="133" t="s">
        <v>236</v>
      </c>
      <c r="E723" s="133"/>
      <c r="F723" s="135">
        <v>550000</v>
      </c>
      <c r="G723" s="135">
        <v>550000</v>
      </c>
      <c r="H723" s="135">
        <v>550000</v>
      </c>
      <c r="I723" s="112">
        <f t="shared" ref="I723:I772" si="14">H723*100/G723</f>
        <v>100</v>
      </c>
    </row>
    <row r="724" spans="1:9" ht="31.5" outlineLevel="6" x14ac:dyDescent="0.25">
      <c r="A724" s="133" t="s">
        <v>1615</v>
      </c>
      <c r="B724" s="134" t="s">
        <v>129</v>
      </c>
      <c r="C724" s="133" t="s">
        <v>738</v>
      </c>
      <c r="D724" s="133" t="s">
        <v>717</v>
      </c>
      <c r="E724" s="133" t="s">
        <v>130</v>
      </c>
      <c r="F724" s="135">
        <v>550000</v>
      </c>
      <c r="G724" s="135">
        <v>550000</v>
      </c>
      <c r="H724" s="135">
        <v>550000</v>
      </c>
      <c r="I724" s="112">
        <f t="shared" si="14"/>
        <v>100</v>
      </c>
    </row>
    <row r="725" spans="1:9" ht="31.5" outlineLevel="6" x14ac:dyDescent="0.25">
      <c r="A725" s="133" t="s">
        <v>1617</v>
      </c>
      <c r="B725" s="134" t="s">
        <v>133</v>
      </c>
      <c r="C725" s="133" t="s">
        <v>738</v>
      </c>
      <c r="D725" s="133" t="s">
        <v>717</v>
      </c>
      <c r="E725" s="133" t="s">
        <v>134</v>
      </c>
      <c r="F725" s="135">
        <v>550000</v>
      </c>
      <c r="G725" s="135">
        <v>550000</v>
      </c>
      <c r="H725" s="135">
        <v>550000</v>
      </c>
      <c r="I725" s="112">
        <f t="shared" si="14"/>
        <v>100</v>
      </c>
    </row>
    <row r="726" spans="1:9" ht="47.25" outlineLevel="2" x14ac:dyDescent="0.25">
      <c r="A726" s="133" t="s">
        <v>1618</v>
      </c>
      <c r="B726" s="134" t="s">
        <v>703</v>
      </c>
      <c r="C726" s="133" t="s">
        <v>704</v>
      </c>
      <c r="D726" s="133"/>
      <c r="E726" s="133"/>
      <c r="F726" s="135">
        <v>339700</v>
      </c>
      <c r="G726" s="135">
        <v>339700</v>
      </c>
      <c r="H726" s="135">
        <v>339700</v>
      </c>
      <c r="I726" s="112">
        <f t="shared" si="14"/>
        <v>100</v>
      </c>
    </row>
    <row r="727" spans="1:9" ht="47.25" outlineLevel="3" x14ac:dyDescent="0.25">
      <c r="A727" s="133" t="s">
        <v>1619</v>
      </c>
      <c r="B727" s="134" t="s">
        <v>192</v>
      </c>
      <c r="C727" s="133" t="s">
        <v>704</v>
      </c>
      <c r="D727" s="133" t="s">
        <v>193</v>
      </c>
      <c r="E727" s="133"/>
      <c r="F727" s="135">
        <v>47000</v>
      </c>
      <c r="G727" s="135">
        <v>47000</v>
      </c>
      <c r="H727" s="135">
        <v>47000</v>
      </c>
      <c r="I727" s="112">
        <f t="shared" si="14"/>
        <v>100</v>
      </c>
    </row>
    <row r="728" spans="1:9" ht="15.75" outlineLevel="4" x14ac:dyDescent="0.25">
      <c r="A728" s="133" t="s">
        <v>1620</v>
      </c>
      <c r="B728" s="134" t="s">
        <v>119</v>
      </c>
      <c r="C728" s="133" t="s">
        <v>704</v>
      </c>
      <c r="D728" s="133" t="s">
        <v>91</v>
      </c>
      <c r="E728" s="133" t="s">
        <v>120</v>
      </c>
      <c r="F728" s="135">
        <v>47000</v>
      </c>
      <c r="G728" s="135">
        <v>47000</v>
      </c>
      <c r="H728" s="135">
        <v>47000</v>
      </c>
      <c r="I728" s="112">
        <f t="shared" si="14"/>
        <v>100</v>
      </c>
    </row>
    <row r="729" spans="1:9" ht="31.5" outlineLevel="5" x14ac:dyDescent="0.25">
      <c r="A729" s="133" t="s">
        <v>1015</v>
      </c>
      <c r="B729" s="134" t="s">
        <v>127</v>
      </c>
      <c r="C729" s="133" t="s">
        <v>704</v>
      </c>
      <c r="D729" s="133" t="s">
        <v>91</v>
      </c>
      <c r="E729" s="133" t="s">
        <v>128</v>
      </c>
      <c r="F729" s="135">
        <v>47000</v>
      </c>
      <c r="G729" s="135">
        <v>47000</v>
      </c>
      <c r="H729" s="135">
        <v>47000</v>
      </c>
      <c r="I729" s="112">
        <f t="shared" si="14"/>
        <v>100</v>
      </c>
    </row>
    <row r="730" spans="1:9" ht="15.75" outlineLevel="3" x14ac:dyDescent="0.25">
      <c r="A730" s="133" t="s">
        <v>1622</v>
      </c>
      <c r="B730" s="134" t="s">
        <v>201</v>
      </c>
      <c r="C730" s="133" t="s">
        <v>704</v>
      </c>
      <c r="D730" s="133" t="s">
        <v>202</v>
      </c>
      <c r="E730" s="133"/>
      <c r="F730" s="135">
        <v>292700</v>
      </c>
      <c r="G730" s="135">
        <v>292700</v>
      </c>
      <c r="H730" s="135">
        <v>292700</v>
      </c>
      <c r="I730" s="112">
        <f t="shared" si="14"/>
        <v>100</v>
      </c>
    </row>
    <row r="731" spans="1:9" ht="31.5" outlineLevel="4" x14ac:dyDescent="0.25">
      <c r="A731" s="133" t="s">
        <v>1623</v>
      </c>
      <c r="B731" s="134" t="s">
        <v>129</v>
      </c>
      <c r="C731" s="133" t="s">
        <v>704</v>
      </c>
      <c r="D731" s="133" t="s">
        <v>220</v>
      </c>
      <c r="E731" s="133" t="s">
        <v>130</v>
      </c>
      <c r="F731" s="135">
        <v>162700</v>
      </c>
      <c r="G731" s="135">
        <v>162700</v>
      </c>
      <c r="H731" s="135">
        <v>162700</v>
      </c>
      <c r="I731" s="112">
        <f t="shared" si="14"/>
        <v>100</v>
      </c>
    </row>
    <row r="732" spans="1:9" ht="15.75" outlineLevel="5" x14ac:dyDescent="0.25">
      <c r="A732" s="133" t="s">
        <v>1624</v>
      </c>
      <c r="B732" s="134" t="s">
        <v>131</v>
      </c>
      <c r="C732" s="133" t="s">
        <v>704</v>
      </c>
      <c r="D732" s="133" t="s">
        <v>220</v>
      </c>
      <c r="E732" s="133" t="s">
        <v>132</v>
      </c>
      <c r="F732" s="135">
        <v>162700</v>
      </c>
      <c r="G732" s="135">
        <v>162700</v>
      </c>
      <c r="H732" s="135">
        <v>162700</v>
      </c>
      <c r="I732" s="112">
        <f t="shared" si="14"/>
        <v>100</v>
      </c>
    </row>
    <row r="733" spans="1:9" ht="15.75" outlineLevel="2" x14ac:dyDescent="0.25">
      <c r="A733" s="133" t="s">
        <v>1625</v>
      </c>
      <c r="B733" s="134" t="s">
        <v>155</v>
      </c>
      <c r="C733" s="133" t="s">
        <v>704</v>
      </c>
      <c r="D733" s="133" t="s">
        <v>220</v>
      </c>
      <c r="E733" s="133" t="s">
        <v>156</v>
      </c>
      <c r="F733" s="135">
        <v>130000</v>
      </c>
      <c r="G733" s="135">
        <v>130000</v>
      </c>
      <c r="H733" s="135">
        <v>130000</v>
      </c>
      <c r="I733" s="112">
        <f t="shared" si="14"/>
        <v>100</v>
      </c>
    </row>
    <row r="734" spans="1:9" ht="15.75" outlineLevel="3" x14ac:dyDescent="0.25">
      <c r="A734" s="133" t="s">
        <v>1626</v>
      </c>
      <c r="B734" s="134" t="s">
        <v>159</v>
      </c>
      <c r="C734" s="133" t="s">
        <v>704</v>
      </c>
      <c r="D734" s="133" t="s">
        <v>220</v>
      </c>
      <c r="E734" s="133" t="s">
        <v>160</v>
      </c>
      <c r="F734" s="135">
        <v>130000</v>
      </c>
      <c r="G734" s="135">
        <v>130000</v>
      </c>
      <c r="H734" s="135">
        <v>130000</v>
      </c>
      <c r="I734" s="112">
        <f t="shared" si="14"/>
        <v>100</v>
      </c>
    </row>
    <row r="735" spans="1:9" ht="126" outlineLevel="5" x14ac:dyDescent="0.25">
      <c r="A735" s="133" t="s">
        <v>1627</v>
      </c>
      <c r="B735" s="136" t="s">
        <v>1753</v>
      </c>
      <c r="C735" s="133" t="s">
        <v>835</v>
      </c>
      <c r="D735" s="133"/>
      <c r="E735" s="133"/>
      <c r="F735" s="135">
        <v>291900</v>
      </c>
      <c r="G735" s="135">
        <v>291900</v>
      </c>
      <c r="H735" s="135">
        <v>204652.72</v>
      </c>
      <c r="I735" s="112">
        <f t="shared" si="14"/>
        <v>70.110558410414527</v>
      </c>
    </row>
    <row r="736" spans="1:9" ht="47.25" outlineLevel="6" x14ac:dyDescent="0.25">
      <c r="A736" s="133" t="s">
        <v>1628</v>
      </c>
      <c r="B736" s="134" t="s">
        <v>261</v>
      </c>
      <c r="C736" s="133" t="s">
        <v>835</v>
      </c>
      <c r="D736" s="133" t="s">
        <v>262</v>
      </c>
      <c r="E736" s="133"/>
      <c r="F736" s="135">
        <v>291900</v>
      </c>
      <c r="G736" s="135">
        <v>291900</v>
      </c>
      <c r="H736" s="135">
        <v>204652.72</v>
      </c>
      <c r="I736" s="112">
        <f t="shared" si="14"/>
        <v>70.110558410414527</v>
      </c>
    </row>
    <row r="737" spans="1:9" ht="15.75" outlineLevel="3" x14ac:dyDescent="0.25">
      <c r="A737" s="133" t="s">
        <v>1629</v>
      </c>
      <c r="B737" s="134" t="s">
        <v>139</v>
      </c>
      <c r="C737" s="133" t="s">
        <v>835</v>
      </c>
      <c r="D737" s="133" t="s">
        <v>263</v>
      </c>
      <c r="E737" s="133" t="s">
        <v>140</v>
      </c>
      <c r="F737" s="135">
        <v>291900</v>
      </c>
      <c r="G737" s="135">
        <v>291900</v>
      </c>
      <c r="H737" s="135">
        <v>204652.72</v>
      </c>
      <c r="I737" s="112">
        <f t="shared" si="14"/>
        <v>70.110558410414527</v>
      </c>
    </row>
    <row r="738" spans="1:9" ht="15.75" outlineLevel="4" x14ac:dyDescent="0.25">
      <c r="A738" s="133" t="s">
        <v>1630</v>
      </c>
      <c r="B738" s="134" t="s">
        <v>141</v>
      </c>
      <c r="C738" s="133" t="s">
        <v>835</v>
      </c>
      <c r="D738" s="133" t="s">
        <v>263</v>
      </c>
      <c r="E738" s="133" t="s">
        <v>142</v>
      </c>
      <c r="F738" s="135">
        <v>76222</v>
      </c>
      <c r="G738" s="135">
        <v>76222</v>
      </c>
      <c r="H738" s="135">
        <v>70488.759999999995</v>
      </c>
      <c r="I738" s="112">
        <f t="shared" si="14"/>
        <v>92.478234630421653</v>
      </c>
    </row>
    <row r="739" spans="1:9" ht="15.75" outlineLevel="5" x14ac:dyDescent="0.25">
      <c r="A739" s="133" t="s">
        <v>213</v>
      </c>
      <c r="B739" s="134" t="s">
        <v>143</v>
      </c>
      <c r="C739" s="133" t="s">
        <v>835</v>
      </c>
      <c r="D739" s="133" t="s">
        <v>263</v>
      </c>
      <c r="E739" s="133" t="s">
        <v>144</v>
      </c>
      <c r="F739" s="135">
        <v>215678</v>
      </c>
      <c r="G739" s="135">
        <v>215678</v>
      </c>
      <c r="H739" s="135">
        <v>134163.96</v>
      </c>
      <c r="I739" s="112">
        <f t="shared" si="14"/>
        <v>62.205676981426016</v>
      </c>
    </row>
    <row r="740" spans="1:9" ht="63" outlineLevel="6" x14ac:dyDescent="0.25">
      <c r="A740" s="133" t="s">
        <v>1631</v>
      </c>
      <c r="B740" s="134" t="s">
        <v>669</v>
      </c>
      <c r="C740" s="133" t="s">
        <v>205</v>
      </c>
      <c r="D740" s="133"/>
      <c r="E740" s="133"/>
      <c r="F740" s="135">
        <v>2427400</v>
      </c>
      <c r="G740" s="135">
        <v>2427400</v>
      </c>
      <c r="H740" s="135">
        <v>2427400</v>
      </c>
      <c r="I740" s="112">
        <f t="shared" si="14"/>
        <v>100</v>
      </c>
    </row>
    <row r="741" spans="1:9" ht="15.75" outlineLevel="2" x14ac:dyDescent="0.25">
      <c r="A741" s="133" t="s">
        <v>1632</v>
      </c>
      <c r="B741" s="134" t="s">
        <v>201</v>
      </c>
      <c r="C741" s="133" t="s">
        <v>205</v>
      </c>
      <c r="D741" s="133" t="s">
        <v>202</v>
      </c>
      <c r="E741" s="133"/>
      <c r="F741" s="135">
        <v>2427400</v>
      </c>
      <c r="G741" s="135">
        <v>2427400</v>
      </c>
      <c r="H741" s="135">
        <v>2427400</v>
      </c>
      <c r="I741" s="112">
        <f t="shared" si="14"/>
        <v>100</v>
      </c>
    </row>
    <row r="742" spans="1:9" ht="15.75" outlineLevel="3" x14ac:dyDescent="0.25">
      <c r="A742" s="133" t="s">
        <v>1633</v>
      </c>
      <c r="B742" s="134" t="s">
        <v>111</v>
      </c>
      <c r="C742" s="133" t="s">
        <v>205</v>
      </c>
      <c r="D742" s="133" t="s">
        <v>204</v>
      </c>
      <c r="E742" s="133" t="s">
        <v>112</v>
      </c>
      <c r="F742" s="135">
        <v>2427400</v>
      </c>
      <c r="G742" s="135">
        <v>2427400</v>
      </c>
      <c r="H742" s="135">
        <v>2427400</v>
      </c>
      <c r="I742" s="112">
        <f t="shared" si="14"/>
        <v>100</v>
      </c>
    </row>
    <row r="743" spans="1:9" ht="31.5" outlineLevel="4" x14ac:dyDescent="0.25">
      <c r="A743" s="133" t="s">
        <v>1634</v>
      </c>
      <c r="B743" s="134" t="s">
        <v>113</v>
      </c>
      <c r="C743" s="133" t="s">
        <v>205</v>
      </c>
      <c r="D743" s="133" t="s">
        <v>204</v>
      </c>
      <c r="E743" s="133" t="s">
        <v>114</v>
      </c>
      <c r="F743" s="135">
        <v>2427400</v>
      </c>
      <c r="G743" s="135">
        <v>2427400</v>
      </c>
      <c r="H743" s="135">
        <v>2427400</v>
      </c>
      <c r="I743" s="112">
        <f t="shared" si="14"/>
        <v>100</v>
      </c>
    </row>
    <row r="744" spans="1:9" ht="78.75" outlineLevel="6" x14ac:dyDescent="0.25">
      <c r="A744" s="133" t="s">
        <v>1635</v>
      </c>
      <c r="B744" s="134" t="s">
        <v>398</v>
      </c>
      <c r="C744" s="133" t="s">
        <v>200</v>
      </c>
      <c r="D744" s="133"/>
      <c r="E744" s="133"/>
      <c r="F744" s="135">
        <v>91700</v>
      </c>
      <c r="G744" s="135">
        <v>91700</v>
      </c>
      <c r="H744" s="135">
        <v>91700</v>
      </c>
      <c r="I744" s="112">
        <f t="shared" si="14"/>
        <v>100</v>
      </c>
    </row>
    <row r="745" spans="1:9" ht="15.75" outlineLevel="6" x14ac:dyDescent="0.25">
      <c r="A745" s="133" t="s">
        <v>1636</v>
      </c>
      <c r="B745" s="134" t="s">
        <v>201</v>
      </c>
      <c r="C745" s="133" t="s">
        <v>200</v>
      </c>
      <c r="D745" s="133" t="s">
        <v>202</v>
      </c>
      <c r="E745" s="133"/>
      <c r="F745" s="135">
        <v>91700</v>
      </c>
      <c r="G745" s="135">
        <v>91700</v>
      </c>
      <c r="H745" s="135">
        <v>91700</v>
      </c>
      <c r="I745" s="112">
        <f t="shared" si="14"/>
        <v>100</v>
      </c>
    </row>
    <row r="746" spans="1:9" ht="31.5" outlineLevel="2" x14ac:dyDescent="0.25">
      <c r="A746" s="133" t="s">
        <v>1637</v>
      </c>
      <c r="B746" s="134" t="s">
        <v>99</v>
      </c>
      <c r="C746" s="133" t="s">
        <v>200</v>
      </c>
      <c r="D746" s="133" t="s">
        <v>204</v>
      </c>
      <c r="E746" s="133" t="s">
        <v>100</v>
      </c>
      <c r="F746" s="135">
        <v>91700</v>
      </c>
      <c r="G746" s="135">
        <v>91700</v>
      </c>
      <c r="H746" s="135">
        <v>91700</v>
      </c>
      <c r="I746" s="112">
        <f t="shared" si="14"/>
        <v>100</v>
      </c>
    </row>
    <row r="747" spans="1:9" ht="15.75" outlineLevel="3" x14ac:dyDescent="0.25">
      <c r="A747" s="133" t="s">
        <v>1638</v>
      </c>
      <c r="B747" s="134" t="s">
        <v>109</v>
      </c>
      <c r="C747" s="133" t="s">
        <v>200</v>
      </c>
      <c r="D747" s="133" t="s">
        <v>204</v>
      </c>
      <c r="E747" s="133" t="s">
        <v>110</v>
      </c>
      <c r="F747" s="135">
        <v>91700</v>
      </c>
      <c r="G747" s="135">
        <v>91700</v>
      </c>
      <c r="H747" s="135">
        <v>91700</v>
      </c>
      <c r="I747" s="112">
        <f t="shared" si="14"/>
        <v>100</v>
      </c>
    </row>
    <row r="748" spans="1:9" ht="141.75" outlineLevel="5" x14ac:dyDescent="0.25">
      <c r="A748" s="133" t="s">
        <v>1639</v>
      </c>
      <c r="B748" s="136" t="s">
        <v>1754</v>
      </c>
      <c r="C748" s="133" t="s">
        <v>707</v>
      </c>
      <c r="D748" s="133"/>
      <c r="E748" s="133"/>
      <c r="F748" s="135">
        <v>391759.19</v>
      </c>
      <c r="G748" s="135">
        <v>391759.19</v>
      </c>
      <c r="H748" s="135">
        <v>391759.19</v>
      </c>
      <c r="I748" s="112">
        <f t="shared" si="14"/>
        <v>100</v>
      </c>
    </row>
    <row r="749" spans="1:9" ht="15.75" outlineLevel="6" x14ac:dyDescent="0.25">
      <c r="A749" s="133" t="s">
        <v>1640</v>
      </c>
      <c r="B749" s="134" t="s">
        <v>201</v>
      </c>
      <c r="C749" s="133" t="s">
        <v>707</v>
      </c>
      <c r="D749" s="133" t="s">
        <v>202</v>
      </c>
      <c r="E749" s="133"/>
      <c r="F749" s="135">
        <v>391759.19</v>
      </c>
      <c r="G749" s="135">
        <v>391759.19</v>
      </c>
      <c r="H749" s="135">
        <v>391759.19</v>
      </c>
      <c r="I749" s="112">
        <f t="shared" si="14"/>
        <v>100</v>
      </c>
    </row>
    <row r="750" spans="1:9" ht="15.75" outlineLevel="2" x14ac:dyDescent="0.25">
      <c r="A750" s="133" t="s">
        <v>1641</v>
      </c>
      <c r="B750" s="134" t="s">
        <v>695</v>
      </c>
      <c r="C750" s="133" t="s">
        <v>707</v>
      </c>
      <c r="D750" s="133" t="s">
        <v>220</v>
      </c>
      <c r="E750" s="133" t="s">
        <v>696</v>
      </c>
      <c r="F750" s="135">
        <v>391759.19</v>
      </c>
      <c r="G750" s="135">
        <v>391759.19</v>
      </c>
      <c r="H750" s="135">
        <v>391759.19</v>
      </c>
      <c r="I750" s="112">
        <f t="shared" si="14"/>
        <v>100</v>
      </c>
    </row>
    <row r="751" spans="1:9" ht="31.5" outlineLevel="3" x14ac:dyDescent="0.25">
      <c r="A751" s="133" t="s">
        <v>1642</v>
      </c>
      <c r="B751" s="134" t="s">
        <v>697</v>
      </c>
      <c r="C751" s="133" t="s">
        <v>707</v>
      </c>
      <c r="D751" s="133" t="s">
        <v>220</v>
      </c>
      <c r="E751" s="133" t="s">
        <v>698</v>
      </c>
      <c r="F751" s="135">
        <v>391759.19</v>
      </c>
      <c r="G751" s="135">
        <v>391759.19</v>
      </c>
      <c r="H751" s="135">
        <v>391759.19</v>
      </c>
      <c r="I751" s="112">
        <f t="shared" si="14"/>
        <v>100</v>
      </c>
    </row>
    <row r="752" spans="1:9" ht="47.25" outlineLevel="5" x14ac:dyDescent="0.25">
      <c r="A752" s="133" t="s">
        <v>1643</v>
      </c>
      <c r="B752" s="134" t="s">
        <v>670</v>
      </c>
      <c r="C752" s="133" t="s">
        <v>671</v>
      </c>
      <c r="D752" s="133"/>
      <c r="E752" s="133"/>
      <c r="F752" s="135">
        <v>444260.54</v>
      </c>
      <c r="G752" s="135">
        <v>444260.54</v>
      </c>
      <c r="H752" s="135">
        <v>0</v>
      </c>
      <c r="I752" s="112">
        <f t="shared" si="14"/>
        <v>0</v>
      </c>
    </row>
    <row r="753" spans="1:9" ht="47.25" outlineLevel="6" x14ac:dyDescent="0.25">
      <c r="A753" s="133" t="s">
        <v>1644</v>
      </c>
      <c r="B753" s="134" t="s">
        <v>261</v>
      </c>
      <c r="C753" s="133" t="s">
        <v>671</v>
      </c>
      <c r="D753" s="133" t="s">
        <v>262</v>
      </c>
      <c r="E753" s="133"/>
      <c r="F753" s="135">
        <v>444260.54</v>
      </c>
      <c r="G753" s="135">
        <v>444260.54</v>
      </c>
      <c r="H753" s="135">
        <v>0</v>
      </c>
      <c r="I753" s="112">
        <f t="shared" si="14"/>
        <v>0</v>
      </c>
    </row>
    <row r="754" spans="1:9" ht="15.75" outlineLevel="2" x14ac:dyDescent="0.25">
      <c r="A754" s="133" t="s">
        <v>1645</v>
      </c>
      <c r="B754" s="134" t="s">
        <v>155</v>
      </c>
      <c r="C754" s="133" t="s">
        <v>671</v>
      </c>
      <c r="D754" s="133" t="s">
        <v>263</v>
      </c>
      <c r="E754" s="133" t="s">
        <v>156</v>
      </c>
      <c r="F754" s="135">
        <v>444260.54</v>
      </c>
      <c r="G754" s="135">
        <v>444260.54</v>
      </c>
      <c r="H754" s="135">
        <v>0</v>
      </c>
      <c r="I754" s="112">
        <f t="shared" si="14"/>
        <v>0</v>
      </c>
    </row>
    <row r="755" spans="1:9" ht="15.75" outlineLevel="3" x14ac:dyDescent="0.25">
      <c r="A755" s="133" t="s">
        <v>1646</v>
      </c>
      <c r="B755" s="134" t="s">
        <v>159</v>
      </c>
      <c r="C755" s="133" t="s">
        <v>671</v>
      </c>
      <c r="D755" s="133" t="s">
        <v>263</v>
      </c>
      <c r="E755" s="133" t="s">
        <v>160</v>
      </c>
      <c r="F755" s="135">
        <v>444260.54</v>
      </c>
      <c r="G755" s="135">
        <v>444260.54</v>
      </c>
      <c r="H755" s="135">
        <v>0</v>
      </c>
      <c r="I755" s="112">
        <f t="shared" si="14"/>
        <v>0</v>
      </c>
    </row>
    <row r="756" spans="1:9" ht="63" outlineLevel="5" x14ac:dyDescent="0.25">
      <c r="A756" s="133" t="s">
        <v>1647</v>
      </c>
      <c r="B756" s="134" t="s">
        <v>811</v>
      </c>
      <c r="C756" s="133" t="s">
        <v>812</v>
      </c>
      <c r="D756" s="133"/>
      <c r="E756" s="133"/>
      <c r="F756" s="135">
        <v>278800</v>
      </c>
      <c r="G756" s="135">
        <v>278800</v>
      </c>
      <c r="H756" s="135">
        <v>278800</v>
      </c>
      <c r="I756" s="112">
        <f t="shared" si="14"/>
        <v>100</v>
      </c>
    </row>
    <row r="757" spans="1:9" ht="15.75" outlineLevel="6" x14ac:dyDescent="0.25">
      <c r="A757" s="133" t="s">
        <v>1648</v>
      </c>
      <c r="B757" s="134" t="s">
        <v>201</v>
      </c>
      <c r="C757" s="133" t="s">
        <v>812</v>
      </c>
      <c r="D757" s="133" t="s">
        <v>202</v>
      </c>
      <c r="E757" s="133"/>
      <c r="F757" s="135">
        <v>278800</v>
      </c>
      <c r="G757" s="135">
        <v>278800</v>
      </c>
      <c r="H757" s="135">
        <v>278800</v>
      </c>
      <c r="I757" s="112">
        <f t="shared" si="14"/>
        <v>100</v>
      </c>
    </row>
    <row r="758" spans="1:9" ht="63" outlineLevel="2" x14ac:dyDescent="0.25">
      <c r="A758" s="133" t="s">
        <v>1649</v>
      </c>
      <c r="B758" s="134" t="s">
        <v>171</v>
      </c>
      <c r="C758" s="133" t="s">
        <v>812</v>
      </c>
      <c r="D758" s="133" t="s">
        <v>220</v>
      </c>
      <c r="E758" s="133" t="s">
        <v>172</v>
      </c>
      <c r="F758" s="135">
        <v>278800</v>
      </c>
      <c r="G758" s="135">
        <v>278800</v>
      </c>
      <c r="H758" s="135">
        <v>278800</v>
      </c>
      <c r="I758" s="112">
        <f t="shared" si="14"/>
        <v>100</v>
      </c>
    </row>
    <row r="759" spans="1:9" ht="31.5" outlineLevel="3" x14ac:dyDescent="0.25">
      <c r="A759" s="133" t="s">
        <v>1650</v>
      </c>
      <c r="B759" s="134" t="s">
        <v>175</v>
      </c>
      <c r="C759" s="133" t="s">
        <v>812</v>
      </c>
      <c r="D759" s="133" t="s">
        <v>220</v>
      </c>
      <c r="E759" s="133" t="s">
        <v>176</v>
      </c>
      <c r="F759" s="135">
        <v>278800</v>
      </c>
      <c r="G759" s="135">
        <v>278800</v>
      </c>
      <c r="H759" s="135">
        <v>278800</v>
      </c>
      <c r="I759" s="112">
        <f t="shared" si="14"/>
        <v>100</v>
      </c>
    </row>
    <row r="760" spans="1:9" ht="47.25" outlineLevel="5" x14ac:dyDescent="0.25">
      <c r="A760" s="133" t="s">
        <v>1651</v>
      </c>
      <c r="B760" s="134" t="s">
        <v>705</v>
      </c>
      <c r="C760" s="133" t="s">
        <v>706</v>
      </c>
      <c r="D760" s="133"/>
      <c r="E760" s="133"/>
      <c r="F760" s="135">
        <v>179620</v>
      </c>
      <c r="G760" s="135">
        <v>179620</v>
      </c>
      <c r="H760" s="135">
        <v>179620</v>
      </c>
      <c r="I760" s="112">
        <f t="shared" si="14"/>
        <v>100</v>
      </c>
    </row>
    <row r="761" spans="1:9" ht="15.75" outlineLevel="6" x14ac:dyDescent="0.25">
      <c r="A761" s="133" t="s">
        <v>1652</v>
      </c>
      <c r="B761" s="134" t="s">
        <v>201</v>
      </c>
      <c r="C761" s="133" t="s">
        <v>706</v>
      </c>
      <c r="D761" s="133" t="s">
        <v>202</v>
      </c>
      <c r="E761" s="133"/>
      <c r="F761" s="135">
        <v>179620</v>
      </c>
      <c r="G761" s="135">
        <v>179620</v>
      </c>
      <c r="H761" s="135">
        <v>179620</v>
      </c>
      <c r="I761" s="112">
        <f t="shared" si="14"/>
        <v>100</v>
      </c>
    </row>
    <row r="762" spans="1:9" ht="31.5" outlineLevel="2" x14ac:dyDescent="0.25">
      <c r="A762" s="133" t="s">
        <v>1653</v>
      </c>
      <c r="B762" s="134" t="s">
        <v>129</v>
      </c>
      <c r="C762" s="133" t="s">
        <v>706</v>
      </c>
      <c r="D762" s="133" t="s">
        <v>220</v>
      </c>
      <c r="E762" s="133" t="s">
        <v>130</v>
      </c>
      <c r="F762" s="135">
        <v>179620</v>
      </c>
      <c r="G762" s="135">
        <v>179620</v>
      </c>
      <c r="H762" s="135">
        <v>179620</v>
      </c>
      <c r="I762" s="112">
        <f t="shared" si="14"/>
        <v>100</v>
      </c>
    </row>
    <row r="763" spans="1:9" ht="15.75" outlineLevel="3" x14ac:dyDescent="0.25">
      <c r="A763" s="133" t="s">
        <v>1654</v>
      </c>
      <c r="B763" s="134" t="s">
        <v>693</v>
      </c>
      <c r="C763" s="133" t="s">
        <v>706</v>
      </c>
      <c r="D763" s="133" t="s">
        <v>220</v>
      </c>
      <c r="E763" s="133" t="s">
        <v>694</v>
      </c>
      <c r="F763" s="135">
        <v>179620</v>
      </c>
      <c r="G763" s="135">
        <v>179620</v>
      </c>
      <c r="H763" s="135">
        <v>179620</v>
      </c>
      <c r="I763" s="112">
        <f t="shared" si="14"/>
        <v>100</v>
      </c>
    </row>
    <row r="764" spans="1:9" ht="78.75" outlineLevel="5" x14ac:dyDescent="0.25">
      <c r="A764" s="133" t="s">
        <v>1655</v>
      </c>
      <c r="B764" s="134" t="s">
        <v>701</v>
      </c>
      <c r="C764" s="133" t="s">
        <v>702</v>
      </c>
      <c r="D764" s="133"/>
      <c r="E764" s="133"/>
      <c r="F764" s="135">
        <v>2721300</v>
      </c>
      <c r="G764" s="135">
        <v>2721300</v>
      </c>
      <c r="H764" s="135">
        <v>2721300</v>
      </c>
      <c r="I764" s="112">
        <f t="shared" si="14"/>
        <v>100</v>
      </c>
    </row>
    <row r="765" spans="1:9" ht="15.75" outlineLevel="6" x14ac:dyDescent="0.25">
      <c r="A765" s="133" t="s">
        <v>1656</v>
      </c>
      <c r="B765" s="134" t="s">
        <v>201</v>
      </c>
      <c r="C765" s="133" t="s">
        <v>702</v>
      </c>
      <c r="D765" s="133" t="s">
        <v>202</v>
      </c>
      <c r="E765" s="133"/>
      <c r="F765" s="135">
        <v>2721300</v>
      </c>
      <c r="G765" s="135">
        <v>2721300</v>
      </c>
      <c r="H765" s="135">
        <v>2721300</v>
      </c>
      <c r="I765" s="112">
        <f t="shared" si="14"/>
        <v>100</v>
      </c>
    </row>
    <row r="766" spans="1:9" ht="47.25" outlineLevel="2" x14ac:dyDescent="0.25">
      <c r="A766" s="133" t="s">
        <v>1657</v>
      </c>
      <c r="B766" s="134" t="s">
        <v>115</v>
      </c>
      <c r="C766" s="133" t="s">
        <v>702</v>
      </c>
      <c r="D766" s="133" t="s">
        <v>220</v>
      </c>
      <c r="E766" s="133" t="s">
        <v>116</v>
      </c>
      <c r="F766" s="135">
        <v>2721300</v>
      </c>
      <c r="G766" s="135">
        <v>2721300</v>
      </c>
      <c r="H766" s="135">
        <v>2721300</v>
      </c>
      <c r="I766" s="112">
        <f t="shared" si="14"/>
        <v>100</v>
      </c>
    </row>
    <row r="767" spans="1:9" ht="63" outlineLevel="3" x14ac:dyDescent="0.25">
      <c r="A767" s="133" t="s">
        <v>1658</v>
      </c>
      <c r="B767" s="134" t="s">
        <v>643</v>
      </c>
      <c r="C767" s="133" t="s">
        <v>702</v>
      </c>
      <c r="D767" s="133" t="s">
        <v>220</v>
      </c>
      <c r="E767" s="133" t="s">
        <v>644</v>
      </c>
      <c r="F767" s="135">
        <v>2721300</v>
      </c>
      <c r="G767" s="135">
        <v>2721300</v>
      </c>
      <c r="H767" s="135">
        <v>2721300</v>
      </c>
      <c r="I767" s="112">
        <f t="shared" si="14"/>
        <v>100</v>
      </c>
    </row>
    <row r="768" spans="1:9" ht="110.25" outlineLevel="5" x14ac:dyDescent="0.25">
      <c r="A768" s="133" t="s">
        <v>1659</v>
      </c>
      <c r="B768" s="134" t="s">
        <v>805</v>
      </c>
      <c r="C768" s="133" t="s">
        <v>806</v>
      </c>
      <c r="D768" s="133"/>
      <c r="E768" s="133"/>
      <c r="F768" s="135">
        <v>8391000</v>
      </c>
      <c r="G768" s="135">
        <v>8391000</v>
      </c>
      <c r="H768" s="135">
        <v>7725043.9299999997</v>
      </c>
      <c r="I768" s="112">
        <f t="shared" si="14"/>
        <v>92.06344809915386</v>
      </c>
    </row>
    <row r="769" spans="1:9" ht="15.75" outlineLevel="6" x14ac:dyDescent="0.25">
      <c r="A769" s="133" t="s">
        <v>1660</v>
      </c>
      <c r="B769" s="134" t="s">
        <v>201</v>
      </c>
      <c r="C769" s="133" t="s">
        <v>806</v>
      </c>
      <c r="D769" s="133" t="s">
        <v>202</v>
      </c>
      <c r="E769" s="133"/>
      <c r="F769" s="135">
        <v>8391000</v>
      </c>
      <c r="G769" s="135">
        <v>8391000</v>
      </c>
      <c r="H769" s="135">
        <v>7725043.9299999997</v>
      </c>
      <c r="I769" s="112">
        <f t="shared" si="14"/>
        <v>92.06344809915386</v>
      </c>
    </row>
    <row r="770" spans="1:9" ht="31.5" outlineLevel="2" x14ac:dyDescent="0.25">
      <c r="A770" s="133" t="s">
        <v>1661</v>
      </c>
      <c r="B770" s="134" t="s">
        <v>129</v>
      </c>
      <c r="C770" s="133" t="s">
        <v>806</v>
      </c>
      <c r="D770" s="133" t="s">
        <v>220</v>
      </c>
      <c r="E770" s="133" t="s">
        <v>130</v>
      </c>
      <c r="F770" s="135">
        <v>8391000</v>
      </c>
      <c r="G770" s="135">
        <v>8391000</v>
      </c>
      <c r="H770" s="135">
        <v>7725043.9299999997</v>
      </c>
      <c r="I770" s="112">
        <f t="shared" si="14"/>
        <v>92.06344809915386</v>
      </c>
    </row>
    <row r="771" spans="1:9" ht="15.75" outlineLevel="3" x14ac:dyDescent="0.25">
      <c r="A771" s="133" t="s">
        <v>1662</v>
      </c>
      <c r="B771" s="134" t="s">
        <v>693</v>
      </c>
      <c r="C771" s="133" t="s">
        <v>806</v>
      </c>
      <c r="D771" s="133" t="s">
        <v>220</v>
      </c>
      <c r="E771" s="133" t="s">
        <v>694</v>
      </c>
      <c r="F771" s="135">
        <v>8391000</v>
      </c>
      <c r="G771" s="135">
        <v>8391000</v>
      </c>
      <c r="H771" s="135">
        <v>7725043.9299999997</v>
      </c>
      <c r="I771" s="112">
        <f t="shared" si="14"/>
        <v>92.06344809915386</v>
      </c>
    </row>
    <row r="772" spans="1:9" ht="126" outlineLevel="5" x14ac:dyDescent="0.25">
      <c r="A772" s="133" t="s">
        <v>1663</v>
      </c>
      <c r="B772" s="134" t="s">
        <v>807</v>
      </c>
      <c r="C772" s="133" t="s">
        <v>808</v>
      </c>
      <c r="D772" s="133"/>
      <c r="E772" s="133"/>
      <c r="F772" s="135">
        <v>1700000</v>
      </c>
      <c r="G772" s="135">
        <v>1700000</v>
      </c>
      <c r="H772" s="135">
        <v>1700000</v>
      </c>
      <c r="I772" s="112">
        <f t="shared" si="14"/>
        <v>100</v>
      </c>
    </row>
    <row r="773" spans="1:9" ht="15.75" outlineLevel="6" x14ac:dyDescent="0.25">
      <c r="A773" s="133" t="s">
        <v>1664</v>
      </c>
      <c r="B773" s="134" t="s">
        <v>201</v>
      </c>
      <c r="C773" s="133" t="s">
        <v>808</v>
      </c>
      <c r="D773" s="133" t="s">
        <v>202</v>
      </c>
      <c r="E773" s="133"/>
      <c r="F773" s="135">
        <v>1700000</v>
      </c>
      <c r="G773" s="135">
        <v>1700000</v>
      </c>
      <c r="H773" s="135">
        <v>1700000</v>
      </c>
      <c r="I773" s="112">
        <f t="shared" ref="I773:I797" si="15">H773*100/G773</f>
        <v>100</v>
      </c>
    </row>
    <row r="774" spans="1:9" ht="31.5" outlineLevel="2" x14ac:dyDescent="0.25">
      <c r="A774" s="133" t="s">
        <v>1665</v>
      </c>
      <c r="B774" s="134" t="s">
        <v>129</v>
      </c>
      <c r="C774" s="133" t="s">
        <v>808</v>
      </c>
      <c r="D774" s="133" t="s">
        <v>220</v>
      </c>
      <c r="E774" s="133" t="s">
        <v>130</v>
      </c>
      <c r="F774" s="135">
        <v>1700000</v>
      </c>
      <c r="G774" s="135">
        <v>1700000</v>
      </c>
      <c r="H774" s="135">
        <v>1700000</v>
      </c>
      <c r="I774" s="112">
        <f t="shared" si="15"/>
        <v>100</v>
      </c>
    </row>
    <row r="775" spans="1:9" ht="15.75" outlineLevel="3" x14ac:dyDescent="0.25">
      <c r="A775" s="133" t="s">
        <v>1667</v>
      </c>
      <c r="B775" s="134" t="s">
        <v>693</v>
      </c>
      <c r="C775" s="133" t="s">
        <v>808</v>
      </c>
      <c r="D775" s="133" t="s">
        <v>220</v>
      </c>
      <c r="E775" s="133" t="s">
        <v>694</v>
      </c>
      <c r="F775" s="135">
        <v>1700000</v>
      </c>
      <c r="G775" s="135">
        <v>1700000</v>
      </c>
      <c r="H775" s="135">
        <v>1700000</v>
      </c>
      <c r="I775" s="112">
        <f t="shared" si="15"/>
        <v>100</v>
      </c>
    </row>
    <row r="776" spans="1:9" ht="126" outlineLevel="5" x14ac:dyDescent="0.25">
      <c r="A776" s="133" t="s">
        <v>1668</v>
      </c>
      <c r="B776" s="136" t="s">
        <v>1755</v>
      </c>
      <c r="C776" s="133" t="s">
        <v>724</v>
      </c>
      <c r="D776" s="133"/>
      <c r="E776" s="133"/>
      <c r="F776" s="135">
        <v>427637.97</v>
      </c>
      <c r="G776" s="135">
        <v>427637.97</v>
      </c>
      <c r="H776" s="135">
        <v>412388.53</v>
      </c>
      <c r="I776" s="112">
        <f t="shared" si="15"/>
        <v>96.434030401930869</v>
      </c>
    </row>
    <row r="777" spans="1:9" ht="47.25" outlineLevel="6" x14ac:dyDescent="0.25">
      <c r="A777" s="133" t="s">
        <v>1669</v>
      </c>
      <c r="B777" s="134" t="s">
        <v>261</v>
      </c>
      <c r="C777" s="133" t="s">
        <v>724</v>
      </c>
      <c r="D777" s="133" t="s">
        <v>262</v>
      </c>
      <c r="E777" s="133"/>
      <c r="F777" s="135">
        <v>427637.97</v>
      </c>
      <c r="G777" s="135">
        <v>427637.97</v>
      </c>
      <c r="H777" s="135">
        <v>412388.53</v>
      </c>
      <c r="I777" s="112">
        <f t="shared" si="15"/>
        <v>96.434030401930869</v>
      </c>
    </row>
    <row r="778" spans="1:9" ht="15.75" outlineLevel="2" x14ac:dyDescent="0.25">
      <c r="A778" s="133" t="s">
        <v>1670</v>
      </c>
      <c r="B778" s="134" t="s">
        <v>139</v>
      </c>
      <c r="C778" s="133" t="s">
        <v>724</v>
      </c>
      <c r="D778" s="133" t="s">
        <v>263</v>
      </c>
      <c r="E778" s="133" t="s">
        <v>140</v>
      </c>
      <c r="F778" s="135">
        <v>427637.97</v>
      </c>
      <c r="G778" s="135">
        <v>427637.97</v>
      </c>
      <c r="H778" s="135">
        <v>412388.53</v>
      </c>
      <c r="I778" s="112">
        <f t="shared" si="15"/>
        <v>96.434030401930869</v>
      </c>
    </row>
    <row r="779" spans="1:9" ht="15.75" outlineLevel="3" x14ac:dyDescent="0.25">
      <c r="A779" s="133" t="s">
        <v>1671</v>
      </c>
      <c r="B779" s="134" t="s">
        <v>141</v>
      </c>
      <c r="C779" s="133" t="s">
        <v>724</v>
      </c>
      <c r="D779" s="133" t="s">
        <v>263</v>
      </c>
      <c r="E779" s="133" t="s">
        <v>142</v>
      </c>
      <c r="F779" s="135">
        <v>49611</v>
      </c>
      <c r="G779" s="135">
        <v>49611</v>
      </c>
      <c r="H779" s="135">
        <v>49611</v>
      </c>
      <c r="I779" s="112">
        <f t="shared" si="15"/>
        <v>100</v>
      </c>
    </row>
    <row r="780" spans="1:9" ht="15.75" outlineLevel="5" x14ac:dyDescent="0.25">
      <c r="A780" s="133" t="s">
        <v>1672</v>
      </c>
      <c r="B780" s="134" t="s">
        <v>143</v>
      </c>
      <c r="C780" s="133" t="s">
        <v>724</v>
      </c>
      <c r="D780" s="133" t="s">
        <v>263</v>
      </c>
      <c r="E780" s="133" t="s">
        <v>144</v>
      </c>
      <c r="F780" s="135">
        <v>378026.97</v>
      </c>
      <c r="G780" s="135">
        <v>378026.97</v>
      </c>
      <c r="H780" s="135">
        <v>362777.53</v>
      </c>
      <c r="I780" s="112">
        <f t="shared" si="15"/>
        <v>95.96604443328475</v>
      </c>
    </row>
    <row r="781" spans="1:9" ht="126" outlineLevel="2" x14ac:dyDescent="0.25">
      <c r="A781" s="133" t="s">
        <v>1673</v>
      </c>
      <c r="B781" s="134" t="s">
        <v>708</v>
      </c>
      <c r="C781" s="133" t="s">
        <v>709</v>
      </c>
      <c r="D781" s="133"/>
      <c r="E781" s="133"/>
      <c r="F781" s="135">
        <v>1606942.43</v>
      </c>
      <c r="G781" s="135">
        <v>1606942.43</v>
      </c>
      <c r="H781" s="135">
        <v>1606942.43</v>
      </c>
      <c r="I781" s="112">
        <f t="shared" si="15"/>
        <v>100</v>
      </c>
    </row>
    <row r="782" spans="1:9" ht="15.75" outlineLevel="3" x14ac:dyDescent="0.25">
      <c r="A782" s="133" t="s">
        <v>1674</v>
      </c>
      <c r="B782" s="134" t="s">
        <v>201</v>
      </c>
      <c r="C782" s="133" t="s">
        <v>709</v>
      </c>
      <c r="D782" s="133" t="s">
        <v>202</v>
      </c>
      <c r="E782" s="133"/>
      <c r="F782" s="135">
        <v>1606942.43</v>
      </c>
      <c r="G782" s="135">
        <v>1606942.43</v>
      </c>
      <c r="H782" s="135">
        <v>1606942.43</v>
      </c>
      <c r="I782" s="112">
        <f t="shared" si="15"/>
        <v>100</v>
      </c>
    </row>
    <row r="783" spans="1:9" ht="63" outlineLevel="4" x14ac:dyDescent="0.25">
      <c r="A783" s="133" t="s">
        <v>1675</v>
      </c>
      <c r="B783" s="134" t="s">
        <v>171</v>
      </c>
      <c r="C783" s="133" t="s">
        <v>709</v>
      </c>
      <c r="D783" s="133" t="s">
        <v>217</v>
      </c>
      <c r="E783" s="133" t="s">
        <v>172</v>
      </c>
      <c r="F783" s="135">
        <v>1606942.43</v>
      </c>
      <c r="G783" s="135">
        <v>1606942.43</v>
      </c>
      <c r="H783" s="135">
        <v>1606942.43</v>
      </c>
      <c r="I783" s="112">
        <f t="shared" si="15"/>
        <v>100</v>
      </c>
    </row>
    <row r="784" spans="1:9" ht="15.75" outlineLevel="5" x14ac:dyDescent="0.25">
      <c r="A784" s="133" t="s">
        <v>1676</v>
      </c>
      <c r="B784" s="134" t="s">
        <v>699</v>
      </c>
      <c r="C784" s="133" t="s">
        <v>709</v>
      </c>
      <c r="D784" s="133" t="s">
        <v>217</v>
      </c>
      <c r="E784" s="133" t="s">
        <v>700</v>
      </c>
      <c r="F784" s="135">
        <v>1606942.43</v>
      </c>
      <c r="G784" s="135">
        <v>1606942.43</v>
      </c>
      <c r="H784" s="135">
        <v>1606942.43</v>
      </c>
      <c r="I784" s="112">
        <f t="shared" si="15"/>
        <v>100</v>
      </c>
    </row>
    <row r="785" spans="1:9" ht="78.75" outlineLevel="6" x14ac:dyDescent="0.25">
      <c r="A785" s="133" t="s">
        <v>1677</v>
      </c>
      <c r="B785" s="134" t="s">
        <v>712</v>
      </c>
      <c r="C785" s="133" t="s">
        <v>713</v>
      </c>
      <c r="D785" s="133"/>
      <c r="E785" s="133"/>
      <c r="F785" s="135">
        <v>16082736.029999999</v>
      </c>
      <c r="G785" s="135">
        <v>16082736.029999999</v>
      </c>
      <c r="H785" s="135">
        <v>16082736.029999999</v>
      </c>
      <c r="I785" s="112">
        <f t="shared" si="15"/>
        <v>100</v>
      </c>
    </row>
    <row r="786" spans="1:9" ht="47.25" outlineLevel="2" x14ac:dyDescent="0.25">
      <c r="A786" s="133" t="s">
        <v>1678</v>
      </c>
      <c r="B786" s="134" t="s">
        <v>192</v>
      </c>
      <c r="C786" s="133" t="s">
        <v>713</v>
      </c>
      <c r="D786" s="133" t="s">
        <v>193</v>
      </c>
      <c r="E786" s="133"/>
      <c r="F786" s="135">
        <v>16082736.029999999</v>
      </c>
      <c r="G786" s="135">
        <v>16082736.029999999</v>
      </c>
      <c r="H786" s="135">
        <v>16082736.029999999</v>
      </c>
      <c r="I786" s="112">
        <f t="shared" si="15"/>
        <v>100</v>
      </c>
    </row>
    <row r="787" spans="1:9" ht="31.5" outlineLevel="3" x14ac:dyDescent="0.25">
      <c r="A787" s="133" t="s">
        <v>1679</v>
      </c>
      <c r="B787" s="134" t="s">
        <v>129</v>
      </c>
      <c r="C787" s="133" t="s">
        <v>713</v>
      </c>
      <c r="D787" s="133" t="s">
        <v>91</v>
      </c>
      <c r="E787" s="133" t="s">
        <v>130</v>
      </c>
      <c r="F787" s="135">
        <v>16082736.029999999</v>
      </c>
      <c r="G787" s="135">
        <v>16082736.029999999</v>
      </c>
      <c r="H787" s="135">
        <v>16082736.029999999</v>
      </c>
      <c r="I787" s="112">
        <f t="shared" si="15"/>
        <v>100</v>
      </c>
    </row>
    <row r="788" spans="1:9" ht="15.75" outlineLevel="4" x14ac:dyDescent="0.25">
      <c r="A788" s="133" t="s">
        <v>1680</v>
      </c>
      <c r="B788" s="134" t="s">
        <v>693</v>
      </c>
      <c r="C788" s="133" t="s">
        <v>713</v>
      </c>
      <c r="D788" s="133" t="s">
        <v>91</v>
      </c>
      <c r="E788" s="133" t="s">
        <v>694</v>
      </c>
      <c r="F788" s="135">
        <v>16082736.029999999</v>
      </c>
      <c r="G788" s="135">
        <v>16082736.029999999</v>
      </c>
      <c r="H788" s="135">
        <v>16082736.029999999</v>
      </c>
      <c r="I788" s="112">
        <f t="shared" si="15"/>
        <v>100</v>
      </c>
    </row>
    <row r="789" spans="1:9" ht="78.75" outlineLevel="6" x14ac:dyDescent="0.25">
      <c r="A789" s="133" t="s">
        <v>1681</v>
      </c>
      <c r="B789" s="134" t="s">
        <v>809</v>
      </c>
      <c r="C789" s="133" t="s">
        <v>810</v>
      </c>
      <c r="D789" s="133"/>
      <c r="E789" s="133"/>
      <c r="F789" s="135">
        <v>1325901.02</v>
      </c>
      <c r="G789" s="135">
        <v>1325901.02</v>
      </c>
      <c r="H789" s="135">
        <v>1325901.02</v>
      </c>
      <c r="I789" s="112">
        <f t="shared" si="15"/>
        <v>100</v>
      </c>
    </row>
    <row r="790" spans="1:9" ht="15.75" outlineLevel="2" x14ac:dyDescent="0.25">
      <c r="A790" s="133" t="s">
        <v>1682</v>
      </c>
      <c r="B790" s="134" t="s">
        <v>201</v>
      </c>
      <c r="C790" s="133" t="s">
        <v>810</v>
      </c>
      <c r="D790" s="133" t="s">
        <v>202</v>
      </c>
      <c r="E790" s="133"/>
      <c r="F790" s="135">
        <v>1325901.02</v>
      </c>
      <c r="G790" s="135">
        <v>1325901.02</v>
      </c>
      <c r="H790" s="135">
        <v>1325901.02</v>
      </c>
      <c r="I790" s="112">
        <f t="shared" si="15"/>
        <v>100</v>
      </c>
    </row>
    <row r="791" spans="1:9" ht="63" outlineLevel="3" x14ac:dyDescent="0.25">
      <c r="A791" s="133" t="s">
        <v>1683</v>
      </c>
      <c r="B791" s="134" t="s">
        <v>171</v>
      </c>
      <c r="C791" s="133" t="s">
        <v>810</v>
      </c>
      <c r="D791" s="133" t="s">
        <v>217</v>
      </c>
      <c r="E791" s="133" t="s">
        <v>172</v>
      </c>
      <c r="F791" s="135">
        <v>1325901.02</v>
      </c>
      <c r="G791" s="135">
        <v>1325901.02</v>
      </c>
      <c r="H791" s="135">
        <v>1325901.02</v>
      </c>
      <c r="I791" s="112">
        <f t="shared" si="15"/>
        <v>100</v>
      </c>
    </row>
    <row r="792" spans="1:9" ht="15.75" outlineLevel="4" x14ac:dyDescent="0.25">
      <c r="A792" s="133" t="s">
        <v>1684</v>
      </c>
      <c r="B792" s="134" t="s">
        <v>699</v>
      </c>
      <c r="C792" s="133" t="s">
        <v>810</v>
      </c>
      <c r="D792" s="133" t="s">
        <v>217</v>
      </c>
      <c r="E792" s="133" t="s">
        <v>700</v>
      </c>
      <c r="F792" s="135">
        <v>1325901.02</v>
      </c>
      <c r="G792" s="135">
        <v>1325901.02</v>
      </c>
      <c r="H792" s="135">
        <v>1325901.02</v>
      </c>
      <c r="I792" s="112">
        <f t="shared" si="15"/>
        <v>100</v>
      </c>
    </row>
    <row r="793" spans="1:9" ht="126" outlineLevel="6" x14ac:dyDescent="0.25">
      <c r="A793" s="133" t="s">
        <v>1685</v>
      </c>
      <c r="B793" s="136" t="s">
        <v>1756</v>
      </c>
      <c r="C793" s="133" t="s">
        <v>711</v>
      </c>
      <c r="D793" s="133"/>
      <c r="E793" s="133"/>
      <c r="F793" s="135">
        <v>1611589.82</v>
      </c>
      <c r="G793" s="135">
        <v>1611589.82</v>
      </c>
      <c r="H793" s="135">
        <v>1611589.82</v>
      </c>
      <c r="I793" s="112">
        <f t="shared" si="15"/>
        <v>100</v>
      </c>
    </row>
    <row r="794" spans="1:9" ht="15.75" outlineLevel="2" x14ac:dyDescent="0.25">
      <c r="A794" s="133" t="s">
        <v>1686</v>
      </c>
      <c r="B794" s="134" t="s">
        <v>201</v>
      </c>
      <c r="C794" s="133" t="s">
        <v>711</v>
      </c>
      <c r="D794" s="133" t="s">
        <v>202</v>
      </c>
      <c r="E794" s="133"/>
      <c r="F794" s="135">
        <v>1611589.82</v>
      </c>
      <c r="G794" s="135">
        <v>1611589.82</v>
      </c>
      <c r="H794" s="135">
        <v>1611589.82</v>
      </c>
      <c r="I794" s="112">
        <f t="shared" si="15"/>
        <v>100</v>
      </c>
    </row>
    <row r="795" spans="1:9" ht="63" outlineLevel="3" x14ac:dyDescent="0.25">
      <c r="A795" s="133" t="s">
        <v>1687</v>
      </c>
      <c r="B795" s="134" t="s">
        <v>171</v>
      </c>
      <c r="C795" s="133" t="s">
        <v>711</v>
      </c>
      <c r="D795" s="133" t="s">
        <v>217</v>
      </c>
      <c r="E795" s="133" t="s">
        <v>172</v>
      </c>
      <c r="F795" s="135">
        <v>1611589.82</v>
      </c>
      <c r="G795" s="135">
        <v>1611589.82</v>
      </c>
      <c r="H795" s="135">
        <v>1611589.82</v>
      </c>
      <c r="I795" s="112">
        <f t="shared" si="15"/>
        <v>100</v>
      </c>
    </row>
    <row r="796" spans="1:9" ht="15.75" outlineLevel="4" x14ac:dyDescent="0.25">
      <c r="A796" s="133" t="s">
        <v>1688</v>
      </c>
      <c r="B796" s="134" t="s">
        <v>699</v>
      </c>
      <c r="C796" s="133" t="s">
        <v>711</v>
      </c>
      <c r="D796" s="133" t="s">
        <v>217</v>
      </c>
      <c r="E796" s="133" t="s">
        <v>700</v>
      </c>
      <c r="F796" s="135">
        <v>1611589.82</v>
      </c>
      <c r="G796" s="135">
        <v>1611589.82</v>
      </c>
      <c r="H796" s="135">
        <v>1611589.82</v>
      </c>
      <c r="I796" s="112">
        <f t="shared" si="15"/>
        <v>100</v>
      </c>
    </row>
    <row r="797" spans="1:9" ht="15.75" outlineLevel="6" x14ac:dyDescent="0.25">
      <c r="A797" s="138" t="s">
        <v>878</v>
      </c>
      <c r="B797" s="137"/>
      <c r="C797" s="138"/>
      <c r="D797" s="138"/>
      <c r="E797" s="138"/>
      <c r="F797" s="139">
        <v>1170024553.4000001</v>
      </c>
      <c r="G797" s="139">
        <v>1169311553.4000001</v>
      </c>
      <c r="H797" s="139">
        <v>1133801165.73</v>
      </c>
      <c r="I797" s="112">
        <f t="shared" si="15"/>
        <v>96.963137192414905</v>
      </c>
    </row>
  </sheetData>
  <mergeCells count="7">
    <mergeCell ref="F1:I1"/>
    <mergeCell ref="A7:B7"/>
    <mergeCell ref="G2:I2"/>
    <mergeCell ref="G3:I3"/>
    <mergeCell ref="G4:I4"/>
    <mergeCell ref="A5:I5"/>
    <mergeCell ref="A6:B6"/>
  </mergeCells>
  <pageMargins left="1.1811023622047245" right="0.19685039370078741" top="0.39370078740157483" bottom="0.39370078740157483" header="0.31496062992125984" footer="0.31496062992125984"/>
  <pageSetup paperSize="9" scale="5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fitToPage="1"/>
  </sheetPr>
  <dimension ref="A1:J31"/>
  <sheetViews>
    <sheetView workbookViewId="0">
      <selection activeCell="B6" sqref="B6"/>
    </sheetView>
  </sheetViews>
  <sheetFormatPr defaultColWidth="9.140625" defaultRowHeight="12.75" x14ac:dyDescent="0.2"/>
  <cols>
    <col min="1" max="1" width="9.140625" style="25"/>
    <col min="2" max="2" width="77.28515625" style="26" customWidth="1"/>
    <col min="3" max="3" width="19.5703125" style="26" customWidth="1"/>
    <col min="4" max="4" width="19.28515625" style="26" customWidth="1"/>
    <col min="5" max="5" width="19.85546875" style="25" customWidth="1"/>
    <col min="6" max="6" width="14.7109375" style="25" customWidth="1"/>
    <col min="7" max="7" width="11.7109375" style="25" bestFit="1" customWidth="1"/>
    <col min="8" max="9" width="9.140625" style="25"/>
    <col min="10" max="10" width="11.7109375" style="25" bestFit="1" customWidth="1"/>
    <col min="11" max="16384" width="9.140625" style="25"/>
  </cols>
  <sheetData>
    <row r="1" spans="1:10" ht="51.75" customHeight="1" x14ac:dyDescent="0.25">
      <c r="B1" s="3"/>
      <c r="D1" s="298" t="s">
        <v>2022</v>
      </c>
      <c r="E1" s="298"/>
      <c r="F1" s="298"/>
    </row>
    <row r="2" spans="1:10" ht="15.75" x14ac:dyDescent="0.25">
      <c r="B2" s="3"/>
      <c r="C2" s="304"/>
      <c r="D2" s="304"/>
      <c r="E2" s="304"/>
      <c r="F2" s="304"/>
    </row>
    <row r="3" spans="1:10" ht="14.25" customHeight="1" x14ac:dyDescent="0.25">
      <c r="A3" s="3"/>
      <c r="B3" s="3"/>
      <c r="C3" s="303"/>
      <c r="D3" s="303"/>
      <c r="E3" s="303"/>
      <c r="F3" s="303"/>
      <c r="G3" s="3"/>
    </row>
    <row r="4" spans="1:10" ht="18.75" x14ac:dyDescent="0.2">
      <c r="A4" s="326" t="s">
        <v>1692</v>
      </c>
      <c r="B4" s="326"/>
      <c r="C4" s="326"/>
      <c r="D4" s="326"/>
      <c r="E4" s="326"/>
      <c r="F4" s="326"/>
    </row>
    <row r="5" spans="1:10" ht="15.75" customHeight="1" x14ac:dyDescent="0.25">
      <c r="A5" s="325" t="s">
        <v>179</v>
      </c>
      <c r="B5" s="325"/>
      <c r="C5" s="27"/>
      <c r="D5" s="27"/>
      <c r="F5" s="165" t="s">
        <v>383</v>
      </c>
    </row>
    <row r="6" spans="1:10" ht="52.5" customHeight="1" x14ac:dyDescent="0.2">
      <c r="A6" s="28" t="s">
        <v>24</v>
      </c>
      <c r="B6" s="29" t="s">
        <v>384</v>
      </c>
      <c r="C6" s="41" t="s">
        <v>924</v>
      </c>
      <c r="D6" s="118" t="s">
        <v>946</v>
      </c>
      <c r="E6" s="118" t="s">
        <v>925</v>
      </c>
      <c r="F6" s="128" t="s">
        <v>926</v>
      </c>
      <c r="G6" s="30"/>
      <c r="H6" s="30"/>
      <c r="I6" s="30"/>
      <c r="J6" s="30"/>
    </row>
    <row r="7" spans="1:10" ht="15.75" x14ac:dyDescent="0.2">
      <c r="A7" s="31" t="s">
        <v>84</v>
      </c>
      <c r="B7" s="32" t="s">
        <v>30</v>
      </c>
      <c r="C7" s="32" t="s">
        <v>31</v>
      </c>
      <c r="D7" s="32" t="s">
        <v>78</v>
      </c>
      <c r="E7" s="32" t="s">
        <v>85</v>
      </c>
      <c r="F7" s="32" t="s">
        <v>86</v>
      </c>
    </row>
    <row r="8" spans="1:10" s="35" customFormat="1" ht="15.75" x14ac:dyDescent="0.25">
      <c r="A8" s="49">
        <v>1</v>
      </c>
      <c r="B8" s="80" t="s">
        <v>244</v>
      </c>
      <c r="C8" s="55">
        <v>626361514.73000002</v>
      </c>
      <c r="D8" s="140">
        <v>625648514.73000002</v>
      </c>
      <c r="E8" s="140">
        <v>607689107.02999997</v>
      </c>
      <c r="F8" s="55">
        <f>E8*100/D8</f>
        <v>97.129473294162551</v>
      </c>
      <c r="G8" s="34"/>
      <c r="H8" s="34"/>
    </row>
    <row r="9" spans="1:10" ht="18" customHeight="1" x14ac:dyDescent="0.25">
      <c r="A9" s="49">
        <f>A8+1</f>
        <v>2</v>
      </c>
      <c r="B9" s="80" t="s">
        <v>651</v>
      </c>
      <c r="C9" s="55">
        <v>110888059.36</v>
      </c>
      <c r="D9" s="55">
        <v>110888059.36</v>
      </c>
      <c r="E9" s="55">
        <v>108616246.34999999</v>
      </c>
      <c r="F9" s="55">
        <f t="shared" ref="F9:F21" si="0">E9*100/D9</f>
        <v>97.951255506578462</v>
      </c>
    </row>
    <row r="10" spans="1:10" ht="15.75" x14ac:dyDescent="0.25">
      <c r="A10" s="49">
        <f t="shared" ref="A10:A20" si="1">A9+1</f>
        <v>3</v>
      </c>
      <c r="B10" s="80" t="s">
        <v>351</v>
      </c>
      <c r="C10" s="55">
        <v>8851002.6699999999</v>
      </c>
      <c r="D10" s="55">
        <v>8851002.6699999999</v>
      </c>
      <c r="E10" s="55">
        <v>8734390.7599999998</v>
      </c>
      <c r="F10" s="55">
        <f t="shared" si="0"/>
        <v>98.682500566910349</v>
      </c>
      <c r="J10" s="36"/>
    </row>
    <row r="11" spans="1:10" ht="31.5" x14ac:dyDescent="0.25">
      <c r="A11" s="49">
        <f t="shared" si="1"/>
        <v>4</v>
      </c>
      <c r="B11" s="80" t="s">
        <v>346</v>
      </c>
      <c r="C11" s="55">
        <v>40866418.140000001</v>
      </c>
      <c r="D11" s="55">
        <v>40866418.140000001</v>
      </c>
      <c r="E11" s="55">
        <v>39688001.039999999</v>
      </c>
      <c r="F11" s="55">
        <f t="shared" si="0"/>
        <v>97.116416966216647</v>
      </c>
    </row>
    <row r="12" spans="1:10" ht="31.5" x14ac:dyDescent="0.25">
      <c r="A12" s="49">
        <f t="shared" si="1"/>
        <v>5</v>
      </c>
      <c r="B12" s="80" t="s">
        <v>326</v>
      </c>
      <c r="C12" s="55">
        <v>5563697.04</v>
      </c>
      <c r="D12" s="55">
        <v>5563697.04</v>
      </c>
      <c r="E12" s="55">
        <v>5470078.3200000003</v>
      </c>
      <c r="F12" s="55">
        <f t="shared" si="0"/>
        <v>98.317328939247915</v>
      </c>
    </row>
    <row r="13" spans="1:10" ht="15.75" x14ac:dyDescent="0.25">
      <c r="A13" s="49">
        <f t="shared" si="1"/>
        <v>6</v>
      </c>
      <c r="B13" s="80" t="s">
        <v>185</v>
      </c>
      <c r="C13" s="55">
        <v>146364848.88</v>
      </c>
      <c r="D13" s="55">
        <v>146364848.88</v>
      </c>
      <c r="E13" s="55">
        <v>146104547.75</v>
      </c>
      <c r="F13" s="55">
        <f t="shared" si="0"/>
        <v>99.822155980761877</v>
      </c>
    </row>
    <row r="14" spans="1:10" ht="32.25" customHeight="1" x14ac:dyDescent="0.25">
      <c r="A14" s="49">
        <f t="shared" si="1"/>
        <v>7</v>
      </c>
      <c r="B14" s="80" t="s">
        <v>276</v>
      </c>
      <c r="C14" s="55">
        <v>44657719.009999998</v>
      </c>
      <c r="D14" s="55">
        <v>44657719.009999998</v>
      </c>
      <c r="E14" s="55">
        <v>44139193.460000001</v>
      </c>
      <c r="F14" s="55">
        <f t="shared" si="0"/>
        <v>98.838889308511511</v>
      </c>
    </row>
    <row r="15" spans="1:10" ht="15.75" x14ac:dyDescent="0.25">
      <c r="A15" s="49">
        <f t="shared" si="1"/>
        <v>8</v>
      </c>
      <c r="B15" s="80" t="s">
        <v>268</v>
      </c>
      <c r="C15" s="55">
        <v>58511279.399999999</v>
      </c>
      <c r="D15" s="55">
        <v>58511279.399999999</v>
      </c>
      <c r="E15" s="55">
        <v>55805648.810000002</v>
      </c>
      <c r="F15" s="55">
        <f t="shared" si="0"/>
        <v>95.375882021817489</v>
      </c>
      <c r="G15" s="36"/>
    </row>
    <row r="16" spans="1:10" ht="33" customHeight="1" x14ac:dyDescent="0.25">
      <c r="A16" s="49">
        <f t="shared" si="1"/>
        <v>9</v>
      </c>
      <c r="B16" s="80" t="s">
        <v>222</v>
      </c>
      <c r="C16" s="55">
        <v>6698461.9699999997</v>
      </c>
      <c r="D16" s="55">
        <v>6698461.9699999997</v>
      </c>
      <c r="E16" s="55">
        <v>6556279.9299999997</v>
      </c>
      <c r="F16" s="55">
        <f t="shared" si="0"/>
        <v>97.877392741247434</v>
      </c>
    </row>
    <row r="17" spans="1:7" ht="49.5" customHeight="1" x14ac:dyDescent="0.25">
      <c r="A17" s="49">
        <f t="shared" si="1"/>
        <v>10</v>
      </c>
      <c r="B17" s="80" t="s">
        <v>664</v>
      </c>
      <c r="C17" s="55">
        <v>1785158</v>
      </c>
      <c r="D17" s="55">
        <v>1785158</v>
      </c>
      <c r="E17" s="55">
        <v>1215158</v>
      </c>
      <c r="F17" s="55">
        <f t="shared" si="0"/>
        <v>68.070053182967555</v>
      </c>
    </row>
    <row r="18" spans="1:7" ht="46.5" customHeight="1" x14ac:dyDescent="0.25">
      <c r="A18" s="49">
        <f t="shared" si="1"/>
        <v>11</v>
      </c>
      <c r="B18" s="33" t="s">
        <v>343</v>
      </c>
      <c r="C18" s="55">
        <v>183700</v>
      </c>
      <c r="D18" s="55">
        <v>183700</v>
      </c>
      <c r="E18" s="55">
        <v>183700</v>
      </c>
      <c r="F18" s="55">
        <f t="shared" si="0"/>
        <v>100</v>
      </c>
    </row>
    <row r="19" spans="1:7" ht="15.75" x14ac:dyDescent="0.25">
      <c r="A19" s="49">
        <f t="shared" si="1"/>
        <v>12</v>
      </c>
      <c r="B19" s="80" t="s">
        <v>285</v>
      </c>
      <c r="C19" s="55">
        <v>7149596.8700000001</v>
      </c>
      <c r="D19" s="55">
        <v>7149596.8700000001</v>
      </c>
      <c r="E19" s="55">
        <v>785438.83</v>
      </c>
      <c r="F19" s="55">
        <f t="shared" si="0"/>
        <v>10.985777859668332</v>
      </c>
    </row>
    <row r="20" spans="1:7" ht="34.5" customHeight="1" x14ac:dyDescent="0.25">
      <c r="A20" s="49">
        <f t="shared" si="1"/>
        <v>13</v>
      </c>
      <c r="B20" s="80" t="s">
        <v>250</v>
      </c>
      <c r="C20" s="55">
        <v>6891834.4199999999</v>
      </c>
      <c r="D20" s="55">
        <v>6891834.4199999999</v>
      </c>
      <c r="E20" s="55">
        <v>6857931.4900000002</v>
      </c>
      <c r="F20" s="55">
        <f t="shared" si="0"/>
        <v>99.508071031108727</v>
      </c>
    </row>
    <row r="21" spans="1:7" ht="15.75" customHeight="1" x14ac:dyDescent="0.25">
      <c r="A21" s="51"/>
      <c r="B21" s="46" t="s">
        <v>177</v>
      </c>
      <c r="C21" s="50">
        <f>SUM(C8:C20)</f>
        <v>1064773290.4899999</v>
      </c>
      <c r="D21" s="50">
        <f>SUM(D8:D20)</f>
        <v>1064060290.4899999</v>
      </c>
      <c r="E21" s="50">
        <f>SUM(E8:E20)</f>
        <v>1031845721.77</v>
      </c>
      <c r="F21" s="55">
        <f t="shared" si="0"/>
        <v>96.972486520931525</v>
      </c>
      <c r="G21" s="36"/>
    </row>
    <row r="22" spans="1:7" ht="17.25" customHeight="1" x14ac:dyDescent="0.2">
      <c r="B22" s="25"/>
      <c r="C22" s="36"/>
      <c r="D22" s="36"/>
      <c r="E22" s="36"/>
      <c r="F22" s="36"/>
    </row>
    <row r="23" spans="1:7" ht="17.25" customHeight="1" x14ac:dyDescent="0.2">
      <c r="B23" s="25"/>
      <c r="C23" s="25"/>
      <c r="D23" s="25"/>
    </row>
    <row r="24" spans="1:7" ht="16.5" customHeight="1" x14ac:dyDescent="0.2">
      <c r="B24" s="25"/>
      <c r="C24" s="25"/>
      <c r="D24" s="25"/>
    </row>
    <row r="25" spans="1:7" ht="15" customHeight="1" x14ac:dyDescent="0.2">
      <c r="B25" s="25"/>
      <c r="C25" s="25"/>
      <c r="D25" s="25"/>
    </row>
    <row r="26" spans="1:7" ht="6.75" customHeight="1" x14ac:dyDescent="0.2">
      <c r="B26" s="25"/>
      <c r="C26" s="25"/>
      <c r="D26" s="25"/>
    </row>
    <row r="27" spans="1:7" x14ac:dyDescent="0.2">
      <c r="B27" s="25"/>
      <c r="C27" s="25"/>
      <c r="D27" s="25"/>
    </row>
    <row r="28" spans="1:7" x14ac:dyDescent="0.2">
      <c r="C28" s="37"/>
      <c r="D28" s="37"/>
      <c r="E28" s="37"/>
      <c r="F28" s="37"/>
    </row>
    <row r="29" spans="1:7" x14ac:dyDescent="0.2">
      <c r="C29" s="37"/>
      <c r="D29" s="37"/>
      <c r="E29" s="37"/>
      <c r="F29" s="37"/>
    </row>
    <row r="31" spans="1:7" x14ac:dyDescent="0.2">
      <c r="E31" s="36"/>
      <c r="F31" s="36"/>
    </row>
  </sheetData>
  <mergeCells count="5">
    <mergeCell ref="D1:F1"/>
    <mergeCell ref="A5:B5"/>
    <mergeCell ref="A4:F4"/>
    <mergeCell ref="C3:F3"/>
    <mergeCell ref="C2:F2"/>
  </mergeCells>
  <printOptions horizontalCentered="1"/>
  <pageMargins left="0.39370078740157483" right="0.39370078740157483" top="1.1811023622047245" bottom="0.19685039370078741" header="0.23622047244094491" footer="0.39370078740157483"/>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9</vt:i4>
      </vt:variant>
    </vt:vector>
  </HeadingPairs>
  <TitlesOfParts>
    <vt:vector size="30" baseType="lpstr">
      <vt:lpstr>Доходы1</vt:lpstr>
      <vt:lpstr>дох прил2</vt:lpstr>
      <vt:lpstr>Ведомс3</vt:lpstr>
      <vt:lpstr>функ прил4</vt:lpstr>
      <vt:lpstr>Источ5</vt:lpstr>
      <vt:lpstr>истприл6</vt:lpstr>
      <vt:lpstr>заимствован 7</vt:lpstr>
      <vt:lpstr>КЦСР8</vt:lpstr>
      <vt:lpstr>МП9</vt:lpstr>
      <vt:lpstr>сбалан10</vt:lpstr>
      <vt:lpstr>ФФП+рег11</vt:lpstr>
      <vt:lpstr>Воинск12</vt:lpstr>
      <vt:lpstr>адм ком13</vt:lpstr>
      <vt:lpstr>первичМПБ 14</vt:lpstr>
      <vt:lpstr>налог.потен 15</vt:lpstr>
      <vt:lpstr>S6410 16</vt:lpstr>
      <vt:lpstr>S7490 17</vt:lpstr>
      <vt:lpstr>27240 18</vt:lpstr>
      <vt:lpstr>акариц19</vt:lpstr>
      <vt:lpstr>захор20</vt:lpstr>
      <vt:lpstr>Резерв21</vt:lpstr>
      <vt:lpstr>'дох прил2'!Заголовки_для_печати</vt:lpstr>
      <vt:lpstr>'заимствован 7'!Заголовки_для_печати</vt:lpstr>
      <vt:lpstr>'функ прил4'!Заголовки_для_печати</vt:lpstr>
      <vt:lpstr>'адм ком13'!Область_печати</vt:lpstr>
      <vt:lpstr>'дох прил2'!Область_печати</vt:lpstr>
      <vt:lpstr>истприл6!Область_печати</vt:lpstr>
      <vt:lpstr>МП9!Область_печати</vt:lpstr>
      <vt:lpstr>сбалан10!Область_печати</vt:lpstr>
      <vt:lpstr>'функ прил4'!Область_печати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2015-01-12T07:29:20Z</cp:lastPrinted>
  <dcterms:created xsi:type="dcterms:W3CDTF">2006-09-28T05:33:49Z</dcterms:created>
  <dcterms:modified xsi:type="dcterms:W3CDTF">2024-06-04T10:17:57Z</dcterms:modified>
</cp:coreProperties>
</file>