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4\На сайт\Ежемесячные\"/>
    </mc:Choice>
  </mc:AlternateContent>
  <bookViews>
    <workbookView xWindow="360" yWindow="270" windowWidth="14940" windowHeight="9150" activeTab="1"/>
  </bookViews>
  <sheets>
    <sheet name="Доходы" sheetId="3" r:id="rId1"/>
    <sheet name="Расходы" sheetId="2" r:id="rId2"/>
    <sheet name="Источники" sheetId="4" r:id="rId3"/>
  </sheets>
  <definedNames>
    <definedName name="APPT" localSheetId="0">Доходы!$A$19</definedName>
    <definedName name="APPT" localSheetId="1">Расходы!$A$19</definedName>
    <definedName name="FIO" localSheetId="0">Доходы!$F$19</definedName>
    <definedName name="FIO" localSheetId="1">Расходы!$F$19</definedName>
    <definedName name="LAST_CELL" localSheetId="0">Доходы!$J$56</definedName>
    <definedName name="LAST_CELL" localSheetId="1">Расходы!$J$68</definedName>
    <definedName name="SIGN" localSheetId="0">Доходы!$A$19:$H$20</definedName>
    <definedName name="SIGN" localSheetId="1">Расходы!$A$19:$H$20</definedName>
  </definedNames>
  <calcPr calcId="162913"/>
</workbook>
</file>

<file path=xl/calcChain.xml><?xml version="1.0" encoding="utf-8"?>
<calcChain xmlns="http://schemas.openxmlformats.org/spreadsheetml/2006/main">
  <c r="D63" i="2" l="1"/>
  <c r="D12" i="2"/>
  <c r="D17" i="2"/>
  <c r="G9" i="4"/>
  <c r="G11" i="4"/>
  <c r="G10" i="4"/>
  <c r="G15" i="4"/>
  <c r="G14" i="4"/>
  <c r="G26" i="4" l="1"/>
  <c r="G25" i="4"/>
  <c r="G24" i="4"/>
  <c r="G23" i="4"/>
  <c r="G22" i="4"/>
  <c r="G21" i="4"/>
  <c r="G20" i="4"/>
  <c r="G19" i="4"/>
  <c r="G18" i="4"/>
  <c r="G17" i="4"/>
  <c r="G16" i="4"/>
  <c r="G8" i="4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4" i="3"/>
  <c r="E45" i="3"/>
  <c r="E46" i="3"/>
  <c r="E47" i="3"/>
  <c r="E48" i="3"/>
  <c r="E49" i="3"/>
  <c r="E50" i="3"/>
  <c r="E51" i="3"/>
</calcChain>
</file>

<file path=xl/sharedStrings.xml><?xml version="1.0" encoding="utf-8"?>
<sst xmlns="http://schemas.openxmlformats.org/spreadsheetml/2006/main" count="307" uniqueCount="292">
  <si>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</si>
  <si>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</si>
  <si>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</si>
  <si>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Тип бланка расходов: Смета</t>
  </si>
  <si>
    <t>руб.</t>
  </si>
  <si>
    <t>КФСР</t>
  </si>
  <si>
    <t>0102</t>
  </si>
  <si>
    <t>0103</t>
  </si>
  <si>
    <t>0104</t>
  </si>
  <si>
    <t>0105</t>
  </si>
  <si>
    <t>0106</t>
  </si>
  <si>
    <t>0111</t>
  </si>
  <si>
    <t>0113</t>
  </si>
  <si>
    <t>0203</t>
  </si>
  <si>
    <t>0310</t>
  </si>
  <si>
    <t>0314</t>
  </si>
  <si>
    <t>0405</t>
  </si>
  <si>
    <t>0408</t>
  </si>
  <si>
    <t>0409</t>
  </si>
  <si>
    <t>0410</t>
  </si>
  <si>
    <t>0412</t>
  </si>
  <si>
    <t>0501</t>
  </si>
  <si>
    <t>0502</t>
  </si>
  <si>
    <t>0503</t>
  </si>
  <si>
    <t>0505</t>
  </si>
  <si>
    <t>0603</t>
  </si>
  <si>
    <t>0605</t>
  </si>
  <si>
    <t>0701</t>
  </si>
  <si>
    <t>0702</t>
  </si>
  <si>
    <t>0703</t>
  </si>
  <si>
    <t>0709</t>
  </si>
  <si>
    <t>0801</t>
  </si>
  <si>
    <t>0804</t>
  </si>
  <si>
    <t>0909</t>
  </si>
  <si>
    <t>10</t>
  </si>
  <si>
    <t>1001</t>
  </si>
  <si>
    <t>1003</t>
  </si>
  <si>
    <t>1004</t>
  </si>
  <si>
    <t>1006</t>
  </si>
  <si>
    <t>11</t>
  </si>
  <si>
    <t>1102</t>
  </si>
  <si>
    <t>1103</t>
  </si>
  <si>
    <t>13</t>
  </si>
  <si>
    <t>1301</t>
  </si>
  <si>
    <t>14</t>
  </si>
  <si>
    <t>1401</t>
  </si>
  <si>
    <t>1402</t>
  </si>
  <si>
    <t>1403</t>
  </si>
  <si>
    <t>Итого</t>
  </si>
  <si>
    <t>Прочие межбюджетные трансферты общего характера</t>
  </si>
  <si>
    <t>51</t>
  </si>
  <si>
    <t>Иные дотации</t>
  </si>
  <si>
    <t>50</t>
  </si>
  <si>
    <t>Дотации на выравнивание бюджетной обеспеченности субъектов Российской Федерации и муниципальных образований</t>
  </si>
  <si>
    <t>49</t>
  </si>
  <si>
    <t>1400</t>
  </si>
  <si>
    <t>МЕЖБЮДЖЕТНЫЕ ТРАНСФЕРТЫ ОБЩЕГО ХАРАКТЕРА БЮДЖЕТАМ БЮДЖЕТНОЙ СИСТЕМЫ РОССИЙСКОЙ ФЕДЕРАЦИИ</t>
  </si>
  <si>
    <t>48</t>
  </si>
  <si>
    <t>Обслуживание государственного (муниципального) внутреннего долга</t>
  </si>
  <si>
    <t>47</t>
  </si>
  <si>
    <t>1300</t>
  </si>
  <si>
    <t>ОБСЛУЖИВАНИЕ ГОСУДАРСТВЕННОГО (МУНИЦИПАЛЬНОГО) ДОЛГА</t>
  </si>
  <si>
    <t>46</t>
  </si>
  <si>
    <t>Спорт высших достижений</t>
  </si>
  <si>
    <t>45</t>
  </si>
  <si>
    <t>Массовый спорт</t>
  </si>
  <si>
    <t>44</t>
  </si>
  <si>
    <t>1100</t>
  </si>
  <si>
    <t>ФИЗИЧЕСКАЯ КУЛЬТУРА И СПОРТ</t>
  </si>
  <si>
    <t>43</t>
  </si>
  <si>
    <t>Другие вопросы в области социальной политики</t>
  </si>
  <si>
    <t>42</t>
  </si>
  <si>
    <t>Охрана семьи и детства</t>
  </si>
  <si>
    <t>41</t>
  </si>
  <si>
    <t>Социальное обеспечение населения</t>
  </si>
  <si>
    <t>40</t>
  </si>
  <si>
    <t>Пенсионное обеспечение</t>
  </si>
  <si>
    <t>39</t>
  </si>
  <si>
    <t>1000</t>
  </si>
  <si>
    <t>СОЦИАЛЬНАЯ ПОЛИТИКА</t>
  </si>
  <si>
    <t>38</t>
  </si>
  <si>
    <t>Другие вопросы в области здравоохранения</t>
  </si>
  <si>
    <t>37</t>
  </si>
  <si>
    <t>0900</t>
  </si>
  <si>
    <t>ЗДРАВООХРАНЕНИЕ</t>
  </si>
  <si>
    <t>36</t>
  </si>
  <si>
    <t>Другие вопросы в области культуры, кинематографии</t>
  </si>
  <si>
    <t>35</t>
  </si>
  <si>
    <t>Культура</t>
  </si>
  <si>
    <t>34</t>
  </si>
  <si>
    <t>0800</t>
  </si>
  <si>
    <t>КУЛЬТУРА, КИНЕМАТОГРАФИЯ</t>
  </si>
  <si>
    <t>33</t>
  </si>
  <si>
    <t>Другие вопросы в области образования</t>
  </si>
  <si>
    <t>32</t>
  </si>
  <si>
    <t>Дополнительное образование детей</t>
  </si>
  <si>
    <t>31</t>
  </si>
  <si>
    <t>Общее образование</t>
  </si>
  <si>
    <t>30</t>
  </si>
  <si>
    <t>Дошкольное образование</t>
  </si>
  <si>
    <t>29</t>
  </si>
  <si>
    <t>0700</t>
  </si>
  <si>
    <t>ОБРАЗОВАНИЕ</t>
  </si>
  <si>
    <t>28</t>
  </si>
  <si>
    <t>Другие вопросы в области охраны окружающей среды</t>
  </si>
  <si>
    <t>27</t>
  </si>
  <si>
    <t>Охрана объектов растительного и животного мира и среды их обитания</t>
  </si>
  <si>
    <t>26</t>
  </si>
  <si>
    <t>0600</t>
  </si>
  <si>
    <t>ОХРАНА ОКРУЖАЮЩЕЙ СРЕДЫ</t>
  </si>
  <si>
    <t>25</t>
  </si>
  <si>
    <t>Другие вопросы в области жилищно-коммунального хозяйства</t>
  </si>
  <si>
    <t>24</t>
  </si>
  <si>
    <t>Благоустройство</t>
  </si>
  <si>
    <t>23</t>
  </si>
  <si>
    <t>Коммунальное хозяйство</t>
  </si>
  <si>
    <t>22</t>
  </si>
  <si>
    <t>Жилищное хозяйство</t>
  </si>
  <si>
    <t>21</t>
  </si>
  <si>
    <t>0500</t>
  </si>
  <si>
    <t>ЖИЛИЩНО-КОММУНАЛЬНОЕ ХОЗЯЙСТВО</t>
  </si>
  <si>
    <t>20</t>
  </si>
  <si>
    <t>Другие вопросы в области национальной экономики</t>
  </si>
  <si>
    <t>19</t>
  </si>
  <si>
    <t>Связь и информатика</t>
  </si>
  <si>
    <t>18</t>
  </si>
  <si>
    <t>Дорожное хозяйство (дорожные фонды)</t>
  </si>
  <si>
    <t>17</t>
  </si>
  <si>
    <t>Транспорт</t>
  </si>
  <si>
    <t>16</t>
  </si>
  <si>
    <t>Сельское хозяйство и рыболовство</t>
  </si>
  <si>
    <t>15</t>
  </si>
  <si>
    <t>0400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</si>
  <si>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</si>
  <si>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</si>
  <si>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</si>
  <si>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12</t>
  </si>
  <si>
    <t>0300</t>
  </si>
  <si>
    <t>НАЦИОНАЛЬНАЯ БЕЗОПАСНОСТЬ И ПРАВООХРАНИТЕЛЬНАЯ ДЕЯТЕЛЬНОСТЬ</t>
  </si>
  <si>
    <t>Мобилизационная и вневойсковая подготовка</t>
  </si>
  <si>
    <t>0200</t>
  </si>
  <si>
    <t>НАЦИОНАЛЬНАЯ ОБОРОНА</t>
  </si>
  <si>
    <t>9</t>
  </si>
  <si>
    <t>Другие общегосударственные вопросы</t>
  </si>
  <si>
    <t>8</t>
  </si>
  <si>
    <t>Резервные фонды</t>
  </si>
  <si>
    <t>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</si>
  <si>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</si>
  <si>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</si>
  <si>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Судебная система</t>
  </si>
  <si>
    <t>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</si>
  <si>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</si>
  <si>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</si>
  <si>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</si>
  <si>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3</t>
  </si>
  <si>
    <t>Функционирование высшего должностного лица субъекта Российской Федерации и муниципального образования</t>
  </si>
  <si>
    <t>2</t>
  </si>
  <si>
    <t>0100</t>
  </si>
  <si>
    <t>ОБЩЕГОСУДАРСТВЕННЫЕ ВОПРОСЫ</t>
  </si>
  <si>
    <t>1</t>
  </si>
  <si>
    <t>% исполнения к году</t>
  </si>
  <si>
    <t>Исполнено на 01.06.2024</t>
  </si>
  <si>
    <t>Бюджетные назначения 2024 год</t>
  </si>
  <si>
    <t>Наименование кода</t>
  </si>
  <si>
    <t>№ п/п</t>
  </si>
  <si>
    <t xml:space="preserve"> Исполнение расходов районного бюджета на 01.05.2024 г.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</si>
  <si>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</si>
  <si>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21900000050000150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</si>
  <si>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</si>
  <si>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</si>
  <si>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Иные межбюджетные трансферты</t>
  </si>
  <si>
    <t>20240000000000150</t>
  </si>
  <si>
    <t>Субвенции бюджетам бюджетной системы Российской Федерации</t>
  </si>
  <si>
    <t>20230000000000150</t>
  </si>
  <si>
    <t>Субсидии бюджетам бюджетной системы Российской Федерации (межбюджетные субсидии)</t>
  </si>
  <si>
    <t>20220000000000150</t>
  </si>
  <si>
    <t>Дотации бюджетам бюджетной системы Российской Федерации</t>
  </si>
  <si>
    <t>20210000000000150</t>
  </si>
  <si>
    <t>БЕЗВОЗМЕЗДНЫЕ ПОСТУПЛЕНИЯ ОТ ДРУГИХ БЮДЖЕТОВ БЮДЖЕТНОЙ СИСТЕМЫ РОССИЙСКОЙ ФЕДЕРАЦИИ</t>
  </si>
  <si>
    <t>20200000000000000</t>
  </si>
  <si>
    <t>БЕЗВОЗМЕЗДНЫЕ ПОСТУПЛЕНИЯ</t>
  </si>
  <si>
    <t>20000000000000000</t>
  </si>
  <si>
    <t>Невыясненные поступления</t>
  </si>
  <si>
    <t>11701000000000180</t>
  </si>
  <si>
    <t>ПРОЧИЕ НЕНАЛОГОВЫЕ ДОХОДЫ</t>
  </si>
  <si>
    <t>11700000000000000</t>
  </si>
  <si>
    <t>Платежи, уплачиваемые в целях возмещения вреда</t>
  </si>
  <si>
    <t>11611000010000140</t>
  </si>
  <si>
    <t>Платежи в целях возмещения причиненного ущерба (убытков)</t>
  </si>
  <si>
    <t>11610000000000140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</si>
  <si>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</si>
  <si>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</si>
  <si>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Административные штрафы, установленные Кодексом Российской Федерации об административных правонарушениях</t>
  </si>
  <si>
    <t>11601000010000140</t>
  </si>
  <si>
    <t>ШТРАФЫ, САНКЦИИ, ВОЗМЕЩЕНИЕ УЩЕРБА</t>
  </si>
  <si>
    <t>11600000000000000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</si>
  <si>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</si>
  <si>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11406300000000430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</si>
  <si>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</si>
  <si>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</si>
  <si>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</si>
  <si>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</si>
  <si>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ДОХОДЫ ОТ ПРОДАЖИ МАТЕРИАЛЬНЫХ И НЕМАТЕРИАЛЬНЫХ АКТИВОВ</t>
  </si>
  <si>
    <t>11400000000000000</t>
  </si>
  <si>
    <t>Доходы от компенсации затрат государства</t>
  </si>
  <si>
    <t>11302000000000130</t>
  </si>
  <si>
    <t>ДОХОДЫ ОТ ОКАЗАНИЯ ПЛАТНЫХ УСЛУГ И КОМПЕНСАЦИИ ЗАТРАТ ГОСУДАРСТВА</t>
  </si>
  <si>
    <t>11300000000000000</t>
  </si>
  <si>
    <t>Плата за негативное воздействие на окружающую среду</t>
  </si>
  <si>
    <t>11201000010000120</t>
  </si>
  <si>
    <t>ПЛАТЕЖИ ПРИ ПОЛЬЗОВАНИИ ПРИРОДНЫМИ РЕСУРСАМИ</t>
  </si>
  <si>
    <t>11200000000000000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</si>
  <si>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</si>
  <si>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</si>
  <si>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</si>
  <si>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</si>
  <si>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</si>
  <si>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</si>
  <si>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ДОХОДЫ ОТ ИСПОЛЬЗОВАНИЯ ИМУЩЕСТВА, НАХОДЯЩЕГОСЯ В ГОСУДАРСТВЕННОЙ И МУНИЦИПАЛЬНОЙ СОБСТВЕННОСТИ</t>
  </si>
  <si>
    <t>11100000000000000</t>
  </si>
  <si>
    <t>Государственная пошлина по делам, рассматриваемым в судах общей юрисдикции, мировыми судьями</t>
  </si>
  <si>
    <t>10803000010000110</t>
  </si>
  <si>
    <t>ГОСУДАРСТВЕННАЯ ПОШЛИНА</t>
  </si>
  <si>
    <t>10800000000000000</t>
  </si>
  <si>
    <t>Налог, взимаемый в связи с применением патентной системы налогообложения</t>
  </si>
  <si>
    <t>10504000020000110</t>
  </si>
  <si>
    <t>Единый сельскохозяйственный налог</t>
  </si>
  <si>
    <t>10503000010000110</t>
  </si>
  <si>
    <t>Единый налог на вмененный доход для отдельных видов деятельности</t>
  </si>
  <si>
    <t>10502000020000110</t>
  </si>
  <si>
    <t>Налог, взимаемый в связи с применением упрощенной системы налогообложения</t>
  </si>
  <si>
    <t>10501000000000110</t>
  </si>
  <si>
    <t>НАЛОГИ НА СОВОКУПНЫЙ ДОХОД</t>
  </si>
  <si>
    <t>10500000000000000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</si>
  <si>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</si>
  <si>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</si>
  <si>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НАЛОГИ НА ТОВАРЫ (РАБОТЫ, УСЛУГИ), РЕАЛИЗУЕМЫЕ НА ТЕРРИТОРИИ РОССИЙСКОЙ ФЕДЕРАЦИИ</t>
  </si>
  <si>
    <t>10300000000000000</t>
  </si>
  <si>
    <t>Налог на доходы физических лиц</t>
  </si>
  <si>
    <t>10102000010000110</t>
  </si>
  <si>
    <t>Налог на прибыль организаций</t>
  </si>
  <si>
    <t>10101000000000110</t>
  </si>
  <si>
    <t>НАЛОГИ НА ПРИБЫЛЬ, ДОХОДЫ</t>
  </si>
  <si>
    <t>10100000000000000</t>
  </si>
  <si>
    <t>НАЛОГОВЫЕ И НЕНАЛОГОВЫЕ ДОХОДЫ</t>
  </si>
  <si>
    <t>10000000000000000</t>
  </si>
  <si>
    <t>Наименование КВД</t>
  </si>
  <si>
    <t>КВД</t>
  </si>
  <si>
    <t>Единица измерения руб.</t>
  </si>
  <si>
    <t>Исполнение доходов районного бюджета на 01.06.2024 г.</t>
  </si>
  <si>
    <t>Наименование показателя</t>
  </si>
  <si>
    <t>Код строки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</si>
  <si>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</si>
  <si>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</si>
  <si>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Х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</si>
  <si>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</si>
  <si>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</si>
  <si>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</si>
  <si>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</si>
  <si>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</si>
  <si>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</si>
  <si>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</si>
  <si>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-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</si>
  <si>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</si>
  <si>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</si>
  <si>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</si>
  <si>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</si>
  <si>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</si>
  <si>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</si>
  <si>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</si>
  <si>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</si>
  <si>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</si>
  <si>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</si>
  <si>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</si>
  <si>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</si>
  <si>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</si>
  <si>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</si>
  <si>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</si>
  <si>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</si>
  <si>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</si>
  <si>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</si>
  <si>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</si>
  <si>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</si>
  <si>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</si>
  <si>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</si>
  <si>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</si>
  <si>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</si>
  <si>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</si>
  <si>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</si>
  <si>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</si>
  <si>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</si>
  <si>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 xml:space="preserve"> Источники финансирования дефицита бюджета на 01.06.2024г.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</si>
</sst>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\ hh:mm"/>
    <numFmt numFmtId="165" formatCode="?"/>
    <numFmt numFmtId="166" formatCode="#,##0.0"/>
    <numFmt numFmtId="167" formatCode="[$-10419]#,##0.00"/>
  </numFmts>
  <fonts count="15" x14ac:knownFonts="1">
    <font>
      <sz val="10"/>
      <name val="Arial"/>
    </font>
    <font>
      <sz val="8.5"/>
      <name val="MS Sans Serif"/>
    </font>
    <font>
      <sz val="8"/>
      <name val="Arial Cy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54">
    <xf numFmtId="0" fontId="0" fillId="0" borderId="0" xfId="0"/>
    <xf numFmtId="0" fontId="3" fillId="0" borderId="0" xfId="1"/>
    <xf numFmtId="0" fontId="4" fillId="0" borderId="0" xfId="1" applyFont="1"/>
    <xf numFmtId="0" fontId="4" fillId="0" borderId="1" xfId="1" applyFont="1" applyBorder="1"/>
    <xf numFmtId="4" fontId="5" fillId="0" borderId="1" xfId="1" applyNumberFormat="1" applyFont="1" applyBorder="1" applyAlignment="1" applyProtection="1">
      <alignment horizontal="right"/>
    </xf>
    <xf numFmtId="49" fontId="5" fillId="0" borderId="1" xfId="1" applyNumberFormat="1" applyFont="1" applyBorder="1" applyAlignment="1" applyProtection="1">
      <alignment horizontal="center"/>
    </xf>
    <xf numFmtId="49" fontId="5" fillId="0" borderId="1" xfId="1" applyNumberFormat="1" applyFont="1" applyBorder="1" applyAlignment="1" applyProtection="1">
      <alignment horizontal="left"/>
    </xf>
    <xf numFmtId="4" fontId="4" fillId="0" borderId="1" xfId="1" applyNumberFormat="1" applyFont="1" applyBorder="1" applyAlignment="1" applyProtection="1">
      <alignment horizontal="right" vertical="center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center" wrapText="1"/>
    </xf>
    <xf numFmtId="4" fontId="5" fillId="0" borderId="1" xfId="1" applyNumberFormat="1" applyFont="1" applyBorder="1" applyAlignment="1" applyProtection="1">
      <alignment horizontal="right" vertical="center" wrapText="1"/>
    </xf>
    <xf numFmtId="49" fontId="5" fillId="0" borderId="1" xfId="1" applyNumberFormat="1" applyFont="1" applyBorder="1" applyAlignment="1" applyProtection="1">
      <alignment horizontal="center" vertical="center" wrapText="1"/>
    </xf>
    <xf numFmtId="49" fontId="5" fillId="0" borderId="1" xfId="1" applyNumberFormat="1" applyFont="1" applyBorder="1" applyAlignment="1" applyProtection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49" fontId="5" fillId="0" borderId="1" xfId="2" applyNumberFormat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/>
    <xf numFmtId="0" fontId="4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164" fontId="5" fillId="0" borderId="0" xfId="1" applyNumberFormat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/>
    </xf>
    <xf numFmtId="4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 applyProtection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49" fontId="5" fillId="0" borderId="1" xfId="3" applyNumberFormat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/>
    <xf numFmtId="0" fontId="1" fillId="0" borderId="0" xfId="1" applyFont="1" applyBorder="1" applyAlignment="1" applyProtection="1">
      <alignment wrapText="1"/>
    </xf>
    <xf numFmtId="49" fontId="5" fillId="0" borderId="0" xfId="1" applyNumberFormat="1" applyFont="1" applyBorder="1" applyAlignment="1" applyProtection="1"/>
    <xf numFmtId="0" fontId="2" fillId="0" borderId="0" xfId="1" applyFont="1" applyBorder="1" applyAlignment="1" applyProtection="1"/>
    <xf numFmtId="0" fontId="11" fillId="0" borderId="0" xfId="0" applyFont="1" applyFill="1" applyBorder="1"/>
    <xf numFmtId="0" fontId="12" fillId="0" borderId="3" xfId="4" applyNumberFormat="1" applyFont="1" applyFill="1" applyBorder="1" applyAlignment="1">
      <alignment horizontal="center" vertical="center" wrapText="1" readingOrder="1"/>
    </xf>
    <xf numFmtId="49" fontId="5" fillId="0" borderId="4" xfId="1" applyNumberFormat="1" applyFont="1" applyBorder="1" applyAlignment="1" applyProtection="1">
      <alignment horizontal="center" vertical="center" wrapText="1"/>
    </xf>
    <xf numFmtId="166" fontId="5" fillId="0" borderId="4" xfId="1" applyNumberFormat="1" applyFont="1" applyBorder="1" applyAlignment="1">
      <alignment horizontal="center" vertical="center" wrapText="1"/>
    </xf>
    <xf numFmtId="0" fontId="12" fillId="0" borderId="5" xfId="4" applyNumberFormat="1" applyFont="1" applyFill="1" applyBorder="1" applyAlignment="1">
      <alignment horizontal="center" vertical="center" wrapText="1" readingOrder="1"/>
    </xf>
    <xf numFmtId="0" fontId="12" fillId="0" borderId="5" xfId="4" applyNumberFormat="1" applyFont="1" applyFill="1" applyBorder="1" applyAlignment="1">
      <alignment horizontal="left" wrapText="1" readingOrder="1"/>
    </xf>
    <xf numFmtId="0" fontId="12" fillId="0" borderId="5" xfId="4" applyNumberFormat="1" applyFont="1" applyFill="1" applyBorder="1" applyAlignment="1">
      <alignment horizontal="center" wrapText="1" readingOrder="1"/>
    </xf>
    <xf numFmtId="167" fontId="12" fillId="0" borderId="5" xfId="4" applyNumberFormat="1" applyFont="1" applyFill="1" applyBorder="1" applyAlignment="1">
      <alignment horizontal="right" wrapText="1" readingOrder="1"/>
    </xf>
    <xf numFmtId="2" fontId="12" fillId="0" borderId="5" xfId="4" applyNumberFormat="1" applyFont="1" applyFill="1" applyBorder="1" applyAlignment="1">
      <alignment horizontal="right" wrapText="1" readingOrder="1"/>
    </xf>
    <xf numFmtId="0" fontId="12" fillId="0" borderId="5" xfId="4" applyNumberFormat="1" applyFont="1" applyFill="1" applyBorder="1" applyAlignment="1">
      <alignment horizontal="right" wrapText="1" readingOrder="1"/>
    </xf>
    <xf numFmtId="0" fontId="10" fillId="0" borderId="0" xfId="4" applyNumberFormat="1" applyFont="1" applyFill="1" applyBorder="1" applyAlignment="1">
      <alignment horizontal="center" vertical="center" wrapText="1" readingOrder="1"/>
    </xf>
    <xf numFmtId="0" fontId="1" fillId="0" borderId="2" xfId="1" applyFont="1" applyBorder="1" applyAlignment="1" applyProtection="1">
      <alignment horizontal="left" wrapText="1"/>
    </xf>
    <xf numFmtId="0" fontId="1" fillId="0" borderId="0" xfId="1" applyFont="1" applyBorder="1" applyAlignment="1" applyProtection="1">
      <alignment wrapText="1"/>
    </xf>
    <xf numFmtId="0" fontId="6" fillId="0" borderId="0" xfId="1" applyFont="1" applyBorder="1" applyAlignment="1" applyProtection="1">
      <alignment wrapText="1"/>
    </xf>
    <xf numFmtId="0" fontId="8" fillId="0" borderId="0" xfId="1" applyFont="1" applyBorder="1" applyAlignment="1" applyProtection="1">
      <alignment horizontal="center" wrapText="1"/>
    </xf>
    <xf numFmtId="0" fontId="8" fillId="0" borderId="0" xfId="1" applyFont="1" applyAlignment="1">
      <alignment horizontal="center" wrapText="1"/>
    </xf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 vertical="top" wrapText="1"/>
    </xf>
    <xf numFmtId="0" fontId="6" fillId="0" borderId="0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13" fillId="0" borderId="0" xfId="4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readingOrder="1"/>
    </xf>
    <xf numFmtId="0" fontId="14" fillId="0" borderId="0" xfId="0" applyFont="1" applyAlignment="1">
      <alignment readingOrder="1"/>
    </xf>
  </cellXfs>
  <cellStyles count="5">
    <cellStyle name="Normal" xfId="4"/>
    <cellStyle name="Обычный" xfId="0" builtinId="0"/>
    <cellStyle name="Обычный 2" xfId="1"/>
    <cellStyle name="Обычный_Бюджет" xfId="2"/>
    <cellStyle name="Обычный_ДЧБ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1"/>
  <sheetViews>
    <sheetView showGridLines="0" workbookViewId="0">
      <selection activeCell="C10" sqref="C10"/>
    </sheetView>
  </sheetViews>
  <sheetFormatPr defaultRowHeight="12.75" customHeight="1" outlineLevelRow="2" x14ac:dyDescent="0.2"/>
  <cols>
    <col min="1" max="1" width="25.7109375" style="1" customWidth="1"/>
    <col min="2" max="2" width="36.28515625" style="1" customWidth="1"/>
    <col min="3" max="3" width="19.140625" style="1" customWidth="1"/>
    <col min="4" max="5" width="15.42578125" style="1" customWidth="1"/>
    <col min="6" max="6" width="9.140625" style="1" customWidth="1"/>
    <col min="7" max="7" width="13.140625" style="1" customWidth="1"/>
    <col min="8" max="10" width="9.140625" style="1" customWidth="1"/>
    <col min="11" max="16384" width="9.140625" style="1"/>
  </cols>
  <sheetData>
    <row r="1" spans="1:10" x14ac:dyDescent="0.2">
      <c r="A1" s="41" t="s">
        <v>0</v>
      </c>
      <c r="B1" s="41"/>
      <c r="C1" s="41"/>
      <c r="D1" s="41"/>
      <c r="E1" s="41"/>
      <c r="F1" s="41"/>
      <c r="G1" s="15"/>
      <c r="H1" s="15"/>
      <c r="I1" s="15"/>
      <c r="J1" s="15"/>
    </row>
    <row r="2" spans="1:10" x14ac:dyDescent="0.2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4.25" x14ac:dyDescent="0.2">
      <c r="A3" s="21"/>
      <c r="B3" s="19"/>
      <c r="C3" s="19"/>
      <c r="D3" s="19"/>
      <c r="E3" s="19"/>
      <c r="F3" s="19"/>
      <c r="G3" s="19"/>
      <c r="H3" s="19"/>
      <c r="I3" s="19"/>
      <c r="J3" s="19"/>
    </row>
    <row r="4" spans="1:10" ht="14.25" x14ac:dyDescent="0.2">
      <c r="A4" s="28"/>
      <c r="B4" s="28"/>
      <c r="C4" s="28"/>
      <c r="D4" s="28"/>
      <c r="E4" s="28"/>
      <c r="F4" s="28"/>
      <c r="G4" s="20"/>
      <c r="H4" s="20"/>
      <c r="I4" s="19"/>
      <c r="J4" s="19"/>
    </row>
    <row r="5" spans="1:10" ht="18.75" x14ac:dyDescent="0.3">
      <c r="A5" s="44" t="s">
        <v>249</v>
      </c>
      <c r="B5" s="45"/>
      <c r="C5" s="45"/>
      <c r="D5" s="45"/>
      <c r="E5" s="45"/>
      <c r="F5" s="27"/>
      <c r="G5" s="27"/>
      <c r="H5" s="27"/>
      <c r="I5" s="27"/>
      <c r="J5" s="27"/>
    </row>
    <row r="6" spans="1:10" x14ac:dyDescent="0.2">
      <c r="A6" s="42"/>
      <c r="B6" s="42"/>
      <c r="C6" s="42"/>
      <c r="D6" s="42"/>
    </row>
    <row r="7" spans="1:10" x14ac:dyDescent="0.2">
      <c r="A7" s="43" t="s">
        <v>2</v>
      </c>
      <c r="B7" s="43"/>
      <c r="C7" s="43"/>
      <c r="D7" s="43"/>
    </row>
    <row r="8" spans="1:10" x14ac:dyDescent="0.2">
      <c r="A8" s="43"/>
      <c r="B8" s="43"/>
      <c r="C8" s="43"/>
      <c r="D8" s="43"/>
    </row>
    <row r="9" spans="1:10" x14ac:dyDescent="0.2">
      <c r="A9" s="26" t="s">
        <v>248</v>
      </c>
      <c r="B9" s="26"/>
      <c r="C9" s="26"/>
      <c r="D9" s="26"/>
      <c r="E9" s="15"/>
      <c r="F9" s="15"/>
      <c r="G9" s="15"/>
      <c r="H9" s="15"/>
      <c r="I9" s="15"/>
      <c r="J9" s="15"/>
    </row>
    <row r="10" spans="1:10" ht="42.75" x14ac:dyDescent="0.2">
      <c r="A10" s="11" t="s">
        <v>247</v>
      </c>
      <c r="B10" s="11" t="s">
        <v>246</v>
      </c>
      <c r="C10" s="25" t="s">
        <v>162</v>
      </c>
      <c r="D10" s="25" t="s">
        <v>161</v>
      </c>
      <c r="E10" s="24" t="s">
        <v>160</v>
      </c>
    </row>
    <row r="11" spans="1:10" ht="14.25" x14ac:dyDescent="0.2">
      <c r="A11" s="5" t="s">
        <v>48</v>
      </c>
      <c r="B11" s="6"/>
      <c r="C11" s="4">
        <v>1252210818.8699999</v>
      </c>
      <c r="D11" s="4">
        <v>466933840.10000002</v>
      </c>
      <c r="E11" s="22">
        <f t="shared" ref="E11:E26" si="0">D11/C11*100</f>
        <v>37.288756259218637</v>
      </c>
    </row>
    <row r="12" spans="1:10" ht="28.5" x14ac:dyDescent="0.2">
      <c r="A12" s="11" t="s">
        <v>245</v>
      </c>
      <c r="B12" s="12" t="s">
        <v>244</v>
      </c>
      <c r="C12" s="10">
        <v>107214657.19</v>
      </c>
      <c r="D12" s="10">
        <v>46275467.759999998</v>
      </c>
      <c r="E12" s="22">
        <f t="shared" si="0"/>
        <v>43.161512588706159</v>
      </c>
    </row>
    <row r="13" spans="1:10" ht="28.5" outlineLevel="1" x14ac:dyDescent="0.2">
      <c r="A13" s="11" t="s">
        <v>243</v>
      </c>
      <c r="B13" s="12" t="s">
        <v>242</v>
      </c>
      <c r="C13" s="10">
        <v>61930120</v>
      </c>
      <c r="D13" s="10">
        <v>20547663.010000002</v>
      </c>
      <c r="E13" s="22">
        <f t="shared" si="0"/>
        <v>33.178787656151812</v>
      </c>
    </row>
    <row r="14" spans="1:10" ht="14.25" outlineLevel="2" x14ac:dyDescent="0.2">
      <c r="A14" s="11" t="s">
        <v>241</v>
      </c>
      <c r="B14" s="12" t="s">
        <v>240</v>
      </c>
      <c r="C14" s="10">
        <v>1057627</v>
      </c>
      <c r="D14" s="10">
        <v>289217</v>
      </c>
      <c r="E14" s="22">
        <f t="shared" si="0"/>
        <v>27.345841208668087</v>
      </c>
    </row>
    <row r="15" spans="1:10" ht="14.25" outlineLevel="2" x14ac:dyDescent="0.2">
      <c r="A15" s="11" t="s">
        <v>239</v>
      </c>
      <c r="B15" s="12" t="s">
        <v>238</v>
      </c>
      <c r="C15" s="10">
        <v>60872493</v>
      </c>
      <c r="D15" s="10">
        <v>20258446.010000002</v>
      </c>
      <c r="E15" s="22">
        <f t="shared" si="0"/>
        <v>33.280131980137568</v>
      </c>
    </row>
    <row r="16" spans="1:10" ht="71.25" outlineLevel="1" x14ac:dyDescent="0.2">
      <c r="A16" s="11" t="s">
        <v>237</v>
      </c>
      <c r="B16" s="12" t="s">
        <v>236</v>
      </c>
      <c r="C16" s="10">
        <v>1404100</v>
      </c>
      <c r="D16" s="10">
        <v>612264.82999999996</v>
      </c>
      <c r="E16" s="22">
        <f t="shared" si="0"/>
        <v>43.605500320489995</v>
      </c>
    </row>
    <row r="17" spans="1:5" ht="57" outlineLevel="2" x14ac:dyDescent="0.2">
      <c r="A17" s="11" t="s">
        <v>235</v>
      </c>
      <c r="B17" s="12" t="s">
        <v>234</v>
      </c>
      <c r="C17" s="10">
        <v>1404100</v>
      </c>
      <c r="D17" s="10">
        <v>612264.82999999996</v>
      </c>
      <c r="E17" s="22">
        <f t="shared" si="0"/>
        <v>43.605500320489995</v>
      </c>
    </row>
    <row r="18" spans="1:5" ht="28.5" outlineLevel="1" x14ac:dyDescent="0.2">
      <c r="A18" s="11" t="s">
        <v>233</v>
      </c>
      <c r="B18" s="12" t="s">
        <v>232</v>
      </c>
      <c r="C18" s="10">
        <v>29331767</v>
      </c>
      <c r="D18" s="10">
        <v>16233729.93</v>
      </c>
      <c r="E18" s="22">
        <f t="shared" si="0"/>
        <v>55.345216433772983</v>
      </c>
    </row>
    <row r="19" spans="1:5" ht="42.75" outlineLevel="2" x14ac:dyDescent="0.2">
      <c r="A19" s="11" t="s">
        <v>231</v>
      </c>
      <c r="B19" s="12" t="s">
        <v>230</v>
      </c>
      <c r="C19" s="10">
        <v>25851504</v>
      </c>
      <c r="D19" s="10">
        <v>12827822.74</v>
      </c>
      <c r="E19" s="22">
        <f t="shared" si="0"/>
        <v>49.621185444374923</v>
      </c>
    </row>
    <row r="20" spans="1:5" ht="42.75" outlineLevel="2" x14ac:dyDescent="0.2">
      <c r="A20" s="11" t="s">
        <v>229</v>
      </c>
      <c r="B20" s="12" t="s">
        <v>228</v>
      </c>
      <c r="C20" s="10">
        <v>20361</v>
      </c>
      <c r="D20" s="10">
        <v>7440.86</v>
      </c>
      <c r="E20" s="22">
        <f t="shared" si="0"/>
        <v>36.544668729433724</v>
      </c>
    </row>
    <row r="21" spans="1:5" ht="28.5" outlineLevel="2" x14ac:dyDescent="0.2">
      <c r="A21" s="11" t="s">
        <v>227</v>
      </c>
      <c r="B21" s="12" t="s">
        <v>226</v>
      </c>
      <c r="C21" s="10">
        <v>459872</v>
      </c>
      <c r="D21" s="10">
        <v>273446.49</v>
      </c>
      <c r="E21" s="22">
        <f t="shared" si="0"/>
        <v>59.461434921021493</v>
      </c>
    </row>
    <row r="22" spans="1:5" ht="42.75" outlineLevel="2" x14ac:dyDescent="0.2">
      <c r="A22" s="11" t="s">
        <v>225</v>
      </c>
      <c r="B22" s="12" t="s">
        <v>224</v>
      </c>
      <c r="C22" s="10">
        <v>3000030</v>
      </c>
      <c r="D22" s="10">
        <v>3125019.84</v>
      </c>
      <c r="E22" s="22">
        <f t="shared" si="0"/>
        <v>104.16628633713663</v>
      </c>
    </row>
    <row r="23" spans="1:5" ht="28.5" outlineLevel="1" x14ac:dyDescent="0.2">
      <c r="A23" s="11" t="s">
        <v>223</v>
      </c>
      <c r="B23" s="12" t="s">
        <v>222</v>
      </c>
      <c r="C23" s="10">
        <v>3216060</v>
      </c>
      <c r="D23" s="10">
        <v>1287160.45</v>
      </c>
      <c r="E23" s="22">
        <f t="shared" si="0"/>
        <v>40.022899137453905</v>
      </c>
    </row>
    <row r="24" spans="1:5" ht="57" outlineLevel="2" x14ac:dyDescent="0.2">
      <c r="A24" s="11" t="s">
        <v>221</v>
      </c>
      <c r="B24" s="12" t="s">
        <v>220</v>
      </c>
      <c r="C24" s="10">
        <v>3216060</v>
      </c>
      <c r="D24" s="10">
        <v>1287160.45</v>
      </c>
      <c r="E24" s="22">
        <f t="shared" si="0"/>
        <v>40.022899137453905</v>
      </c>
    </row>
    <row r="25" spans="1:5" ht="99.75" outlineLevel="1" x14ac:dyDescent="0.2">
      <c r="A25" s="11" t="s">
        <v>219</v>
      </c>
      <c r="B25" s="12" t="s">
        <v>218</v>
      </c>
      <c r="C25" s="10">
        <v>7310000</v>
      </c>
      <c r="D25" s="10">
        <v>2538706.23</v>
      </c>
      <c r="E25" s="22">
        <f t="shared" si="0"/>
        <v>34.729223392612859</v>
      </c>
    </row>
    <row r="26" spans="1:5" ht="171" outlineLevel="2" x14ac:dyDescent="0.2">
      <c r="A26" s="11" t="s">
        <v>217</v>
      </c>
      <c r="B26" s="23" t="s">
        <v>216</v>
      </c>
      <c r="C26" s="10">
        <v>6950000</v>
      </c>
      <c r="D26" s="10">
        <v>2324426.5</v>
      </c>
      <c r="E26" s="22">
        <f t="shared" si="0"/>
        <v>33.444985611510788</v>
      </c>
    </row>
    <row r="27" spans="1:5" ht="128.25" outlineLevel="2" x14ac:dyDescent="0.2">
      <c r="A27" s="11" t="s">
        <v>215</v>
      </c>
      <c r="B27" s="12" t="s">
        <v>214</v>
      </c>
      <c r="C27" s="10">
        <v>0</v>
      </c>
      <c r="D27" s="10">
        <v>19744.349999999999</v>
      </c>
      <c r="E27" s="22"/>
    </row>
    <row r="28" spans="1:5" ht="156.75" outlineLevel="2" x14ac:dyDescent="0.2">
      <c r="A28" s="11" t="s">
        <v>213</v>
      </c>
      <c r="B28" s="23" t="s">
        <v>212</v>
      </c>
      <c r="C28" s="10">
        <v>360000</v>
      </c>
      <c r="D28" s="10">
        <v>194535.38</v>
      </c>
      <c r="E28" s="22">
        <f t="shared" ref="E28:E41" si="1">D28/C28*100</f>
        <v>54.037605555555558</v>
      </c>
    </row>
    <row r="29" spans="1:5" ht="42.75" outlineLevel="1" x14ac:dyDescent="0.2">
      <c r="A29" s="11" t="s">
        <v>211</v>
      </c>
      <c r="B29" s="12" t="s">
        <v>210</v>
      </c>
      <c r="C29" s="10">
        <v>74153</v>
      </c>
      <c r="D29" s="10">
        <v>86881.04</v>
      </c>
      <c r="E29" s="22">
        <f t="shared" si="1"/>
        <v>117.16456515582645</v>
      </c>
    </row>
    <row r="30" spans="1:5" ht="28.5" outlineLevel="2" x14ac:dyDescent="0.2">
      <c r="A30" s="11" t="s">
        <v>209</v>
      </c>
      <c r="B30" s="12" t="s">
        <v>208</v>
      </c>
      <c r="C30" s="10">
        <v>74153</v>
      </c>
      <c r="D30" s="10">
        <v>86881.04</v>
      </c>
      <c r="E30" s="22">
        <f t="shared" si="1"/>
        <v>117.16456515582645</v>
      </c>
    </row>
    <row r="31" spans="1:5" ht="57" outlineLevel="1" x14ac:dyDescent="0.2">
      <c r="A31" s="11" t="s">
        <v>207</v>
      </c>
      <c r="B31" s="12" t="s">
        <v>206</v>
      </c>
      <c r="C31" s="10">
        <v>269163</v>
      </c>
      <c r="D31" s="10">
        <v>100141.61</v>
      </c>
      <c r="E31" s="22">
        <f t="shared" si="1"/>
        <v>37.204820127580682</v>
      </c>
    </row>
    <row r="32" spans="1:5" ht="28.5" outlineLevel="2" x14ac:dyDescent="0.2">
      <c r="A32" s="11" t="s">
        <v>205</v>
      </c>
      <c r="B32" s="12" t="s">
        <v>204</v>
      </c>
      <c r="C32" s="10">
        <v>269163</v>
      </c>
      <c r="D32" s="10">
        <v>100141.61</v>
      </c>
      <c r="E32" s="22">
        <f t="shared" si="1"/>
        <v>37.204820127580682</v>
      </c>
    </row>
    <row r="33" spans="1:5" ht="42.75" outlineLevel="1" x14ac:dyDescent="0.2">
      <c r="A33" s="11" t="s">
        <v>203</v>
      </c>
      <c r="B33" s="12" t="s">
        <v>202</v>
      </c>
      <c r="C33" s="10">
        <v>416000</v>
      </c>
      <c r="D33" s="10">
        <v>1996997.6</v>
      </c>
      <c r="E33" s="22">
        <f t="shared" si="1"/>
        <v>480.04750000000007</v>
      </c>
    </row>
    <row r="34" spans="1:5" ht="156.75" outlineLevel="2" x14ac:dyDescent="0.2">
      <c r="A34" s="11" t="s">
        <v>201</v>
      </c>
      <c r="B34" s="23" t="s">
        <v>200</v>
      </c>
      <c r="C34" s="10">
        <v>300000</v>
      </c>
      <c r="D34" s="10">
        <v>211680</v>
      </c>
      <c r="E34" s="22">
        <f t="shared" si="1"/>
        <v>70.56</v>
      </c>
    </row>
    <row r="35" spans="1:5" ht="57" outlineLevel="2" x14ac:dyDescent="0.2">
      <c r="A35" s="11" t="s">
        <v>199</v>
      </c>
      <c r="B35" s="12" t="s">
        <v>198</v>
      </c>
      <c r="C35" s="10">
        <v>100000</v>
      </c>
      <c r="D35" s="10">
        <v>1755895.6</v>
      </c>
      <c r="E35" s="22">
        <f t="shared" si="1"/>
        <v>1755.8956000000003</v>
      </c>
    </row>
    <row r="36" spans="1:5" ht="142.5" outlineLevel="2" x14ac:dyDescent="0.2">
      <c r="A36" s="11" t="s">
        <v>197</v>
      </c>
      <c r="B36" s="12" t="s">
        <v>196</v>
      </c>
      <c r="C36" s="10">
        <v>16000</v>
      </c>
      <c r="D36" s="10">
        <v>29422</v>
      </c>
      <c r="E36" s="22">
        <f t="shared" si="1"/>
        <v>183.88750000000002</v>
      </c>
    </row>
    <row r="37" spans="1:5" ht="28.5" outlineLevel="1" x14ac:dyDescent="0.2">
      <c r="A37" s="11" t="s">
        <v>195</v>
      </c>
      <c r="B37" s="12" t="s">
        <v>194</v>
      </c>
      <c r="C37" s="10">
        <v>3263294.19</v>
      </c>
      <c r="D37" s="10">
        <v>2872953.58</v>
      </c>
      <c r="E37" s="22">
        <f t="shared" si="1"/>
        <v>88.038448657306006</v>
      </c>
    </row>
    <row r="38" spans="1:5" ht="71.25" outlineLevel="2" x14ac:dyDescent="0.2">
      <c r="A38" s="11" t="s">
        <v>193</v>
      </c>
      <c r="B38" s="12" t="s">
        <v>192</v>
      </c>
      <c r="C38" s="10">
        <v>700995</v>
      </c>
      <c r="D38" s="10">
        <v>232744.95</v>
      </c>
      <c r="E38" s="22">
        <f t="shared" si="1"/>
        <v>33.202084180343654</v>
      </c>
    </row>
    <row r="39" spans="1:5" ht="213.75" outlineLevel="2" x14ac:dyDescent="0.2">
      <c r="A39" s="11" t="s">
        <v>191</v>
      </c>
      <c r="B39" s="23" t="s">
        <v>190</v>
      </c>
      <c r="C39" s="10">
        <v>100000</v>
      </c>
      <c r="D39" s="10">
        <v>212466.16</v>
      </c>
      <c r="E39" s="22">
        <f t="shared" si="1"/>
        <v>212.46616</v>
      </c>
    </row>
    <row r="40" spans="1:5" ht="28.5" outlineLevel="2" x14ac:dyDescent="0.2">
      <c r="A40" s="11" t="s">
        <v>189</v>
      </c>
      <c r="B40" s="12" t="s">
        <v>188</v>
      </c>
      <c r="C40" s="10">
        <v>122299.19</v>
      </c>
      <c r="D40" s="10">
        <v>76292.210000000006</v>
      </c>
      <c r="E40" s="22">
        <f t="shared" si="1"/>
        <v>62.38161511944601</v>
      </c>
    </row>
    <row r="41" spans="1:5" ht="28.5" outlineLevel="2" x14ac:dyDescent="0.2">
      <c r="A41" s="11" t="s">
        <v>187</v>
      </c>
      <c r="B41" s="12" t="s">
        <v>186</v>
      </c>
      <c r="C41" s="10">
        <v>2340000</v>
      </c>
      <c r="D41" s="10">
        <v>2351450.2599999998</v>
      </c>
      <c r="E41" s="22">
        <f t="shared" si="1"/>
        <v>100.48932735042735</v>
      </c>
    </row>
    <row r="42" spans="1:5" ht="28.5" outlineLevel="1" x14ac:dyDescent="0.2">
      <c r="A42" s="11" t="s">
        <v>185</v>
      </c>
      <c r="B42" s="12" t="s">
        <v>184</v>
      </c>
      <c r="C42" s="10">
        <v>0</v>
      </c>
      <c r="D42" s="10">
        <v>-1030.52</v>
      </c>
      <c r="E42" s="22"/>
    </row>
    <row r="43" spans="1:5" ht="14.25" outlineLevel="2" x14ac:dyDescent="0.2">
      <c r="A43" s="11" t="s">
        <v>183</v>
      </c>
      <c r="B43" s="12" t="s">
        <v>182</v>
      </c>
      <c r="C43" s="10">
        <v>0</v>
      </c>
      <c r="D43" s="10">
        <v>-1030.52</v>
      </c>
      <c r="E43" s="22"/>
    </row>
    <row r="44" spans="1:5" ht="28.5" x14ac:dyDescent="0.2">
      <c r="A44" s="11" t="s">
        <v>181</v>
      </c>
      <c r="B44" s="12" t="s">
        <v>180</v>
      </c>
      <c r="C44" s="10">
        <v>1144996161.6800001</v>
      </c>
      <c r="D44" s="10">
        <v>420658372.33999997</v>
      </c>
      <c r="E44" s="22">
        <f t="shared" ref="E44:E51" si="2">D44/C44*100</f>
        <v>36.738845632703899</v>
      </c>
    </row>
    <row r="45" spans="1:5" ht="71.25" outlineLevel="1" x14ac:dyDescent="0.2">
      <c r="A45" s="11" t="s">
        <v>179</v>
      </c>
      <c r="B45" s="12" t="s">
        <v>178</v>
      </c>
      <c r="C45" s="10">
        <v>1146104022.28</v>
      </c>
      <c r="D45" s="10">
        <v>421767852.67000002</v>
      </c>
      <c r="E45" s="22">
        <f t="shared" si="2"/>
        <v>36.800137201417101</v>
      </c>
    </row>
    <row r="46" spans="1:5" ht="28.5" outlineLevel="2" x14ac:dyDescent="0.2">
      <c r="A46" s="11" t="s">
        <v>177</v>
      </c>
      <c r="B46" s="12" t="s">
        <v>176</v>
      </c>
      <c r="C46" s="10">
        <v>453542800</v>
      </c>
      <c r="D46" s="10">
        <v>208888400</v>
      </c>
      <c r="E46" s="22">
        <f t="shared" si="2"/>
        <v>46.057042466554428</v>
      </c>
    </row>
    <row r="47" spans="1:5" ht="42.75" outlineLevel="2" x14ac:dyDescent="0.2">
      <c r="A47" s="11" t="s">
        <v>175</v>
      </c>
      <c r="B47" s="12" t="s">
        <v>174</v>
      </c>
      <c r="C47" s="10">
        <v>58061280</v>
      </c>
      <c r="D47" s="10">
        <v>10644895.689999999</v>
      </c>
      <c r="E47" s="22">
        <f t="shared" si="2"/>
        <v>18.333897719788471</v>
      </c>
    </row>
    <row r="48" spans="1:5" ht="28.5" outlineLevel="2" x14ac:dyDescent="0.2">
      <c r="A48" s="11" t="s">
        <v>173</v>
      </c>
      <c r="B48" s="12" t="s">
        <v>172</v>
      </c>
      <c r="C48" s="10">
        <v>416836400</v>
      </c>
      <c r="D48" s="10">
        <v>161791768.86000001</v>
      </c>
      <c r="E48" s="22">
        <f t="shared" si="2"/>
        <v>38.814213168523679</v>
      </c>
    </row>
    <row r="49" spans="1:5" ht="28.5" outlineLevel="2" x14ac:dyDescent="0.2">
      <c r="A49" s="11" t="s">
        <v>171</v>
      </c>
      <c r="B49" s="12" t="s">
        <v>170</v>
      </c>
      <c r="C49" s="10">
        <v>217663542.28</v>
      </c>
      <c r="D49" s="10">
        <v>40442788.119999997</v>
      </c>
      <c r="E49" s="22">
        <f t="shared" si="2"/>
        <v>18.580414384681308</v>
      </c>
    </row>
    <row r="50" spans="1:5" ht="85.5" outlineLevel="1" x14ac:dyDescent="0.2">
      <c r="A50" s="11" t="s">
        <v>169</v>
      </c>
      <c r="B50" s="12" t="s">
        <v>168</v>
      </c>
      <c r="C50" s="10">
        <v>-1107860.6000000001</v>
      </c>
      <c r="D50" s="10">
        <v>-1109480.33</v>
      </c>
      <c r="E50" s="22">
        <f t="shared" si="2"/>
        <v>100.14620341223434</v>
      </c>
    </row>
    <row r="51" spans="1:5" ht="85.5" outlineLevel="2" x14ac:dyDescent="0.2">
      <c r="A51" s="11" t="s">
        <v>167</v>
      </c>
      <c r="B51" s="12" t="s">
        <v>166</v>
      </c>
      <c r="C51" s="10">
        <v>-1107860.6000000001</v>
      </c>
      <c r="D51" s="10">
        <v>-1109480.33</v>
      </c>
      <c r="E51" s="22">
        <f t="shared" si="2"/>
        <v>100.14620341223434</v>
      </c>
    </row>
  </sheetData>
  <mergeCells count="5">
    <mergeCell ref="A1:F1"/>
    <mergeCell ref="A6:D6"/>
    <mergeCell ref="A8:D8"/>
    <mergeCell ref="A7:D7"/>
    <mergeCell ref="A5:E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63"/>
  <sheetViews>
    <sheetView showGridLines="0" tabSelected="1" topLeftCell="A15" workbookViewId="0">
      <selection activeCell="D63" sqref="D63"/>
    </sheetView>
  </sheetViews>
  <sheetFormatPr defaultRowHeight="12.75" customHeight="1" outlineLevelRow="1" x14ac:dyDescent="0.2"/>
  <cols>
    <col min="1" max="1" width="10.28515625" style="1" customWidth="1"/>
    <col min="2" max="2" width="46.42578125" style="1" customWidth="1"/>
    <col min="3" max="3" width="10.28515625" style="1" customWidth="1"/>
    <col min="4" max="4" width="19.5703125" style="1" customWidth="1"/>
    <col min="5" max="5" width="15.42578125" style="1" customWidth="1"/>
    <col min="6" max="6" width="14.28515625" style="1" customWidth="1"/>
    <col min="7" max="7" width="13.140625" style="1" customWidth="1"/>
    <col min="8" max="10" width="9.140625" style="1" customWidth="1"/>
    <col min="11" max="16384" width="9.140625" style="1"/>
  </cols>
  <sheetData>
    <row r="1" spans="1:10" ht="15" x14ac:dyDescent="0.25">
      <c r="A1" s="46" t="s">
        <v>0</v>
      </c>
      <c r="B1" s="46"/>
      <c r="C1" s="46"/>
      <c r="D1" s="46"/>
      <c r="E1" s="46"/>
      <c r="F1" s="46"/>
      <c r="G1" s="18"/>
      <c r="H1" s="18"/>
      <c r="I1" s="15"/>
      <c r="J1" s="15"/>
    </row>
    <row r="2" spans="1:10" ht="1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5"/>
      <c r="J2" s="15"/>
    </row>
    <row r="3" spans="1:10" ht="14.25" x14ac:dyDescent="0.2">
      <c r="A3" s="21"/>
      <c r="B3" s="19"/>
      <c r="C3" s="19"/>
      <c r="D3" s="19"/>
      <c r="E3" s="19"/>
      <c r="F3" s="19"/>
      <c r="G3" s="19"/>
      <c r="H3" s="19"/>
      <c r="I3" s="19"/>
      <c r="J3" s="19"/>
    </row>
    <row r="4" spans="1:10" ht="14.25" x14ac:dyDescent="0.2">
      <c r="A4" s="21"/>
      <c r="B4" s="19"/>
      <c r="C4" s="19"/>
      <c r="D4" s="19"/>
      <c r="E4" s="20"/>
      <c r="F4" s="19"/>
      <c r="G4" s="20"/>
      <c r="H4" s="20"/>
      <c r="I4" s="19"/>
      <c r="J4" s="19"/>
    </row>
    <row r="5" spans="1:10" ht="18.75" x14ac:dyDescent="0.3">
      <c r="A5" s="49" t="s">
        <v>165</v>
      </c>
      <c r="B5" s="50"/>
      <c r="C5" s="50"/>
      <c r="D5" s="50"/>
      <c r="E5" s="50"/>
      <c r="F5" s="50"/>
      <c r="G5" s="18"/>
      <c r="H5" s="18"/>
      <c r="I5" s="15"/>
      <c r="J5" s="15"/>
    </row>
    <row r="6" spans="1:10" ht="15" x14ac:dyDescent="0.2">
      <c r="A6" s="47"/>
      <c r="B6" s="47"/>
      <c r="C6" s="47"/>
      <c r="D6" s="47"/>
      <c r="E6" s="47"/>
      <c r="F6" s="47"/>
      <c r="G6" s="47"/>
      <c r="H6" s="47"/>
      <c r="I6" s="17"/>
      <c r="J6" s="17"/>
    </row>
    <row r="7" spans="1:10" ht="15" x14ac:dyDescent="0.25">
      <c r="A7" s="48" t="s">
        <v>2</v>
      </c>
      <c r="B7" s="48"/>
      <c r="C7" s="48"/>
      <c r="D7" s="48"/>
      <c r="E7" s="48"/>
      <c r="F7" s="48"/>
      <c r="G7" s="48"/>
      <c r="H7" s="2"/>
    </row>
    <row r="8" spans="1:10" ht="15" x14ac:dyDescent="0.25">
      <c r="A8" s="48" t="s">
        <v>3</v>
      </c>
      <c r="B8" s="48"/>
      <c r="C8" s="48"/>
      <c r="D8" s="48"/>
      <c r="E8" s="48"/>
      <c r="F8" s="48"/>
      <c r="G8" s="48"/>
      <c r="H8" s="2"/>
    </row>
    <row r="9" spans="1:10" ht="15" x14ac:dyDescent="0.25">
      <c r="A9" s="47"/>
      <c r="B9" s="47"/>
      <c r="C9" s="47"/>
      <c r="D9" s="47"/>
      <c r="E9" s="47"/>
      <c r="F9" s="47"/>
      <c r="G9" s="47"/>
      <c r="H9" s="2"/>
    </row>
    <row r="10" spans="1:10" ht="15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5"/>
      <c r="J10" s="15"/>
    </row>
    <row r="11" spans="1:10" ht="42.75" x14ac:dyDescent="0.25">
      <c r="A11" s="11" t="s">
        <v>164</v>
      </c>
      <c r="B11" s="11" t="s">
        <v>163</v>
      </c>
      <c r="C11" s="11" t="s">
        <v>5</v>
      </c>
      <c r="D11" s="14" t="s">
        <v>162</v>
      </c>
      <c r="E11" s="14" t="s">
        <v>161</v>
      </c>
      <c r="F11" s="13" t="s">
        <v>160</v>
      </c>
      <c r="G11" s="2"/>
      <c r="H11" s="2"/>
    </row>
    <row r="12" spans="1:10" ht="15" x14ac:dyDescent="0.25">
      <c r="A12" s="11" t="s">
        <v>159</v>
      </c>
      <c r="B12" s="12" t="s">
        <v>158</v>
      </c>
      <c r="C12" s="11" t="s">
        <v>157</v>
      </c>
      <c r="D12" s="10">
        <f>D13+D14+D15+D16+D17+D18+D19</f>
        <v>99108786.909999996</v>
      </c>
      <c r="E12" s="10">
        <v>36374267.979999997</v>
      </c>
      <c r="F12" s="3"/>
      <c r="G12" s="2"/>
      <c r="H12" s="2"/>
    </row>
    <row r="13" spans="1:10" ht="45" outlineLevel="1" x14ac:dyDescent="0.25">
      <c r="A13" s="8" t="s">
        <v>156</v>
      </c>
      <c r="B13" s="9" t="s">
        <v>155</v>
      </c>
      <c r="C13" s="8" t="s">
        <v>6</v>
      </c>
      <c r="D13" s="7">
        <v>2247415.81</v>
      </c>
      <c r="E13" s="7">
        <v>848706.66</v>
      </c>
      <c r="F13" s="3"/>
      <c r="G13" s="2"/>
      <c r="H13" s="2"/>
    </row>
    <row r="14" spans="1:10" ht="60" outlineLevel="1" x14ac:dyDescent="0.25">
      <c r="A14" s="8" t="s">
        <v>154</v>
      </c>
      <c r="B14" s="9" t="s">
        <v>153</v>
      </c>
      <c r="C14" s="8" t="s">
        <v>7</v>
      </c>
      <c r="D14" s="7">
        <v>4203338.58</v>
      </c>
      <c r="E14" s="7">
        <v>1467302.9</v>
      </c>
      <c r="F14" s="3"/>
      <c r="G14" s="2"/>
      <c r="H14" s="2"/>
    </row>
    <row r="15" spans="1:10" ht="60" outlineLevel="1" x14ac:dyDescent="0.25">
      <c r="A15" s="8" t="s">
        <v>152</v>
      </c>
      <c r="B15" s="9" t="s">
        <v>151</v>
      </c>
      <c r="C15" s="8" t="s">
        <v>8</v>
      </c>
      <c r="D15" s="7">
        <v>43572725.219999999</v>
      </c>
      <c r="E15" s="7">
        <v>16992844.609999999</v>
      </c>
      <c r="F15" s="3"/>
      <c r="G15" s="2"/>
      <c r="H15" s="2"/>
    </row>
    <row r="16" spans="1:10" ht="15" outlineLevel="1" x14ac:dyDescent="0.25">
      <c r="A16" s="8" t="s">
        <v>150</v>
      </c>
      <c r="B16" s="9" t="s">
        <v>149</v>
      </c>
      <c r="C16" s="8" t="s">
        <v>9</v>
      </c>
      <c r="D16" s="7">
        <v>16200</v>
      </c>
      <c r="E16" s="7">
        <v>0</v>
      </c>
      <c r="F16" s="3"/>
      <c r="G16" s="2"/>
      <c r="H16" s="2"/>
    </row>
    <row r="17" spans="1:8" ht="45" outlineLevel="1" x14ac:dyDescent="0.25">
      <c r="A17" s="8" t="s">
        <v>148</v>
      </c>
      <c r="B17" s="9" t="s">
        <v>147</v>
      </c>
      <c r="C17" s="8" t="s">
        <v>10</v>
      </c>
      <c r="D17" s="7">
        <f>22105777.78+8625</f>
        <v>22114402.780000001</v>
      </c>
      <c r="E17" s="7">
        <v>8323102.6100000003</v>
      </c>
      <c r="F17" s="3"/>
      <c r="G17" s="2"/>
      <c r="H17" s="2"/>
    </row>
    <row r="18" spans="1:8" ht="15" outlineLevel="1" x14ac:dyDescent="0.25">
      <c r="A18" s="8" t="s">
        <v>146</v>
      </c>
      <c r="B18" s="9" t="s">
        <v>145</v>
      </c>
      <c r="C18" s="8" t="s">
        <v>11</v>
      </c>
      <c r="D18" s="7">
        <v>190000</v>
      </c>
      <c r="E18" s="7">
        <v>0</v>
      </c>
      <c r="F18" s="3"/>
      <c r="G18" s="2"/>
      <c r="H18" s="2"/>
    </row>
    <row r="19" spans="1:8" ht="15" outlineLevel="1" x14ac:dyDescent="0.25">
      <c r="A19" s="8" t="s">
        <v>144</v>
      </c>
      <c r="B19" s="9" t="s">
        <v>143</v>
      </c>
      <c r="C19" s="8" t="s">
        <v>12</v>
      </c>
      <c r="D19" s="7">
        <v>26764704.52</v>
      </c>
      <c r="E19" s="7">
        <v>8742311.1999999993</v>
      </c>
      <c r="F19" s="3"/>
      <c r="G19" s="2"/>
      <c r="H19" s="2"/>
    </row>
    <row r="20" spans="1:8" ht="15" x14ac:dyDescent="0.25">
      <c r="A20" s="11" t="s">
        <v>142</v>
      </c>
      <c r="B20" s="12" t="s">
        <v>141</v>
      </c>
      <c r="C20" s="11" t="s">
        <v>140</v>
      </c>
      <c r="D20" s="10">
        <v>3005900</v>
      </c>
      <c r="E20" s="10">
        <v>1098172.57</v>
      </c>
      <c r="F20" s="3"/>
      <c r="G20" s="2"/>
      <c r="H20" s="2"/>
    </row>
    <row r="21" spans="1:8" ht="15" outlineLevel="1" x14ac:dyDescent="0.25">
      <c r="A21" s="8" t="s">
        <v>34</v>
      </c>
      <c r="B21" s="9" t="s">
        <v>139</v>
      </c>
      <c r="C21" s="8" t="s">
        <v>13</v>
      </c>
      <c r="D21" s="7">
        <v>3005900</v>
      </c>
      <c r="E21" s="7">
        <v>1098172.57</v>
      </c>
      <c r="F21" s="3"/>
      <c r="G21" s="2"/>
      <c r="H21" s="2"/>
    </row>
    <row r="22" spans="1:8" ht="42.75" x14ac:dyDescent="0.25">
      <c r="A22" s="11" t="s">
        <v>39</v>
      </c>
      <c r="B22" s="12" t="s">
        <v>138</v>
      </c>
      <c r="C22" s="11" t="s">
        <v>137</v>
      </c>
      <c r="D22" s="10">
        <v>7836929.29</v>
      </c>
      <c r="E22" s="10">
        <v>4508270.22</v>
      </c>
      <c r="F22" s="3"/>
      <c r="G22" s="2"/>
      <c r="H22" s="2"/>
    </row>
    <row r="23" spans="1:8" ht="45" outlineLevel="1" x14ac:dyDescent="0.25">
      <c r="A23" s="8" t="s">
        <v>136</v>
      </c>
      <c r="B23" s="9" t="s">
        <v>135</v>
      </c>
      <c r="C23" s="8" t="s">
        <v>14</v>
      </c>
      <c r="D23" s="7">
        <v>7811929.29</v>
      </c>
      <c r="E23" s="7">
        <v>4508270.22</v>
      </c>
      <c r="F23" s="3"/>
      <c r="G23" s="2"/>
      <c r="H23" s="2"/>
    </row>
    <row r="24" spans="1:8" ht="45" outlineLevel="1" x14ac:dyDescent="0.25">
      <c r="A24" s="8" t="s">
        <v>42</v>
      </c>
      <c r="B24" s="9" t="s">
        <v>134</v>
      </c>
      <c r="C24" s="8" t="s">
        <v>15</v>
      </c>
      <c r="D24" s="7">
        <v>25000</v>
      </c>
      <c r="E24" s="7">
        <v>0</v>
      </c>
      <c r="F24" s="3"/>
      <c r="G24" s="2"/>
      <c r="H24" s="2"/>
    </row>
    <row r="25" spans="1:8" ht="15" x14ac:dyDescent="0.25">
      <c r="A25" s="11" t="s">
        <v>44</v>
      </c>
      <c r="B25" s="12" t="s">
        <v>133</v>
      </c>
      <c r="C25" s="11" t="s">
        <v>132</v>
      </c>
      <c r="D25" s="10">
        <v>81975350.810000002</v>
      </c>
      <c r="E25" s="10">
        <v>13783513.970000001</v>
      </c>
      <c r="F25" s="3"/>
      <c r="G25" s="2"/>
      <c r="H25" s="2"/>
    </row>
    <row r="26" spans="1:8" ht="15" outlineLevel="1" x14ac:dyDescent="0.25">
      <c r="A26" s="8" t="s">
        <v>131</v>
      </c>
      <c r="B26" s="9" t="s">
        <v>130</v>
      </c>
      <c r="C26" s="8" t="s">
        <v>16</v>
      </c>
      <c r="D26" s="7">
        <v>6669629.1399999997</v>
      </c>
      <c r="E26" s="7">
        <v>2622542.77</v>
      </c>
      <c r="F26" s="3"/>
      <c r="G26" s="2"/>
      <c r="H26" s="2"/>
    </row>
    <row r="27" spans="1:8" ht="15" outlineLevel="1" x14ac:dyDescent="0.25">
      <c r="A27" s="8" t="s">
        <v>129</v>
      </c>
      <c r="B27" s="9" t="s">
        <v>128</v>
      </c>
      <c r="C27" s="8" t="s">
        <v>17</v>
      </c>
      <c r="D27" s="7">
        <v>29372000</v>
      </c>
      <c r="E27" s="7">
        <v>7272064.1900000004</v>
      </c>
      <c r="F27" s="3"/>
      <c r="G27" s="2"/>
      <c r="H27" s="2"/>
    </row>
    <row r="28" spans="1:8" ht="15" outlineLevel="1" x14ac:dyDescent="0.25">
      <c r="A28" s="8" t="s">
        <v>127</v>
      </c>
      <c r="B28" s="9" t="s">
        <v>126</v>
      </c>
      <c r="C28" s="8" t="s">
        <v>18</v>
      </c>
      <c r="D28" s="7">
        <v>36046592.140000001</v>
      </c>
      <c r="E28" s="7">
        <v>3826242.3</v>
      </c>
      <c r="F28" s="3"/>
      <c r="G28" s="2"/>
      <c r="H28" s="2"/>
    </row>
    <row r="29" spans="1:8" ht="15" outlineLevel="1" x14ac:dyDescent="0.25">
      <c r="A29" s="8" t="s">
        <v>125</v>
      </c>
      <c r="B29" s="9" t="s">
        <v>124</v>
      </c>
      <c r="C29" s="8" t="s">
        <v>19</v>
      </c>
      <c r="D29" s="7">
        <v>4020336</v>
      </c>
      <c r="E29" s="7">
        <v>0</v>
      </c>
      <c r="F29" s="3"/>
      <c r="G29" s="2"/>
      <c r="H29" s="2"/>
    </row>
    <row r="30" spans="1:8" ht="30" outlineLevel="1" x14ac:dyDescent="0.25">
      <c r="A30" s="8" t="s">
        <v>123</v>
      </c>
      <c r="B30" s="9" t="s">
        <v>122</v>
      </c>
      <c r="C30" s="8" t="s">
        <v>20</v>
      </c>
      <c r="D30" s="7">
        <v>5866793.5300000003</v>
      </c>
      <c r="E30" s="7">
        <v>62664.71</v>
      </c>
      <c r="F30" s="3"/>
      <c r="G30" s="2"/>
      <c r="H30" s="2"/>
    </row>
    <row r="31" spans="1:8" ht="28.5" x14ac:dyDescent="0.25">
      <c r="A31" s="11" t="s">
        <v>121</v>
      </c>
      <c r="B31" s="12" t="s">
        <v>120</v>
      </c>
      <c r="C31" s="11" t="s">
        <v>119</v>
      </c>
      <c r="D31" s="10">
        <v>81727348.159999996</v>
      </c>
      <c r="E31" s="10">
        <v>19366422.469999999</v>
      </c>
      <c r="F31" s="3"/>
      <c r="G31" s="2"/>
      <c r="H31" s="2"/>
    </row>
    <row r="32" spans="1:8" ht="15" outlineLevel="1" x14ac:dyDescent="0.25">
      <c r="A32" s="8" t="s">
        <v>118</v>
      </c>
      <c r="B32" s="9" t="s">
        <v>117</v>
      </c>
      <c r="C32" s="8" t="s">
        <v>21</v>
      </c>
      <c r="D32" s="7">
        <v>9595000</v>
      </c>
      <c r="E32" s="7">
        <v>0</v>
      </c>
      <c r="F32" s="3"/>
      <c r="G32" s="2"/>
      <c r="H32" s="2"/>
    </row>
    <row r="33" spans="1:8" ht="15" outlineLevel="1" x14ac:dyDescent="0.25">
      <c r="A33" s="8" t="s">
        <v>116</v>
      </c>
      <c r="B33" s="9" t="s">
        <v>115</v>
      </c>
      <c r="C33" s="8" t="s">
        <v>22</v>
      </c>
      <c r="D33" s="7">
        <v>32524500</v>
      </c>
      <c r="E33" s="7">
        <v>15673156</v>
      </c>
      <c r="F33" s="3"/>
      <c r="G33" s="2"/>
      <c r="H33" s="2"/>
    </row>
    <row r="34" spans="1:8" ht="15" outlineLevel="1" x14ac:dyDescent="0.25">
      <c r="A34" s="8" t="s">
        <v>114</v>
      </c>
      <c r="B34" s="9" t="s">
        <v>113</v>
      </c>
      <c r="C34" s="8" t="s">
        <v>23</v>
      </c>
      <c r="D34" s="7">
        <v>8778816</v>
      </c>
      <c r="E34" s="7">
        <v>0</v>
      </c>
      <c r="F34" s="3"/>
      <c r="G34" s="2"/>
      <c r="H34" s="2"/>
    </row>
    <row r="35" spans="1:8" ht="30" outlineLevel="1" x14ac:dyDescent="0.25">
      <c r="A35" s="8" t="s">
        <v>112</v>
      </c>
      <c r="B35" s="9" t="s">
        <v>111</v>
      </c>
      <c r="C35" s="8" t="s">
        <v>24</v>
      </c>
      <c r="D35" s="7">
        <v>30829032.16</v>
      </c>
      <c r="E35" s="7">
        <v>3693266.47</v>
      </c>
      <c r="F35" s="3"/>
      <c r="G35" s="2"/>
      <c r="H35" s="2"/>
    </row>
    <row r="36" spans="1:8" ht="15" x14ac:dyDescent="0.25">
      <c r="A36" s="11" t="s">
        <v>110</v>
      </c>
      <c r="B36" s="12" t="s">
        <v>109</v>
      </c>
      <c r="C36" s="11" t="s">
        <v>108</v>
      </c>
      <c r="D36" s="10">
        <v>8357651.0199999996</v>
      </c>
      <c r="E36" s="10">
        <v>37045.019999999997</v>
      </c>
      <c r="F36" s="3"/>
      <c r="G36" s="2"/>
      <c r="H36" s="2"/>
    </row>
    <row r="37" spans="1:8" ht="30" outlineLevel="1" x14ac:dyDescent="0.25">
      <c r="A37" s="8" t="s">
        <v>107</v>
      </c>
      <c r="B37" s="9" t="s">
        <v>106</v>
      </c>
      <c r="C37" s="8" t="s">
        <v>25</v>
      </c>
      <c r="D37" s="7">
        <v>726400</v>
      </c>
      <c r="E37" s="7">
        <v>37045.019999999997</v>
      </c>
      <c r="F37" s="3"/>
      <c r="G37" s="2"/>
      <c r="H37" s="2"/>
    </row>
    <row r="38" spans="1:8" ht="30" outlineLevel="1" x14ac:dyDescent="0.25">
      <c r="A38" s="8" t="s">
        <v>105</v>
      </c>
      <c r="B38" s="9" t="s">
        <v>104</v>
      </c>
      <c r="C38" s="8" t="s">
        <v>26</v>
      </c>
      <c r="D38" s="7">
        <v>7631251.0199999996</v>
      </c>
      <c r="E38" s="7">
        <v>0</v>
      </c>
      <c r="F38" s="3"/>
      <c r="G38" s="2"/>
      <c r="H38" s="2"/>
    </row>
    <row r="39" spans="1:8" ht="15" x14ac:dyDescent="0.25">
      <c r="A39" s="11" t="s">
        <v>103</v>
      </c>
      <c r="B39" s="12" t="s">
        <v>102</v>
      </c>
      <c r="C39" s="11" t="s">
        <v>101</v>
      </c>
      <c r="D39" s="10">
        <v>592988290.07000005</v>
      </c>
      <c r="E39" s="10">
        <v>235414634.55000001</v>
      </c>
      <c r="F39" s="3"/>
      <c r="G39" s="2"/>
      <c r="H39" s="2"/>
    </row>
    <row r="40" spans="1:8" ht="15" outlineLevel="1" x14ac:dyDescent="0.25">
      <c r="A40" s="8" t="s">
        <v>100</v>
      </c>
      <c r="B40" s="9" t="s">
        <v>99</v>
      </c>
      <c r="C40" s="8" t="s">
        <v>27</v>
      </c>
      <c r="D40" s="7">
        <v>108121772.90000001</v>
      </c>
      <c r="E40" s="7">
        <v>44038210.479999997</v>
      </c>
      <c r="F40" s="3"/>
      <c r="G40" s="2"/>
      <c r="H40" s="2"/>
    </row>
    <row r="41" spans="1:8" ht="15" outlineLevel="1" x14ac:dyDescent="0.25">
      <c r="A41" s="8" t="s">
        <v>98</v>
      </c>
      <c r="B41" s="9" t="s">
        <v>97</v>
      </c>
      <c r="C41" s="8" t="s">
        <v>28</v>
      </c>
      <c r="D41" s="7">
        <v>438543495.56999999</v>
      </c>
      <c r="E41" s="7">
        <v>174534724.33000001</v>
      </c>
      <c r="F41" s="3"/>
      <c r="G41" s="2"/>
      <c r="H41" s="2"/>
    </row>
    <row r="42" spans="1:8" ht="15" outlineLevel="1" x14ac:dyDescent="0.25">
      <c r="A42" s="8" t="s">
        <v>96</v>
      </c>
      <c r="B42" s="9" t="s">
        <v>95</v>
      </c>
      <c r="C42" s="8" t="s">
        <v>29</v>
      </c>
      <c r="D42" s="7">
        <v>21532300.489999998</v>
      </c>
      <c r="E42" s="7">
        <v>7975784.6799999997</v>
      </c>
      <c r="F42" s="3"/>
      <c r="G42" s="2"/>
      <c r="H42" s="2"/>
    </row>
    <row r="43" spans="1:8" ht="15" outlineLevel="1" x14ac:dyDescent="0.25">
      <c r="A43" s="8" t="s">
        <v>94</v>
      </c>
      <c r="B43" s="9" t="s">
        <v>93</v>
      </c>
      <c r="C43" s="8" t="s">
        <v>30</v>
      </c>
      <c r="D43" s="7">
        <v>24790721.109999999</v>
      </c>
      <c r="E43" s="7">
        <v>8865915.0600000005</v>
      </c>
      <c r="F43" s="3"/>
      <c r="G43" s="2"/>
      <c r="H43" s="2"/>
    </row>
    <row r="44" spans="1:8" ht="15" x14ac:dyDescent="0.25">
      <c r="A44" s="11" t="s">
        <v>92</v>
      </c>
      <c r="B44" s="12" t="s">
        <v>91</v>
      </c>
      <c r="C44" s="11" t="s">
        <v>90</v>
      </c>
      <c r="D44" s="10">
        <v>118763522.89</v>
      </c>
      <c r="E44" s="10">
        <v>44239581.880000003</v>
      </c>
      <c r="F44" s="3"/>
      <c r="G44" s="2"/>
      <c r="H44" s="2"/>
    </row>
    <row r="45" spans="1:8" ht="15" outlineLevel="1" x14ac:dyDescent="0.25">
      <c r="A45" s="8" t="s">
        <v>89</v>
      </c>
      <c r="B45" s="9" t="s">
        <v>88</v>
      </c>
      <c r="C45" s="8" t="s">
        <v>31</v>
      </c>
      <c r="D45" s="7">
        <v>95631055.459999993</v>
      </c>
      <c r="E45" s="7">
        <v>33939754.920000002</v>
      </c>
      <c r="F45" s="3"/>
      <c r="G45" s="2"/>
      <c r="H45" s="2"/>
    </row>
    <row r="46" spans="1:8" ht="30" outlineLevel="1" x14ac:dyDescent="0.25">
      <c r="A46" s="8" t="s">
        <v>87</v>
      </c>
      <c r="B46" s="9" t="s">
        <v>86</v>
      </c>
      <c r="C46" s="8" t="s">
        <v>32</v>
      </c>
      <c r="D46" s="7">
        <v>23132467.43</v>
      </c>
      <c r="E46" s="7">
        <v>10299826.960000001</v>
      </c>
      <c r="F46" s="3"/>
      <c r="G46" s="2"/>
      <c r="H46" s="2"/>
    </row>
    <row r="47" spans="1:8" ht="15" x14ac:dyDescent="0.25">
      <c r="A47" s="11" t="s">
        <v>85</v>
      </c>
      <c r="B47" s="12" t="s">
        <v>84</v>
      </c>
      <c r="C47" s="11" t="s">
        <v>83</v>
      </c>
      <c r="D47" s="10">
        <v>391735.92</v>
      </c>
      <c r="E47" s="10">
        <v>0</v>
      </c>
      <c r="F47" s="3"/>
      <c r="G47" s="2"/>
      <c r="H47" s="2"/>
    </row>
    <row r="48" spans="1:8" ht="15" outlineLevel="1" x14ac:dyDescent="0.25">
      <c r="A48" s="8" t="s">
        <v>82</v>
      </c>
      <c r="B48" s="9" t="s">
        <v>81</v>
      </c>
      <c r="C48" s="8" t="s">
        <v>33</v>
      </c>
      <c r="D48" s="7">
        <v>391735.92</v>
      </c>
      <c r="E48" s="7">
        <v>0</v>
      </c>
      <c r="F48" s="3"/>
      <c r="G48" s="2"/>
      <c r="H48" s="2"/>
    </row>
    <row r="49" spans="1:8" ht="15" x14ac:dyDescent="0.25">
      <c r="A49" s="11" t="s">
        <v>80</v>
      </c>
      <c r="B49" s="12" t="s">
        <v>79</v>
      </c>
      <c r="C49" s="11" t="s">
        <v>78</v>
      </c>
      <c r="D49" s="10">
        <v>43816355.979999997</v>
      </c>
      <c r="E49" s="10">
        <v>16212560.35</v>
      </c>
      <c r="F49" s="3"/>
      <c r="G49" s="2"/>
      <c r="H49" s="2"/>
    </row>
    <row r="50" spans="1:8" ht="15" outlineLevel="1" x14ac:dyDescent="0.25">
      <c r="A50" s="8" t="s">
        <v>77</v>
      </c>
      <c r="B50" s="9" t="s">
        <v>76</v>
      </c>
      <c r="C50" s="8" t="s">
        <v>35</v>
      </c>
      <c r="D50" s="7">
        <v>2931622.4</v>
      </c>
      <c r="E50" s="7">
        <v>1207064.6000000001</v>
      </c>
      <c r="F50" s="3"/>
      <c r="G50" s="2"/>
      <c r="H50" s="2"/>
    </row>
    <row r="51" spans="1:8" ht="15" outlineLevel="1" x14ac:dyDescent="0.25">
      <c r="A51" s="8" t="s">
        <v>75</v>
      </c>
      <c r="B51" s="9" t="s">
        <v>74</v>
      </c>
      <c r="C51" s="8" t="s">
        <v>36</v>
      </c>
      <c r="D51" s="7">
        <v>38538833.579999998</v>
      </c>
      <c r="E51" s="7">
        <v>14193518.84</v>
      </c>
      <c r="F51" s="3"/>
      <c r="G51" s="2"/>
      <c r="H51" s="2"/>
    </row>
    <row r="52" spans="1:8" ht="15" outlineLevel="1" x14ac:dyDescent="0.25">
      <c r="A52" s="8" t="s">
        <v>73</v>
      </c>
      <c r="B52" s="9" t="s">
        <v>72</v>
      </c>
      <c r="C52" s="8" t="s">
        <v>37</v>
      </c>
      <c r="D52" s="7">
        <v>1345600</v>
      </c>
      <c r="E52" s="7">
        <v>450067.21</v>
      </c>
      <c r="F52" s="3"/>
      <c r="G52" s="2"/>
      <c r="H52" s="2"/>
    </row>
    <row r="53" spans="1:8" ht="15" outlineLevel="1" x14ac:dyDescent="0.25">
      <c r="A53" s="8" t="s">
        <v>71</v>
      </c>
      <c r="B53" s="9" t="s">
        <v>70</v>
      </c>
      <c r="C53" s="8" t="s">
        <v>38</v>
      </c>
      <c r="D53" s="7">
        <v>1000300</v>
      </c>
      <c r="E53" s="7">
        <v>361909.7</v>
      </c>
      <c r="F53" s="3"/>
      <c r="G53" s="2"/>
      <c r="H53" s="2"/>
    </row>
    <row r="54" spans="1:8" ht="15" x14ac:dyDescent="0.25">
      <c r="A54" s="11" t="s">
        <v>69</v>
      </c>
      <c r="B54" s="12" t="s">
        <v>68</v>
      </c>
      <c r="C54" s="11" t="s">
        <v>67</v>
      </c>
      <c r="D54" s="10">
        <v>35920092.170000002</v>
      </c>
      <c r="E54" s="10">
        <v>13618071.23</v>
      </c>
      <c r="F54" s="3"/>
      <c r="G54" s="2"/>
      <c r="H54" s="2"/>
    </row>
    <row r="55" spans="1:8" ht="15" outlineLevel="1" x14ac:dyDescent="0.25">
      <c r="A55" s="8" t="s">
        <v>66</v>
      </c>
      <c r="B55" s="9" t="s">
        <v>65</v>
      </c>
      <c r="C55" s="8" t="s">
        <v>40</v>
      </c>
      <c r="D55" s="7">
        <v>27077728.809999999</v>
      </c>
      <c r="E55" s="7">
        <v>10232414.310000001</v>
      </c>
      <c r="F55" s="3"/>
      <c r="G55" s="2"/>
      <c r="H55" s="2"/>
    </row>
    <row r="56" spans="1:8" ht="15" outlineLevel="1" x14ac:dyDescent="0.25">
      <c r="A56" s="8" t="s">
        <v>64</v>
      </c>
      <c r="B56" s="9" t="s">
        <v>63</v>
      </c>
      <c r="C56" s="8" t="s">
        <v>41</v>
      </c>
      <c r="D56" s="7">
        <v>8842363.3599999994</v>
      </c>
      <c r="E56" s="7">
        <v>3385656.92</v>
      </c>
      <c r="F56" s="3"/>
      <c r="G56" s="2"/>
      <c r="H56" s="2"/>
    </row>
    <row r="57" spans="1:8" ht="42.75" x14ac:dyDescent="0.25">
      <c r="A57" s="11" t="s">
        <v>62</v>
      </c>
      <c r="B57" s="12" t="s">
        <v>61</v>
      </c>
      <c r="C57" s="11" t="s">
        <v>60</v>
      </c>
      <c r="D57" s="10">
        <v>10000</v>
      </c>
      <c r="E57" s="10">
        <v>4618.3100000000004</v>
      </c>
      <c r="F57" s="3"/>
      <c r="G57" s="2"/>
      <c r="H57" s="2"/>
    </row>
    <row r="58" spans="1:8" ht="30" outlineLevel="1" x14ac:dyDescent="0.25">
      <c r="A58" s="8" t="s">
        <v>59</v>
      </c>
      <c r="B58" s="9" t="s">
        <v>58</v>
      </c>
      <c r="C58" s="8" t="s">
        <v>43</v>
      </c>
      <c r="D58" s="7">
        <v>10000</v>
      </c>
      <c r="E58" s="7">
        <v>4618.3100000000004</v>
      </c>
      <c r="F58" s="3"/>
      <c r="G58" s="2"/>
      <c r="H58" s="2"/>
    </row>
    <row r="59" spans="1:8" ht="57" x14ac:dyDescent="0.25">
      <c r="A59" s="11" t="s">
        <v>57</v>
      </c>
      <c r="B59" s="12" t="s">
        <v>56</v>
      </c>
      <c r="C59" s="11" t="s">
        <v>55</v>
      </c>
      <c r="D59" s="10">
        <v>206378766.52000001</v>
      </c>
      <c r="E59" s="10">
        <v>55419587.630000003</v>
      </c>
      <c r="F59" s="3"/>
      <c r="G59" s="2"/>
      <c r="H59" s="2"/>
    </row>
    <row r="60" spans="1:8" ht="45" outlineLevel="1" x14ac:dyDescent="0.25">
      <c r="A60" s="8" t="s">
        <v>54</v>
      </c>
      <c r="B60" s="9" t="s">
        <v>53</v>
      </c>
      <c r="C60" s="8" t="s">
        <v>45</v>
      </c>
      <c r="D60" s="7">
        <v>35510258</v>
      </c>
      <c r="E60" s="7">
        <v>23428641.5</v>
      </c>
      <c r="F60" s="3"/>
      <c r="G60" s="2"/>
      <c r="H60" s="2"/>
    </row>
    <row r="61" spans="1:8" ht="15" outlineLevel="1" x14ac:dyDescent="0.25">
      <c r="A61" s="8" t="s">
        <v>52</v>
      </c>
      <c r="B61" s="9" t="s">
        <v>51</v>
      </c>
      <c r="C61" s="8" t="s">
        <v>46</v>
      </c>
      <c r="D61" s="7">
        <v>8678819.5199999996</v>
      </c>
      <c r="E61" s="7">
        <v>3558044.13</v>
      </c>
      <c r="F61" s="3"/>
      <c r="G61" s="2"/>
      <c r="H61" s="2"/>
    </row>
    <row r="62" spans="1:8" ht="30" outlineLevel="1" x14ac:dyDescent="0.25">
      <c r="A62" s="8" t="s">
        <v>50</v>
      </c>
      <c r="B62" s="9" t="s">
        <v>49</v>
      </c>
      <c r="C62" s="8" t="s">
        <v>47</v>
      </c>
      <c r="D62" s="7">
        <v>162189689</v>
      </c>
      <c r="E62" s="7">
        <v>28432902</v>
      </c>
      <c r="F62" s="3"/>
      <c r="G62" s="2"/>
      <c r="H62" s="2"/>
    </row>
    <row r="63" spans="1:8" ht="15" x14ac:dyDescent="0.25">
      <c r="A63" s="5" t="s">
        <v>48</v>
      </c>
      <c r="B63" s="6"/>
      <c r="C63" s="5"/>
      <c r="D63" s="4">
        <f>D12+D20+D22+D25+D31+D47+D36+D39+D44+D49+D54+D57+D59</f>
        <v>1280280729.74</v>
      </c>
      <c r="E63" s="4">
        <v>440076746.18000001</v>
      </c>
      <c r="F63" s="3"/>
      <c r="G63" s="2"/>
      <c r="H63" s="2"/>
    </row>
  </sheetData>
  <mergeCells count="6">
    <mergeCell ref="A1:F1"/>
    <mergeCell ref="A6:H6"/>
    <mergeCell ref="A7:G7"/>
    <mergeCell ref="A8:G8"/>
    <mergeCell ref="A9:G9"/>
    <mergeCell ref="A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6"/>
  <sheetViews>
    <sheetView workbookViewId="0">
      <selection activeCell="E25" sqref="E22:E25"/>
    </sheetView>
  </sheetViews>
  <sheetFormatPr defaultRowHeight="15" x14ac:dyDescent="0.25"/>
  <cols>
    <col min="1" max="1" width="0.85546875" style="30" customWidth="1"/>
    <col min="2" max="2" width="35.85546875" style="30" customWidth="1"/>
    <col min="3" max="3" width="6.85546875" style="30" customWidth="1"/>
    <col min="4" max="4" width="27.7109375" style="30" customWidth="1"/>
    <col min="5" max="5" width="16.7109375" style="30" customWidth="1"/>
    <col min="6" max="6" width="16.28515625" style="30" customWidth="1"/>
    <col min="7" max="7" width="14.140625" style="30" customWidth="1"/>
    <col min="8" max="16384" width="9.140625" style="30"/>
  </cols>
  <sheetData>
    <row r="3" spans="2:7" ht="18.75" x14ac:dyDescent="0.3">
      <c r="B3" s="51" t="s">
        <v>291</v>
      </c>
      <c r="C3" s="52"/>
      <c r="D3" s="52"/>
      <c r="E3" s="52"/>
      <c r="F3" s="53"/>
      <c r="G3" s="53"/>
    </row>
    <row r="4" spans="2:7" x14ac:dyDescent="0.25">
      <c r="B4" s="40"/>
    </row>
    <row r="5" spans="2:7" x14ac:dyDescent="0.25">
      <c r="B5" s="40"/>
    </row>
    <row r="6" spans="2:7" ht="61.5" customHeight="1" x14ac:dyDescent="0.25">
      <c r="B6" s="31" t="s">
        <v>250</v>
      </c>
      <c r="C6" s="31" t="s">
        <v>251</v>
      </c>
      <c r="D6" s="31" t="s">
        <v>252</v>
      </c>
      <c r="E6" s="32" t="s">
        <v>162</v>
      </c>
      <c r="F6" s="32" t="s">
        <v>161</v>
      </c>
      <c r="G6" s="33" t="s">
        <v>160</v>
      </c>
    </row>
    <row r="7" spans="2:7" x14ac:dyDescent="0.25">
      <c r="B7" s="34" t="s">
        <v>159</v>
      </c>
      <c r="C7" s="34" t="s">
        <v>156</v>
      </c>
      <c r="D7" s="34" t="s">
        <v>154</v>
      </c>
      <c r="E7" s="34">
        <v>4</v>
      </c>
      <c r="F7" s="34">
        <v>5</v>
      </c>
      <c r="G7" s="34">
        <v>6</v>
      </c>
    </row>
    <row r="8" spans="2:7" ht="30" x14ac:dyDescent="0.25">
      <c r="B8" s="35" t="s">
        <v>253</v>
      </c>
      <c r="C8" s="36">
        <v>500</v>
      </c>
      <c r="D8" s="36" t="s">
        <v>254</v>
      </c>
      <c r="E8" s="37">
        <v>28069910.870000001</v>
      </c>
      <c r="F8" s="37">
        <v>-26857093.920000002</v>
      </c>
      <c r="G8" s="38">
        <f>F8/E8*100</f>
        <v>-95.67929889190988</v>
      </c>
    </row>
    <row r="9" spans="2:7" ht="60" x14ac:dyDescent="0.25">
      <c r="B9" s="35" t="s">
        <v>255</v>
      </c>
      <c r="C9" s="36">
        <v>520</v>
      </c>
      <c r="D9" s="36" t="s">
        <v>254</v>
      </c>
      <c r="E9" s="37">
        <v>26133985.789999999</v>
      </c>
      <c r="F9" s="37">
        <v>-25600000</v>
      </c>
      <c r="G9" s="38">
        <f t="shared" ref="G9:G11" si="0">F9/E9*100</f>
        <v>-97.956738041067098</v>
      </c>
    </row>
    <row r="10" spans="2:7" ht="45" x14ac:dyDescent="0.25">
      <c r="B10" s="35" t="s">
        <v>256</v>
      </c>
      <c r="C10" s="36">
        <v>520</v>
      </c>
      <c r="D10" s="36" t="s">
        <v>257</v>
      </c>
      <c r="E10" s="37">
        <v>26133985.789999999</v>
      </c>
      <c r="F10" s="37">
        <v>-25600000</v>
      </c>
      <c r="G10" s="38">
        <f t="shared" si="0"/>
        <v>-97.956738041067098</v>
      </c>
    </row>
    <row r="11" spans="2:7" ht="60" x14ac:dyDescent="0.25">
      <c r="B11" s="35" t="s">
        <v>258</v>
      </c>
      <c r="C11" s="36">
        <v>520</v>
      </c>
      <c r="D11" s="36" t="s">
        <v>259</v>
      </c>
      <c r="E11" s="37">
        <v>26133985.789999999</v>
      </c>
      <c r="F11" s="37">
        <v>-25600000</v>
      </c>
      <c r="G11" s="38">
        <f t="shared" si="0"/>
        <v>-97.956738041067098</v>
      </c>
    </row>
    <row r="12" spans="2:7" ht="60" x14ac:dyDescent="0.25">
      <c r="B12" s="35" t="s">
        <v>260</v>
      </c>
      <c r="C12" s="36">
        <v>520</v>
      </c>
      <c r="D12" s="36" t="s">
        <v>261</v>
      </c>
      <c r="E12" s="37">
        <v>66133985.789999999</v>
      </c>
      <c r="F12" s="39" t="s">
        <v>262</v>
      </c>
      <c r="G12" s="38">
        <v>0</v>
      </c>
    </row>
    <row r="13" spans="2:7" ht="75" x14ac:dyDescent="0.25">
      <c r="B13" s="35" t="s">
        <v>263</v>
      </c>
      <c r="C13" s="36">
        <v>520</v>
      </c>
      <c r="D13" s="36" t="s">
        <v>264</v>
      </c>
      <c r="E13" s="37">
        <v>66133985.789999999</v>
      </c>
      <c r="F13" s="39" t="s">
        <v>262</v>
      </c>
      <c r="G13" s="38">
        <v>0</v>
      </c>
    </row>
    <row r="14" spans="2:7" ht="75" x14ac:dyDescent="0.25">
      <c r="B14" s="35" t="s">
        <v>265</v>
      </c>
      <c r="C14" s="36">
        <v>520</v>
      </c>
      <c r="D14" s="36" t="s">
        <v>266</v>
      </c>
      <c r="E14" s="37">
        <v>-40000000</v>
      </c>
      <c r="F14" s="37">
        <v>-25600000</v>
      </c>
      <c r="G14" s="38">
        <f t="shared" ref="G14:G26" si="1">F14/E14*100</f>
        <v>64</v>
      </c>
    </row>
    <row r="15" spans="2:7" ht="75" x14ac:dyDescent="0.25">
      <c r="B15" s="35" t="s">
        <v>267</v>
      </c>
      <c r="C15" s="36">
        <v>520</v>
      </c>
      <c r="D15" s="36" t="s">
        <v>268</v>
      </c>
      <c r="E15" s="37">
        <v>-40000000</v>
      </c>
      <c r="F15" s="37">
        <v>-25600000</v>
      </c>
      <c r="G15" s="38">
        <f t="shared" si="1"/>
        <v>64</v>
      </c>
    </row>
    <row r="16" spans="2:7" x14ac:dyDescent="0.25">
      <c r="B16" s="35" t="s">
        <v>269</v>
      </c>
      <c r="C16" s="36">
        <v>700</v>
      </c>
      <c r="D16" s="36" t="s">
        <v>270</v>
      </c>
      <c r="E16" s="37">
        <v>1935925.08</v>
      </c>
      <c r="F16" s="37">
        <v>-1257093.92</v>
      </c>
      <c r="G16" s="38">
        <f t="shared" si="1"/>
        <v>-64.935050069189657</v>
      </c>
    </row>
    <row r="17" spans="2:7" ht="30" x14ac:dyDescent="0.25">
      <c r="B17" s="35" t="s">
        <v>271</v>
      </c>
      <c r="C17" s="36">
        <v>710</v>
      </c>
      <c r="D17" s="36" t="s">
        <v>272</v>
      </c>
      <c r="E17" s="37">
        <v>-1318344804.6600001</v>
      </c>
      <c r="F17" s="37">
        <v>-471351341.56</v>
      </c>
      <c r="G17" s="38">
        <f t="shared" si="1"/>
        <v>35.75326727073962</v>
      </c>
    </row>
    <row r="18" spans="2:7" ht="30" x14ac:dyDescent="0.25">
      <c r="B18" s="35" t="s">
        <v>273</v>
      </c>
      <c r="C18" s="36">
        <v>710</v>
      </c>
      <c r="D18" s="36" t="s">
        <v>274</v>
      </c>
      <c r="E18" s="37">
        <v>-1318344804.6600001</v>
      </c>
      <c r="F18" s="37">
        <v>-471351341.56</v>
      </c>
      <c r="G18" s="38">
        <f t="shared" si="1"/>
        <v>35.75326727073962</v>
      </c>
    </row>
    <row r="19" spans="2:7" ht="30" x14ac:dyDescent="0.25">
      <c r="B19" s="35" t="s">
        <v>275</v>
      </c>
      <c r="C19" s="36">
        <v>710</v>
      </c>
      <c r="D19" s="36" t="s">
        <v>276</v>
      </c>
      <c r="E19" s="37">
        <v>-1318344804.6600001</v>
      </c>
      <c r="F19" s="37">
        <v>-471351341.56</v>
      </c>
      <c r="G19" s="38">
        <f t="shared" si="1"/>
        <v>35.75326727073962</v>
      </c>
    </row>
    <row r="20" spans="2:7" ht="30" x14ac:dyDescent="0.25">
      <c r="B20" s="35" t="s">
        <v>277</v>
      </c>
      <c r="C20" s="36">
        <v>710</v>
      </c>
      <c r="D20" s="36" t="s">
        <v>278</v>
      </c>
      <c r="E20" s="37">
        <v>-1318344804.6600001</v>
      </c>
      <c r="F20" s="37">
        <v>-471351341.56</v>
      </c>
      <c r="G20" s="38">
        <f t="shared" si="1"/>
        <v>35.75326727073962</v>
      </c>
    </row>
    <row r="21" spans="2:7" ht="45" x14ac:dyDescent="0.25">
      <c r="B21" s="35" t="s">
        <v>279</v>
      </c>
      <c r="C21" s="36">
        <v>710</v>
      </c>
      <c r="D21" s="36" t="s">
        <v>280</v>
      </c>
      <c r="E21" s="37">
        <v>-1318344804.6600001</v>
      </c>
      <c r="F21" s="37">
        <v>-471351341.56</v>
      </c>
      <c r="G21" s="38">
        <f t="shared" si="1"/>
        <v>35.75326727073962</v>
      </c>
    </row>
    <row r="22" spans="2:7" ht="30" x14ac:dyDescent="0.25">
      <c r="B22" s="35" t="s">
        <v>281</v>
      </c>
      <c r="C22" s="36">
        <v>720</v>
      </c>
      <c r="D22" s="36" t="s">
        <v>282</v>
      </c>
      <c r="E22" s="37">
        <v>1320280729.74</v>
      </c>
      <c r="F22" s="37">
        <v>470094247.63999999</v>
      </c>
      <c r="G22" s="38">
        <f t="shared" si="1"/>
        <v>35.605628185800654</v>
      </c>
    </row>
    <row r="23" spans="2:7" ht="30" x14ac:dyDescent="0.25">
      <c r="B23" s="35" t="s">
        <v>283</v>
      </c>
      <c r="C23" s="36">
        <v>720</v>
      </c>
      <c r="D23" s="36" t="s">
        <v>284</v>
      </c>
      <c r="E23" s="37">
        <v>1320280729.74</v>
      </c>
      <c r="F23" s="37">
        <v>470094247.63999999</v>
      </c>
      <c r="G23" s="38">
        <f t="shared" si="1"/>
        <v>35.605628185800654</v>
      </c>
    </row>
    <row r="24" spans="2:7" ht="30" x14ac:dyDescent="0.25">
      <c r="B24" s="35" t="s">
        <v>285</v>
      </c>
      <c r="C24" s="36">
        <v>720</v>
      </c>
      <c r="D24" s="36" t="s">
        <v>286</v>
      </c>
      <c r="E24" s="37">
        <v>1320280729.74</v>
      </c>
      <c r="F24" s="37">
        <v>470094247.63999999</v>
      </c>
      <c r="G24" s="38">
        <f t="shared" si="1"/>
        <v>35.605628185800654</v>
      </c>
    </row>
    <row r="25" spans="2:7" ht="30" x14ac:dyDescent="0.25">
      <c r="B25" s="35" t="s">
        <v>287</v>
      </c>
      <c r="C25" s="36">
        <v>720</v>
      </c>
      <c r="D25" s="36" t="s">
        <v>288</v>
      </c>
      <c r="E25" s="37">
        <v>1320280729.74</v>
      </c>
      <c r="F25" s="37">
        <v>470094247.63999999</v>
      </c>
      <c r="G25" s="38">
        <f t="shared" si="1"/>
        <v>35.605628185800654</v>
      </c>
    </row>
    <row r="26" spans="2:7" ht="45" x14ac:dyDescent="0.25">
      <c r="B26" s="35" t="s">
        <v>289</v>
      </c>
      <c r="C26" s="36">
        <v>720</v>
      </c>
      <c r="D26" s="36" t="s">
        <v>290</v>
      </c>
      <c r="E26" s="37">
        <v>1320280729.74</v>
      </c>
      <c r="F26" s="37">
        <v>470094247.63999999</v>
      </c>
      <c r="G26" s="38">
        <f t="shared" si="1"/>
        <v>35.605628185800654</v>
      </c>
    </row>
  </sheetData>
  <mergeCells count="1"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Доходы!APPT</vt:lpstr>
      <vt:lpstr>Расходы!APPT</vt:lpstr>
      <vt:lpstr>Доходы!FIO</vt:lpstr>
      <vt:lpstr>Расходы!FIO</vt:lpstr>
      <vt:lpstr>Доходы!LAST_CELL</vt:lpstr>
      <vt:lpstr>Расходы!LAST_CELL</vt:lpstr>
      <vt:lpstr>Доходы!SIGN</vt:lpstr>
      <vt:lpstr>Расходы!SIGN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Рафиенко Елена Артуровна</dc:creator>
  <dc:description>POI HSSF rep:2.56.0.235</dc:description>
  <cp:lastModifiedBy>Рафиенко Елена Артуровна</cp:lastModifiedBy>
  <dcterms:created xsi:type="dcterms:W3CDTF">2024-06-13T03:55:50Z</dcterms:created>
  <dcterms:modified xsi:type="dcterms:W3CDTF">2024-06-19T02:50:15Z</dcterms:modified>
</cp:coreProperties>
</file>