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u-rafienko\Documents\Мои документы\2024\На сайт\Ежемесячные\"/>
    </mc:Choice>
  </mc:AlternateContent>
  <bookViews>
    <workbookView xWindow="360" yWindow="270" windowWidth="14940" windowHeight="9150" activeTab="2"/>
  </bookViews>
  <sheets>
    <sheet name="Доходы" sheetId="1" r:id="rId1"/>
    <sheet name="Расходы" sheetId="2" r:id="rId2"/>
    <sheet name="Лист4" sheetId="4" r:id="rId3"/>
  </sheets>
  <definedNames>
    <definedName name="APPT" localSheetId="0">Доходы!$A$19</definedName>
    <definedName name="APPT" localSheetId="1">Расходы!$A$19</definedName>
    <definedName name="FIO" localSheetId="0">Доходы!$F$19</definedName>
    <definedName name="FIO" localSheetId="1">Расходы!$F$19</definedName>
    <definedName name="LAST_CELL" localSheetId="0">Доходы!$J$56</definedName>
    <definedName name="LAST_CELL" localSheetId="1">Расходы!$J$64</definedName>
    <definedName name="SIGN" localSheetId="0">Доходы!$A$19:$H$20</definedName>
    <definedName name="SIGN" localSheetId="1">Расходы!$A$19:$H$20</definedName>
  </definedNames>
  <calcPr calcId="162913"/>
</workbook>
</file>

<file path=xl/calcChain.xml><?xml version="1.0" encoding="utf-8"?>
<calcChain xmlns="http://schemas.openxmlformats.org/spreadsheetml/2006/main">
  <c r="F12" i="4" l="1"/>
  <c r="F13" i="4"/>
  <c r="F14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11" i="4"/>
  <c r="E59" i="2" l="1"/>
  <c r="D59" i="2"/>
  <c r="E12" i="2"/>
  <c r="D12" i="2"/>
  <c r="F12" i="2" s="1"/>
  <c r="E22" i="2"/>
  <c r="F22" i="2" s="1"/>
  <c r="D22" i="2"/>
  <c r="E25" i="2"/>
  <c r="D25" i="2"/>
  <c r="E31" i="2"/>
  <c r="D31" i="2"/>
  <c r="F31" i="2" s="1"/>
  <c r="E34" i="2"/>
  <c r="D34" i="2"/>
  <c r="E37" i="2"/>
  <c r="D37" i="2"/>
  <c r="F37" i="2" s="1"/>
  <c r="E42" i="2"/>
  <c r="D42" i="2"/>
  <c r="E45" i="2"/>
  <c r="F45" i="2" s="1"/>
  <c r="D45" i="2"/>
  <c r="E50" i="2"/>
  <c r="D50" i="2"/>
  <c r="E55" i="2"/>
  <c r="D55" i="2"/>
  <c r="F13" i="2"/>
  <c r="F14" i="2"/>
  <c r="F15" i="2"/>
  <c r="F16" i="2"/>
  <c r="F17" i="2"/>
  <c r="F18" i="2"/>
  <c r="F19" i="2"/>
  <c r="F20" i="2"/>
  <c r="F21" i="2"/>
  <c r="F23" i="2"/>
  <c r="F24" i="2"/>
  <c r="F26" i="2"/>
  <c r="F27" i="2"/>
  <c r="F28" i="2"/>
  <c r="F29" i="2"/>
  <c r="F30" i="2"/>
  <c r="F32" i="2"/>
  <c r="F33" i="2"/>
  <c r="F34" i="2"/>
  <c r="F35" i="2"/>
  <c r="F36" i="2"/>
  <c r="F38" i="2"/>
  <c r="F39" i="2"/>
  <c r="F40" i="2"/>
  <c r="F41" i="2"/>
  <c r="F42" i="2"/>
  <c r="F43" i="2"/>
  <c r="F44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4" i="1"/>
  <c r="E45" i="1"/>
  <c r="E46" i="1"/>
  <c r="E47" i="1"/>
  <c r="E48" i="1"/>
  <c r="E49" i="1"/>
  <c r="E50" i="1"/>
  <c r="E51" i="1"/>
  <c r="E11" i="1"/>
  <c r="F59" i="2" l="1"/>
  <c r="F25" i="2"/>
</calcChain>
</file>

<file path=xl/sharedStrings.xml><?xml version="1.0" encoding="utf-8"?>
<sst xmlns="http://schemas.openxmlformats.org/spreadsheetml/2006/main" count="296" uniqueCount="279">
  <si>
    <t>Финансовое управление администрации Манского района</t>
  </si>
  <si>
    <t>(наименование организации)</t>
  </si>
  <si>
    <t>Бюджет: Районный бюджет Манского района</t>
  </si>
  <si>
    <t>Единица измерения руб.</t>
  </si>
  <si>
    <t>КВД</t>
  </si>
  <si>
    <t>Наименование КВД</t>
  </si>
  <si>
    <t>Бюджетные назначения 2024 год</t>
  </si>
  <si>
    <t>Итого</t>
  </si>
  <si>
    <t>10000000000000000</t>
  </si>
  <si>
    <t>НАЛОГОВЫЕ И НЕНАЛОГОВЫЕ ДОХОДЫ</t>
  </si>
  <si>
    <t>10100000000000000</t>
  </si>
  <si>
    <t>НАЛОГИ НА ПРИБЫЛЬ, ДОХОДЫ</t>
  </si>
  <si>
    <t>10101000000000110</t>
  </si>
  <si>
    <t>Налог на прибыль организаций</t>
  </si>
  <si>
    <t>10102000010000110</t>
  </si>
  <si>
    <t>Налог на доходы физических лиц</t>
  </si>
  <si>
    <t>10300000000000000</t>
  </si>
  <si>
    <t>НАЛОГИ НА ТОВАРЫ (РАБОТЫ, УСЛУГИ), РЕАЛИЗУЕМЫЕ НА ТЕРРИТОРИИ РОССИЙСКОЙ ФЕДЕРАЦИИ</t>
  </si>
  <si>
    <t>10302000010000110</t>
  </si>
  <si>
    <t>Акцизы по подакцизным товарам (продукции), производимым на территории Российской Федерации</t>
  </si>
  <si>
    <t>10500000000000000</t>
  </si>
  <si>
    <t>НАЛОГИ НА СОВОКУПНЫЙ ДОХОД</t>
  </si>
  <si>
    <t>10501000000000110</t>
  </si>
  <si>
    <t>Налог, взимаемый в связи с применением упрощенной системы налогообложения</t>
  </si>
  <si>
    <t>10502000020000110</t>
  </si>
  <si>
    <t>Единый налог на вмененный доход для отдельных видов деятельности</t>
  </si>
  <si>
    <t>10503000010000110</t>
  </si>
  <si>
    <t>Единый сельскохозяйственный налог</t>
  </si>
  <si>
    <t>10504000020000110</t>
  </si>
  <si>
    <t>Налог, взимаемый в связи с применением патентной системы налогообложения</t>
  </si>
  <si>
    <t>10800000000000000</t>
  </si>
  <si>
    <t>ГОСУДАРСТВЕННАЯ ПОШЛИНА</t>
  </si>
  <si>
    <t>10803000010000110</t>
  </si>
  <si>
    <t>Государственная пошлина по делам, рассматриваемым в судах общей юрисдикции, мировыми судьями</t>
  </si>
  <si>
    <t>11100000000000000</t>
  </si>
  <si>
    <t>ДОХОДЫ ОТ ИСПОЛЬЗОВАНИЯ ИМУЩЕСТВА, НАХОДЯЩЕГОСЯ В ГОСУДАРСТВЕННОЙ И МУНИЦИПАЛЬНОЙ СОБСТВЕННОСТИ</t>
  </si>
  <si>
    <t>11105000000000120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</si>
  <si>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</si>
  <si>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11105400000000120</t>
  </si>
  <si>
    <t>Плата за публичный сервитут, предусмотренная решением уполномоченного органа об установлении публичного сервитута в отношении земельных участков, находящихся в государственной или муниципальной собственности</t>
  </si>
  <si>
    <t>11109000000000120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</si>
  <si>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</si>
  <si>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11200000000000000</t>
  </si>
  <si>
    <t>ПЛАТЕЖИ ПРИ ПОЛЬЗОВАНИИ ПРИРОДНЫМИ РЕСУРСАМИ</t>
  </si>
  <si>
    <t>11201000010000120</t>
  </si>
  <si>
    <t>Плата за негативное воздействие на окружающую среду</t>
  </si>
  <si>
    <t>11300000000000000</t>
  </si>
  <si>
    <t>ДОХОДЫ ОТ ОКАЗАНИЯ ПЛАТНЫХ УСЛУГ И КОМПЕНСАЦИИ ЗАТРАТ ГОСУДАРСТВА</t>
  </si>
  <si>
    <t>11302000000000130</t>
  </si>
  <si>
    <t>Доходы от компенсации затрат государства</t>
  </si>
  <si>
    <t>11400000000000000</t>
  </si>
  <si>
    <t>ДОХОДЫ ОТ ПРОДАЖИ МАТЕРИАЛЬНЫХ И НЕМАТЕРИАЛЬНЫХ АКТИВОВ</t>
  </si>
  <si>
    <t>11402000000000000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</si>
  <si>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</si>
  <si>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11406000000000430</t>
  </si>
  <si>
    <t>Доходы от продажи земельных участков, находящихся в государственной и муниципальной собственности</t>
  </si>
  <si>
    <t>11406300000000430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</si>
  <si>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</si>
  <si>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>11600000000000000</t>
  </si>
  <si>
    <t>ШТРАФЫ, САНКЦИИ, ВОЗМЕЩЕНИЕ УЩЕРБА</t>
  </si>
  <si>
    <t>11601000010000140</t>
  </si>
  <si>
    <t>Административные штрафы, установленные Кодексом Российской Федерации об административных правонарушениях</t>
  </si>
  <si>
    <t>11607000000000140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</si>
  <si>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</si>
  <si>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11610000000000140</t>
  </si>
  <si>
    <t>Платежи в целях возмещения причиненного ущерба (убытков)</t>
  </si>
  <si>
    <t>11611000010000140</t>
  </si>
  <si>
    <t>Платежи, уплачиваемые в целях возмещения вреда</t>
  </si>
  <si>
    <t>11700000000000000</t>
  </si>
  <si>
    <t>ПРОЧИЕ НЕНАЛОГОВЫЕ ДОХОДЫ</t>
  </si>
  <si>
    <t>11701000000000180</t>
  </si>
  <si>
    <t>Невыясненные поступления</t>
  </si>
  <si>
    <t>20000000000000000</t>
  </si>
  <si>
    <t>БЕЗВОЗМЕЗДНЫЕ ПОСТУПЛЕНИЯ</t>
  </si>
  <si>
    <t>20200000000000000</t>
  </si>
  <si>
    <t>БЕЗВОЗМЕЗДНЫЕ ПОСТУПЛЕНИЯ ОТ ДРУГИХ БЮДЖЕТОВ БЮДЖЕТНОЙ СИСТЕМЫ РОССИЙСКОЙ ФЕДЕРАЦИИ</t>
  </si>
  <si>
    <t>20210000000000150</t>
  </si>
  <si>
    <t>Дотации бюджетам бюджетной системы Российской Федерации</t>
  </si>
  <si>
    <t>20220000000000150</t>
  </si>
  <si>
    <t>Субсидии бюджетам бюджетной системы Российской Федерации (межбюджетные субсидии)</t>
  </si>
  <si>
    <t>20230000000000150</t>
  </si>
  <si>
    <t>Субвенции бюджетам бюджетной системы Российской Федерации</t>
  </si>
  <si>
    <t>20240000000000150</t>
  </si>
  <si>
    <t>Иные межбюджетные трансферты</t>
  </si>
  <si>
    <t>21900000000000000</t>
  </si>
  <si>
    <t>ВОЗВРАТ ОСТАТКОВ СУБСИДИЙ, СУБВЕНЦИЙ И ИНЫХ МЕЖБЮДЖЕТНЫХ ТРАНСФЕРТОВ, ИМЕЮЩИХ ЦЕЛЕВОЕ НАЗНАЧЕНИЕ, ПРОШЛЫХ ЛЕТ</t>
  </si>
  <si>
    <t>21900000050000150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</si>
  <si>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</si>
  <si>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Исполнение доходов районного бюджета на 01.03.2024 г.</t>
  </si>
  <si>
    <t>% исполнения к году</t>
  </si>
  <si>
    <t>Исполнено на 01.03.2024</t>
  </si>
  <si>
    <t>1403</t>
  </si>
  <si>
    <t>Прочие межбюджетные трансферты общего характера</t>
  </si>
  <si>
    <t>47</t>
  </si>
  <si>
    <t>1402</t>
  </si>
  <si>
    <t>Иные дотации</t>
  </si>
  <si>
    <t>46</t>
  </si>
  <si>
    <t>1401</t>
  </si>
  <si>
    <t>Дотации на выравнивание бюджетной обеспеченности субъектов Российской Федерации и муниципальных образований</t>
  </si>
  <si>
    <t>45</t>
  </si>
  <si>
    <t>1400</t>
  </si>
  <si>
    <t>МЕЖБЮДЖЕТНЫЕ ТРАНСФЕРТЫ ОБЩЕГО ХАРАКТЕРА БЮДЖЕТАМ БЮДЖЕТНОЙ СИСТЕМЫ РОССИЙСКОЙ ФЕДЕРАЦИИ</t>
  </si>
  <si>
    <t>44</t>
  </si>
  <si>
    <t>1301</t>
  </si>
  <si>
    <t>Обслуживание государственного (муниципального) внутреннего долга</t>
  </si>
  <si>
    <t>43</t>
  </si>
  <si>
    <t>1300</t>
  </si>
  <si>
    <t>ОБСЛУЖИВАНИЕ ГОСУДАРСТВЕННОГО (МУНИЦИПАЛЬНОГО) ДОЛГА</t>
  </si>
  <si>
    <t>42</t>
  </si>
  <si>
    <t>1103</t>
  </si>
  <si>
    <t>Спорт высших достижений</t>
  </si>
  <si>
    <t>41</t>
  </si>
  <si>
    <t>1102</t>
  </si>
  <si>
    <t>Массовый спорт</t>
  </si>
  <si>
    <t>40</t>
  </si>
  <si>
    <t>1100</t>
  </si>
  <si>
    <t>ФИЗИЧЕСКАЯ КУЛЬТУРА И СПОРТ</t>
  </si>
  <si>
    <t>39</t>
  </si>
  <si>
    <t>1006</t>
  </si>
  <si>
    <t>Другие вопросы в области социальной политики</t>
  </si>
  <si>
    <t>38</t>
  </si>
  <si>
    <t>1004</t>
  </si>
  <si>
    <t>Охрана семьи и детства</t>
  </si>
  <si>
    <t>37</t>
  </si>
  <si>
    <t>1003</t>
  </si>
  <si>
    <t>Социальное обеспечение населения</t>
  </si>
  <si>
    <t>36</t>
  </si>
  <si>
    <t>1001</t>
  </si>
  <si>
    <t>Пенсионное обеспечение</t>
  </si>
  <si>
    <t>35</t>
  </si>
  <si>
    <t>1000</t>
  </si>
  <si>
    <t>СОЦИАЛЬНАЯ ПОЛИТИКА</t>
  </si>
  <si>
    <t>34</t>
  </si>
  <si>
    <t>0804</t>
  </si>
  <si>
    <t>Другие вопросы в области культуры, кинематографии</t>
  </si>
  <si>
    <t>33</t>
  </si>
  <si>
    <t>0801</t>
  </si>
  <si>
    <t>Культура</t>
  </si>
  <si>
    <t>32</t>
  </si>
  <si>
    <t>0800</t>
  </si>
  <si>
    <t>КУЛЬТУРА, КИНЕМАТОГРАФИЯ</t>
  </si>
  <si>
    <t>31</t>
  </si>
  <si>
    <t>0709</t>
  </si>
  <si>
    <t>Другие вопросы в области образования</t>
  </si>
  <si>
    <t>30</t>
  </si>
  <si>
    <t>0703</t>
  </si>
  <si>
    <t>Дополнительное образование детей</t>
  </si>
  <si>
    <t>29</t>
  </si>
  <si>
    <t>0702</t>
  </si>
  <si>
    <t>Общее образование</t>
  </si>
  <si>
    <t>28</t>
  </si>
  <si>
    <t>0701</t>
  </si>
  <si>
    <t>Дошкольное образование</t>
  </si>
  <si>
    <t>27</t>
  </si>
  <si>
    <t>0700</t>
  </si>
  <si>
    <t>ОБРАЗОВАНИЕ</t>
  </si>
  <si>
    <t>26</t>
  </si>
  <si>
    <t>0605</t>
  </si>
  <si>
    <t>Другие вопросы в области охраны окружающей среды</t>
  </si>
  <si>
    <t>25</t>
  </si>
  <si>
    <t>0603</t>
  </si>
  <si>
    <t>Охрана объектов растительного и животного мира и среды их обитания</t>
  </si>
  <si>
    <t>24</t>
  </si>
  <si>
    <t>0600</t>
  </si>
  <si>
    <t>ОХРАНА ОКРУЖАЮЩЕЙ СРЕДЫ</t>
  </si>
  <si>
    <t>23</t>
  </si>
  <si>
    <t>0505</t>
  </si>
  <si>
    <t>Другие вопросы в области жилищно-коммунального хозяйства</t>
  </si>
  <si>
    <t>22</t>
  </si>
  <si>
    <t>0502</t>
  </si>
  <si>
    <t>Коммунальное хозяйство</t>
  </si>
  <si>
    <t>21</t>
  </si>
  <si>
    <t>0500</t>
  </si>
  <si>
    <t>ЖИЛИЩНО-КОММУНАЛЬНОЕ ХОЗЯЙСТВО</t>
  </si>
  <si>
    <t>20</t>
  </si>
  <si>
    <t>0412</t>
  </si>
  <si>
    <t>Другие вопросы в области национальной экономики</t>
  </si>
  <si>
    <t>19</t>
  </si>
  <si>
    <t>0410</t>
  </si>
  <si>
    <t>Связь и информатика</t>
  </si>
  <si>
    <t>18</t>
  </si>
  <si>
    <t>0409</t>
  </si>
  <si>
    <t>Дорожное хозяйство (дорожные фонды)</t>
  </si>
  <si>
    <t>17</t>
  </si>
  <si>
    <t>0408</t>
  </si>
  <si>
    <t>Транспорт</t>
  </si>
  <si>
    <t>16</t>
  </si>
  <si>
    <t>0405</t>
  </si>
  <si>
    <t>Сельское хозяйство и рыболовство</t>
  </si>
  <si>
    <t>15</t>
  </si>
  <si>
    <t>0400</t>
  </si>
  <si>
    <t>НАЦИОНАЛЬНАЯ ЭКОНОМИКА</t>
  </si>
  <si>
    <t>14</t>
  </si>
  <si>
    <t>0314</t>
  </si>
  <si>
    <t>Другие вопросы в области национальной безопасности и правоохранительной деятельности</t>
  </si>
  <si>
    <t>13</t>
  </si>
  <si>
    <t>0310</t>
  </si>
  <si>
    <t>Защита населения и территории от чрезвычайных ситуаций природного и техногенного характера, пожарная безопасность</t>
  </si>
  <si>
    <t>12</t>
  </si>
  <si>
    <t>0300</t>
  </si>
  <si>
    <t>НАЦИОНАЛЬНАЯ БЕЗОПАСНОСТЬ И ПРАВООХРАНИТЕЛЬНАЯ ДЕЯТЕЛЬНОСТЬ</t>
  </si>
  <si>
    <t>11</t>
  </si>
  <si>
    <t>0203</t>
  </si>
  <si>
    <t>Мобилизационная и вневойсковая подготовка</t>
  </si>
  <si>
    <t>10</t>
  </si>
  <si>
    <t>0200</t>
  </si>
  <si>
    <t>НАЦИОНАЛЬНАЯ ОБОРОНА</t>
  </si>
  <si>
    <t>9</t>
  </si>
  <si>
    <t>0113</t>
  </si>
  <si>
    <t>Другие общегосударственные вопросы</t>
  </si>
  <si>
    <t>8</t>
  </si>
  <si>
    <t>0111</t>
  </si>
  <si>
    <t>Резервные фонды</t>
  </si>
  <si>
    <t>7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</si>
  <si>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</si>
  <si>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</si>
  <si>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6</t>
  </si>
  <si>
    <t>0105</t>
  </si>
  <si>
    <t>Судебная система</t>
  </si>
  <si>
    <t>5</t>
  </si>
  <si>
    <t>0104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</si>
  <si>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</si>
  <si>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4</t>
  </si>
  <si>
    <t>0103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</si>
  <si>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</si>
  <si>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3</t>
  </si>
  <si>
    <t>0102</t>
  </si>
  <si>
    <t>Функционирование высшего должностного лица субъекта Российской Федерации и муниципального образования</t>
  </si>
  <si>
    <t>2</t>
  </si>
  <si>
    <t>0100</t>
  </si>
  <si>
    <t>ОБЩЕГОСУДАРСТВЕННЫЕ ВОПРОСЫ</t>
  </si>
  <si>
    <t>1</t>
  </si>
  <si>
    <t>КФСР</t>
  </si>
  <si>
    <t>Наименование кода</t>
  </si>
  <si>
    <t>№ п/п</t>
  </si>
  <si>
    <t>руб.</t>
  </si>
  <si>
    <t>Тип бланка расходов: Смета</t>
  </si>
  <si>
    <t>Исполнение расходов районного бюджета на 01.03.2024 г.</t>
  </si>
  <si>
    <t>-</t>
  </si>
  <si>
    <t>000 01 05 02 01 05 0000 610</t>
  </si>
  <si>
    <t>Уменьшение прочих остатков денежных средств бюджетов муниципальных районов</t>
  </si>
  <si>
    <t>000 01 05 02 01 00 0000 610</t>
  </si>
  <si>
    <t>Уменьшение прочих остатков денежных средств бюджетов</t>
  </si>
  <si>
    <t>000 01 05 02 00 00 0000 600</t>
  </si>
  <si>
    <t>Уменьшение прочих остатков средств бюджетов</t>
  </si>
  <si>
    <t>000 01 05 00 00 00 0000 600</t>
  </si>
  <si>
    <t>Уменьшение остатков средств бюджетов</t>
  </si>
  <si>
    <t>000 01 00 00 00 00 0000 600</t>
  </si>
  <si>
    <t xml:space="preserve">Уменьшение остатков средств, всего
          в том числе: </t>
  </si>
  <si>
    <t>000 01 05 02 01 05 0000 510</t>
  </si>
  <si>
    <t>Увеличение прочих остатков денежных средств бюджетов муниципальных районов</t>
  </si>
  <si>
    <t>000 01 05 02 01 00 0000 510</t>
  </si>
  <si>
    <t>Увеличение прочих остатков денежных средств бюджетов</t>
  </si>
  <si>
    <t>000 01 05 02 00 00 0000 500</t>
  </si>
  <si>
    <t>Увеличение прочих остатков средств бюджетов</t>
  </si>
  <si>
    <t>000 01 05 00 00 00 0000 500</t>
  </si>
  <si>
    <t>Увеличение остатков средств бюджетов</t>
  </si>
  <si>
    <t>000 01 00 00 00 00 0000 500</t>
  </si>
  <si>
    <t xml:space="preserve">Увеличение остатков средств, всего
          в том числе: </t>
  </si>
  <si>
    <t>000 01 00 00 00 00 0000 000</t>
  </si>
  <si>
    <t xml:space="preserve">Изменение остатков средств </t>
  </si>
  <si>
    <t>000 01 03 01 00 05 0000 810</t>
  </si>
  <si>
    <t>Погашение бюджетами муниципальных районов кредитов из других бюджетов бюджетной системы Российской Федерации в валюте Российской Федерации</t>
  </si>
  <si>
    <t>000 01 03 01 00 00 0000 800</t>
  </si>
  <si>
    <t>Погашение бюджетных кредитов, полученных из других бюджетов бюджетной системы Российской Федерации в валюте Российской Федерации</t>
  </si>
  <si>
    <t>000 01 03 01 00 05 0000 710</t>
  </si>
  <si>
    <t>Привлечение кредитов из других бюджетов бюджетной системы Российской Федерации бюджетами муниципальных районов в валюте Российской Федерации</t>
  </si>
  <si>
    <t>000 01 03 01 00 00 0000 700</t>
  </si>
  <si>
    <t>Привлечение бюджетных кредитов из других бюджетов бюджетной системы Российской Федерации в валюте Российской Федерации</t>
  </si>
  <si>
    <t>000 01 03 01 00 00 0000 000</t>
  </si>
  <si>
    <t>Бюджетные кредиты из других бюджетов бюджетной системы Российской Федерации в валюте Российской Федерации</t>
  </si>
  <si>
    <t>000 01 03 00 00 00 0000 000</t>
  </si>
  <si>
    <t>Бюджетные кредиты из других бюджетов бюджетной системы Российской Федерации</t>
  </si>
  <si>
    <t>Х</t>
  </si>
  <si>
    <t xml:space="preserve">          в том числе: 
источники внутреннего финансирования
          из них: </t>
  </si>
  <si>
    <t>Источники финансирования дефицита бюджетов - всего</t>
  </si>
  <si>
    <t>Код источника финансирования по бюджетной классификации</t>
  </si>
  <si>
    <t>Наименование показателя</t>
  </si>
  <si>
    <t xml:space="preserve"> Источники финансирования дефицита бюджета на 01.03.2024г.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</si>
</sst>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dd/mm/yyyy\ hh:mm"/>
    <numFmt numFmtId="165" formatCode="?"/>
    <numFmt numFmtId="166" formatCode="#,##0.0"/>
    <numFmt numFmtId="167" formatCode="[$-10419]#,##0.00"/>
  </numFmts>
  <fonts count="20" x14ac:knownFonts="1">
    <font>
      <sz val="10"/>
      <name val="Arial"/>
    </font>
    <font>
      <sz val="8.5"/>
      <name val="MS Sans Serif"/>
    </font>
    <font>
      <sz val="8"/>
      <name val="Arial Cyr"/>
    </font>
    <font>
      <b/>
      <sz val="11"/>
      <name val="Times New Roman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sz val="14"/>
      <name val="Arial"/>
      <family val="2"/>
      <charset val="204"/>
    </font>
    <font>
      <sz val="11"/>
      <color rgb="FF000000"/>
      <name val="Calibri"/>
      <family val="2"/>
      <scheme val="minor"/>
    </font>
    <font>
      <sz val="11"/>
      <name val="Calibri"/>
      <family val="2"/>
      <charset val="204"/>
    </font>
    <font>
      <b/>
      <sz val="9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name val="Calibri"/>
      <family val="2"/>
      <charset val="204"/>
    </font>
    <font>
      <b/>
      <sz val="14"/>
      <color rgb="FF000000"/>
      <name val="Times New Roman"/>
      <family val="1"/>
      <charset val="204"/>
    </font>
    <font>
      <sz val="14"/>
      <name val="Times New Roman"/>
      <family val="1"/>
      <charset val="204"/>
    </font>
    <font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</borders>
  <cellStyleXfs count="4">
    <xf numFmtId="0" fontId="0" fillId="0" borderId="0"/>
    <xf numFmtId="0" fontId="8" fillId="0" borderId="0"/>
    <xf numFmtId="0" fontId="10" fillId="0" borderId="0"/>
    <xf numFmtId="0" fontId="10" fillId="0" borderId="0"/>
  </cellStyleXfs>
  <cellXfs count="63">
    <xf numFmtId="0" fontId="0" fillId="0" borderId="0" xfId="0"/>
    <xf numFmtId="0" fontId="1" fillId="0" borderId="0" xfId="0" applyFont="1" applyBorder="1" applyAlignment="1" applyProtection="1"/>
    <xf numFmtId="0" fontId="2" fillId="0" borderId="0" xfId="0" applyFont="1" applyBorder="1" applyAlignment="1" applyProtection="1"/>
    <xf numFmtId="0" fontId="3" fillId="0" borderId="0" xfId="0" applyFont="1" applyBorder="1" applyAlignment="1" applyProtection="1">
      <alignment horizontal="left"/>
    </xf>
    <xf numFmtId="0" fontId="3" fillId="0" borderId="0" xfId="0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164" fontId="3" fillId="0" borderId="0" xfId="0" applyNumberFormat="1" applyFont="1" applyBorder="1" applyAlignment="1" applyProtection="1">
      <alignment horizontal="center"/>
    </xf>
    <xf numFmtId="0" fontId="1" fillId="0" borderId="0" xfId="0" applyFont="1" applyBorder="1" applyAlignment="1" applyProtection="1">
      <alignment wrapText="1"/>
    </xf>
    <xf numFmtId="49" fontId="5" fillId="0" borderId="2" xfId="0" applyNumberFormat="1" applyFont="1" applyBorder="1" applyAlignment="1" applyProtection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9" fontId="5" fillId="0" borderId="2" xfId="0" applyNumberFormat="1" applyFont="1" applyBorder="1" applyAlignment="1" applyProtection="1">
      <alignment horizontal="center"/>
    </xf>
    <xf numFmtId="49" fontId="5" fillId="0" borderId="2" xfId="0" applyNumberFormat="1" applyFont="1" applyBorder="1" applyAlignment="1" applyProtection="1">
      <alignment horizontal="left"/>
    </xf>
    <xf numFmtId="4" fontId="5" fillId="0" borderId="2" xfId="0" applyNumberFormat="1" applyFont="1" applyBorder="1" applyAlignment="1" applyProtection="1">
      <alignment horizontal="right"/>
    </xf>
    <xf numFmtId="49" fontId="5" fillId="0" borderId="2" xfId="0" applyNumberFormat="1" applyFont="1" applyBorder="1" applyAlignment="1" applyProtection="1">
      <alignment horizontal="left" vertical="center" wrapText="1"/>
    </xf>
    <xf numFmtId="4" fontId="5" fillId="0" borderId="2" xfId="0" applyNumberFormat="1" applyFont="1" applyBorder="1" applyAlignment="1" applyProtection="1">
      <alignment horizontal="right" vertical="center" wrapText="1"/>
    </xf>
    <xf numFmtId="165" fontId="5" fillId="0" borderId="2" xfId="0" applyNumberFormat="1" applyFont="1" applyBorder="1" applyAlignment="1" applyProtection="1">
      <alignment horizontal="left" vertical="center" wrapText="1"/>
    </xf>
    <xf numFmtId="166" fontId="5" fillId="0" borderId="2" xfId="0" applyNumberFormat="1" applyFont="1" applyBorder="1" applyAlignment="1">
      <alignment horizontal="center" vertical="center"/>
    </xf>
    <xf numFmtId="0" fontId="8" fillId="0" borderId="0" xfId="1"/>
    <xf numFmtId="0" fontId="1" fillId="0" borderId="0" xfId="1" applyFont="1" applyBorder="1" applyAlignment="1" applyProtection="1"/>
    <xf numFmtId="0" fontId="1" fillId="0" borderId="0" xfId="1" applyFont="1" applyBorder="1" applyAlignment="1" applyProtection="1">
      <alignment wrapText="1"/>
    </xf>
    <xf numFmtId="0" fontId="1" fillId="0" borderId="0" xfId="1" applyFont="1" applyBorder="1" applyAlignment="1" applyProtection="1">
      <alignment horizontal="left" vertical="top" wrapText="1"/>
    </xf>
    <xf numFmtId="0" fontId="5" fillId="0" borderId="0" xfId="1" applyFont="1" applyBorder="1" applyAlignment="1" applyProtection="1">
      <alignment horizontal="center"/>
    </xf>
    <xf numFmtId="164" fontId="5" fillId="0" borderId="0" xfId="1" applyNumberFormat="1" applyFont="1" applyBorder="1" applyAlignment="1" applyProtection="1">
      <alignment horizontal="center"/>
    </xf>
    <xf numFmtId="0" fontId="5" fillId="0" borderId="0" xfId="1" applyFont="1" applyBorder="1" applyAlignment="1" applyProtection="1">
      <alignment horizontal="left"/>
    </xf>
    <xf numFmtId="0" fontId="2" fillId="0" borderId="0" xfId="1" applyFont="1" applyBorder="1" applyAlignment="1" applyProtection="1"/>
    <xf numFmtId="49" fontId="5" fillId="0" borderId="2" xfId="1" applyNumberFormat="1" applyFont="1" applyBorder="1" applyAlignment="1" applyProtection="1">
      <alignment horizontal="center" vertical="center" wrapText="1"/>
    </xf>
    <xf numFmtId="49" fontId="5" fillId="0" borderId="2" xfId="1" applyNumberFormat="1" applyFont="1" applyBorder="1" applyAlignment="1" applyProtection="1">
      <alignment horizontal="left" vertical="center" wrapText="1"/>
    </xf>
    <xf numFmtId="4" fontId="5" fillId="0" borderId="2" xfId="1" applyNumberFormat="1" applyFont="1" applyBorder="1" applyAlignment="1" applyProtection="1">
      <alignment horizontal="right" vertical="center" wrapText="1"/>
    </xf>
    <xf numFmtId="49" fontId="7" fillId="0" borderId="2" xfId="1" applyNumberFormat="1" applyFont="1" applyBorder="1" applyAlignment="1" applyProtection="1">
      <alignment horizontal="center" vertical="center" wrapText="1"/>
    </xf>
    <xf numFmtId="49" fontId="7" fillId="0" borderId="2" xfId="1" applyNumberFormat="1" applyFont="1" applyBorder="1" applyAlignment="1" applyProtection="1">
      <alignment horizontal="left" vertical="center" wrapText="1"/>
    </xf>
    <xf numFmtId="4" fontId="7" fillId="0" borderId="2" xfId="1" applyNumberFormat="1" applyFont="1" applyBorder="1" applyAlignment="1" applyProtection="1">
      <alignment horizontal="right" vertical="center" wrapText="1"/>
    </xf>
    <xf numFmtId="49" fontId="5" fillId="0" borderId="2" xfId="1" applyNumberFormat="1" applyFont="1" applyBorder="1" applyAlignment="1" applyProtection="1">
      <alignment horizontal="center"/>
    </xf>
    <xf numFmtId="49" fontId="5" fillId="0" borderId="2" xfId="1" applyNumberFormat="1" applyFont="1" applyBorder="1" applyAlignment="1" applyProtection="1">
      <alignment horizontal="left"/>
    </xf>
    <xf numFmtId="4" fontId="5" fillId="0" borderId="2" xfId="1" applyNumberFormat="1" applyFont="1" applyBorder="1" applyAlignment="1" applyProtection="1">
      <alignment horizontal="right"/>
    </xf>
    <xf numFmtId="166" fontId="7" fillId="0" borderId="2" xfId="1" applyNumberFormat="1" applyFont="1" applyBorder="1" applyAlignment="1">
      <alignment horizontal="center" vertical="center"/>
    </xf>
    <xf numFmtId="166" fontId="5" fillId="0" borderId="2" xfId="1" applyNumberFormat="1" applyFont="1" applyBorder="1" applyAlignment="1">
      <alignment horizontal="center" vertical="center"/>
    </xf>
    <xf numFmtId="0" fontId="11" fillId="0" borderId="0" xfId="2" applyFont="1" applyFill="1" applyBorder="1"/>
    <xf numFmtId="0" fontId="12" fillId="0" borderId="0" xfId="3" applyNumberFormat="1" applyFont="1" applyFill="1" applyBorder="1" applyAlignment="1">
      <alignment horizontal="center" vertical="center" wrapText="1" readingOrder="1"/>
    </xf>
    <xf numFmtId="166" fontId="5" fillId="0" borderId="2" xfId="1" applyNumberFormat="1" applyFont="1" applyBorder="1" applyAlignment="1">
      <alignment horizontal="center" vertical="center" wrapText="1"/>
    </xf>
    <xf numFmtId="0" fontId="13" fillId="0" borderId="3" xfId="3" applyNumberFormat="1" applyFont="1" applyFill="1" applyBorder="1" applyAlignment="1">
      <alignment horizontal="center" vertical="center" wrapText="1" readingOrder="1"/>
    </xf>
    <xf numFmtId="0" fontId="13" fillId="0" borderId="3" xfId="3" applyNumberFormat="1" applyFont="1" applyFill="1" applyBorder="1" applyAlignment="1">
      <alignment horizontal="left" wrapText="1" readingOrder="1"/>
    </xf>
    <xf numFmtId="0" fontId="13" fillId="0" borderId="3" xfId="3" applyNumberFormat="1" applyFont="1" applyFill="1" applyBorder="1" applyAlignment="1">
      <alignment horizontal="center" wrapText="1" readingOrder="1"/>
    </xf>
    <xf numFmtId="167" fontId="13" fillId="0" borderId="3" xfId="3" applyNumberFormat="1" applyFont="1" applyFill="1" applyBorder="1" applyAlignment="1">
      <alignment horizontal="right" wrapText="1" readingOrder="1"/>
    </xf>
    <xf numFmtId="0" fontId="13" fillId="0" borderId="3" xfId="3" applyNumberFormat="1" applyFont="1" applyFill="1" applyBorder="1" applyAlignment="1">
      <alignment horizontal="right" wrapText="1" readingOrder="1"/>
    </xf>
    <xf numFmtId="0" fontId="14" fillId="0" borderId="4" xfId="3" applyNumberFormat="1" applyFont="1" applyFill="1" applyBorder="1" applyAlignment="1">
      <alignment horizontal="center" vertical="center" wrapText="1" readingOrder="1"/>
    </xf>
    <xf numFmtId="0" fontId="15" fillId="0" borderId="0" xfId="3" applyNumberFormat="1" applyFont="1" applyFill="1" applyBorder="1" applyAlignment="1">
      <alignment horizontal="left" vertical="center" wrapText="1" readingOrder="1"/>
    </xf>
    <xf numFmtId="0" fontId="11" fillId="0" borderId="0" xfId="2" applyFont="1" applyFill="1" applyBorder="1" applyAlignment="1"/>
    <xf numFmtId="0" fontId="16" fillId="0" borderId="0" xfId="2" applyFont="1" applyFill="1" applyBorder="1"/>
    <xf numFmtId="166" fontId="13" fillId="0" borderId="3" xfId="3" applyNumberFormat="1" applyFont="1" applyFill="1" applyBorder="1" applyAlignment="1">
      <alignment horizontal="center" wrapText="1" readingOrder="1"/>
    </xf>
    <xf numFmtId="0" fontId="1" fillId="0" borderId="1" xfId="0" applyFont="1" applyBorder="1" applyAlignment="1" applyProtection="1">
      <alignment horizontal="left" wrapText="1"/>
    </xf>
    <xf numFmtId="0" fontId="1" fillId="0" borderId="0" xfId="0" applyFont="1" applyBorder="1" applyAlignment="1" applyProtection="1">
      <alignment wrapText="1"/>
    </xf>
    <xf numFmtId="0" fontId="4" fillId="0" borderId="0" xfId="0" applyFont="1" applyBorder="1" applyAlignment="1" applyProtection="1">
      <alignment horizontal="center" wrapText="1"/>
    </xf>
    <xf numFmtId="0" fontId="1" fillId="0" borderId="0" xfId="1" applyFont="1" applyBorder="1" applyAlignment="1" applyProtection="1">
      <alignment horizontal="left"/>
    </xf>
    <xf numFmtId="0" fontId="1" fillId="0" borderId="0" xfId="1" applyFont="1" applyBorder="1" applyAlignment="1" applyProtection="1">
      <alignment horizontal="left" vertical="top" wrapText="1"/>
    </xf>
    <xf numFmtId="0" fontId="8" fillId="0" borderId="0" xfId="1" applyFont="1" applyBorder="1" applyAlignment="1" applyProtection="1">
      <alignment horizontal="left" vertical="top" wrapText="1"/>
    </xf>
    <xf numFmtId="0" fontId="4" fillId="0" borderId="0" xfId="1" applyFont="1" applyBorder="1" applyAlignment="1" applyProtection="1">
      <alignment horizontal="center" vertical="center"/>
    </xf>
    <xf numFmtId="0" fontId="9" fillId="0" borderId="0" xfId="1" applyFont="1" applyAlignment="1">
      <alignment horizontal="center" vertical="center"/>
    </xf>
    <xf numFmtId="0" fontId="17" fillId="0" borderId="0" xfId="3" applyNumberFormat="1" applyFont="1" applyFill="1" applyBorder="1" applyAlignment="1">
      <alignment horizontal="center" vertical="center" wrapText="1" readingOrder="1"/>
    </xf>
    <xf numFmtId="0" fontId="18" fillId="0" borderId="0" xfId="2" applyFont="1" applyFill="1" applyBorder="1" applyAlignment="1"/>
    <xf numFmtId="0" fontId="6" fillId="0" borderId="0" xfId="2" applyFont="1" applyFill="1" applyBorder="1" applyAlignment="1"/>
    <xf numFmtId="0" fontId="6" fillId="0" borderId="0" xfId="0" applyFont="1" applyAlignment="1"/>
    <xf numFmtId="0" fontId="19" fillId="0" borderId="0" xfId="2" applyFont="1" applyFill="1" applyBorder="1" applyAlignment="1"/>
    <xf numFmtId="0" fontId="19" fillId="0" borderId="0" xfId="0" applyFont="1" applyAlignment="1"/>
  </cellXfs>
  <cellStyles count="4">
    <cellStyle name="Normal" xfId="3"/>
    <cellStyle name="Обычный" xfId="0" builtinId="0"/>
    <cellStyle name="Обычный 2" xfId="1"/>
    <cellStyle name="Обычный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J51"/>
  <sheetViews>
    <sheetView showGridLines="0" workbookViewId="0">
      <selection activeCell="F16" sqref="F16"/>
    </sheetView>
  </sheetViews>
  <sheetFormatPr defaultRowHeight="12.75" customHeight="1" outlineLevelRow="2" x14ac:dyDescent="0.2"/>
  <cols>
    <col min="1" max="1" width="22.5703125" customWidth="1"/>
    <col min="2" max="2" width="43.5703125" customWidth="1"/>
    <col min="3" max="3" width="17" customWidth="1"/>
    <col min="4" max="4" width="15.42578125" customWidth="1"/>
    <col min="5" max="5" width="14.5703125" customWidth="1"/>
    <col min="6" max="6" width="9.140625" customWidth="1"/>
    <col min="7" max="7" width="13.140625" customWidth="1"/>
    <col min="8" max="10" width="9.140625" customWidth="1"/>
  </cols>
  <sheetData>
    <row r="1" spans="1:10" x14ac:dyDescent="0.2">
      <c r="A1" s="49" t="s">
        <v>0</v>
      </c>
      <c r="B1" s="49"/>
      <c r="C1" s="49"/>
      <c r="D1" s="49"/>
      <c r="E1" s="49"/>
      <c r="F1" s="49"/>
      <c r="G1" s="1"/>
      <c r="H1" s="1"/>
      <c r="I1" s="1"/>
      <c r="J1" s="1"/>
    </row>
    <row r="2" spans="1:10" x14ac:dyDescent="0.2">
      <c r="A2" s="2" t="s">
        <v>1</v>
      </c>
      <c r="B2" s="1"/>
      <c r="C2" s="1"/>
      <c r="D2" s="1"/>
      <c r="E2" s="1"/>
      <c r="F2" s="1"/>
      <c r="G2" s="1"/>
      <c r="H2" s="1"/>
      <c r="I2" s="1"/>
      <c r="J2" s="1"/>
    </row>
    <row r="3" spans="1:10" ht="14.25" x14ac:dyDescent="0.2">
      <c r="A3" s="3"/>
      <c r="B3" s="4"/>
      <c r="C3" s="4"/>
      <c r="D3" s="4"/>
      <c r="E3" s="4"/>
      <c r="F3" s="4"/>
      <c r="G3" s="4"/>
      <c r="H3" s="4"/>
      <c r="I3" s="4"/>
      <c r="J3" s="4"/>
    </row>
    <row r="4" spans="1:10" ht="14.25" x14ac:dyDescent="0.2">
      <c r="A4" s="5"/>
      <c r="B4" s="5"/>
      <c r="C4" s="5"/>
      <c r="D4" s="5"/>
      <c r="E4" s="5"/>
      <c r="F4" s="5"/>
      <c r="G4" s="6"/>
      <c r="H4" s="6"/>
      <c r="I4" s="4"/>
      <c r="J4" s="4"/>
    </row>
    <row r="5" spans="1:10" ht="18.75" x14ac:dyDescent="0.3">
      <c r="A5" s="51" t="s">
        <v>88</v>
      </c>
      <c r="B5" s="51"/>
      <c r="C5" s="51"/>
      <c r="D5" s="51"/>
      <c r="E5" s="7"/>
      <c r="F5" s="7"/>
      <c r="G5" s="7"/>
      <c r="H5" s="7"/>
      <c r="I5" s="7"/>
      <c r="J5" s="7"/>
    </row>
    <row r="6" spans="1:10" x14ac:dyDescent="0.2">
      <c r="A6" s="50"/>
      <c r="B6" s="50"/>
      <c r="C6" s="50"/>
      <c r="D6" s="50"/>
    </row>
    <row r="7" spans="1:10" x14ac:dyDescent="0.2">
      <c r="A7" s="50" t="s">
        <v>2</v>
      </c>
      <c r="B7" s="50"/>
      <c r="C7" s="50"/>
      <c r="D7" s="50"/>
    </row>
    <row r="8" spans="1:10" x14ac:dyDescent="0.2">
      <c r="A8" s="50"/>
      <c r="B8" s="50"/>
      <c r="C8" s="50"/>
      <c r="D8" s="50"/>
    </row>
    <row r="9" spans="1:10" x14ac:dyDescent="0.2">
      <c r="A9" s="1" t="s">
        <v>3</v>
      </c>
      <c r="B9" s="1"/>
      <c r="C9" s="1"/>
      <c r="D9" s="1"/>
      <c r="E9" s="1"/>
      <c r="F9" s="1"/>
      <c r="G9" s="1"/>
      <c r="H9" s="1"/>
      <c r="I9" s="1"/>
      <c r="J9" s="1"/>
    </row>
    <row r="10" spans="1:10" ht="42.75" x14ac:dyDescent="0.2">
      <c r="A10" s="8" t="s">
        <v>4</v>
      </c>
      <c r="B10" s="8" t="s">
        <v>5</v>
      </c>
      <c r="C10" s="8" t="s">
        <v>6</v>
      </c>
      <c r="D10" s="8" t="s">
        <v>90</v>
      </c>
      <c r="E10" s="9" t="s">
        <v>89</v>
      </c>
    </row>
    <row r="11" spans="1:10" ht="14.25" x14ac:dyDescent="0.2">
      <c r="A11" s="10" t="s">
        <v>7</v>
      </c>
      <c r="B11" s="11"/>
      <c r="C11" s="12">
        <v>1091981337.8599999</v>
      </c>
      <c r="D11" s="12">
        <v>156325738.08000001</v>
      </c>
      <c r="E11" s="16">
        <f>D11/C11*100</f>
        <v>14.315788435208782</v>
      </c>
    </row>
    <row r="12" spans="1:10" ht="28.5" x14ac:dyDescent="0.2">
      <c r="A12" s="8" t="s">
        <v>8</v>
      </c>
      <c r="B12" s="13" t="s">
        <v>9</v>
      </c>
      <c r="C12" s="14">
        <v>104864135</v>
      </c>
      <c r="D12" s="14">
        <v>12454262.439999999</v>
      </c>
      <c r="E12" s="16">
        <f t="shared" ref="E12:E51" si="0">D12/C12*100</f>
        <v>11.876570039890186</v>
      </c>
    </row>
    <row r="13" spans="1:10" ht="14.25" outlineLevel="1" x14ac:dyDescent="0.2">
      <c r="A13" s="8" t="s">
        <v>10</v>
      </c>
      <c r="B13" s="13" t="s">
        <v>11</v>
      </c>
      <c r="C13" s="14">
        <v>61930120</v>
      </c>
      <c r="D13" s="14">
        <v>7340121.1200000001</v>
      </c>
      <c r="E13" s="16">
        <f t="shared" si="0"/>
        <v>11.852263680419156</v>
      </c>
    </row>
    <row r="14" spans="1:10" ht="14.25" outlineLevel="2" x14ac:dyDescent="0.2">
      <c r="A14" s="8" t="s">
        <v>12</v>
      </c>
      <c r="B14" s="13" t="s">
        <v>13</v>
      </c>
      <c r="C14" s="14">
        <v>1057627</v>
      </c>
      <c r="D14" s="14">
        <v>247790.69</v>
      </c>
      <c r="E14" s="16">
        <f t="shared" si="0"/>
        <v>23.428930048117152</v>
      </c>
    </row>
    <row r="15" spans="1:10" ht="14.25" outlineLevel="2" x14ac:dyDescent="0.2">
      <c r="A15" s="8" t="s">
        <v>14</v>
      </c>
      <c r="B15" s="13" t="s">
        <v>15</v>
      </c>
      <c r="C15" s="14">
        <v>60872493</v>
      </c>
      <c r="D15" s="14">
        <v>7092330.4299999997</v>
      </c>
      <c r="E15" s="16">
        <f t="shared" si="0"/>
        <v>11.651125295624084</v>
      </c>
    </row>
    <row r="16" spans="1:10" ht="57" outlineLevel="1" x14ac:dyDescent="0.2">
      <c r="A16" s="8" t="s">
        <v>16</v>
      </c>
      <c r="B16" s="13" t="s">
        <v>17</v>
      </c>
      <c r="C16" s="14">
        <v>1404100</v>
      </c>
      <c r="D16" s="14">
        <v>243995.47</v>
      </c>
      <c r="E16" s="16">
        <f t="shared" si="0"/>
        <v>17.377357025852859</v>
      </c>
    </row>
    <row r="17" spans="1:5" ht="42.75" outlineLevel="2" x14ac:dyDescent="0.2">
      <c r="A17" s="8" t="s">
        <v>18</v>
      </c>
      <c r="B17" s="13" t="s">
        <v>19</v>
      </c>
      <c r="C17" s="14">
        <v>1404100</v>
      </c>
      <c r="D17" s="14">
        <v>243995.47</v>
      </c>
      <c r="E17" s="16">
        <f t="shared" si="0"/>
        <v>17.377357025852859</v>
      </c>
    </row>
    <row r="18" spans="1:5" ht="14.25" outlineLevel="1" x14ac:dyDescent="0.2">
      <c r="A18" s="8" t="s">
        <v>20</v>
      </c>
      <c r="B18" s="13" t="s">
        <v>21</v>
      </c>
      <c r="C18" s="14">
        <v>29331767</v>
      </c>
      <c r="D18" s="14">
        <v>2843049.99</v>
      </c>
      <c r="E18" s="16">
        <f t="shared" si="0"/>
        <v>9.692733444937021</v>
      </c>
    </row>
    <row r="19" spans="1:5" ht="42.75" outlineLevel="2" x14ac:dyDescent="0.2">
      <c r="A19" s="8" t="s">
        <v>22</v>
      </c>
      <c r="B19" s="13" t="s">
        <v>23</v>
      </c>
      <c r="C19" s="14">
        <v>25851504</v>
      </c>
      <c r="D19" s="14">
        <v>1212186.04</v>
      </c>
      <c r="E19" s="16">
        <f t="shared" si="0"/>
        <v>4.689034881684254</v>
      </c>
    </row>
    <row r="20" spans="1:5" ht="28.5" outlineLevel="2" x14ac:dyDescent="0.2">
      <c r="A20" s="8" t="s">
        <v>24</v>
      </c>
      <c r="B20" s="13" t="s">
        <v>25</v>
      </c>
      <c r="C20" s="14">
        <v>20361</v>
      </c>
      <c r="D20" s="14">
        <v>5863.51</v>
      </c>
      <c r="E20" s="16">
        <f t="shared" si="0"/>
        <v>28.797750601640391</v>
      </c>
    </row>
    <row r="21" spans="1:5" ht="14.25" outlineLevel="2" x14ac:dyDescent="0.2">
      <c r="A21" s="8" t="s">
        <v>26</v>
      </c>
      <c r="B21" s="13" t="s">
        <v>27</v>
      </c>
      <c r="C21" s="14">
        <v>459872</v>
      </c>
      <c r="D21" s="14">
        <v>0</v>
      </c>
      <c r="E21" s="16">
        <f t="shared" si="0"/>
        <v>0</v>
      </c>
    </row>
    <row r="22" spans="1:5" ht="42.75" outlineLevel="2" x14ac:dyDescent="0.2">
      <c r="A22" s="8" t="s">
        <v>28</v>
      </c>
      <c r="B22" s="13" t="s">
        <v>29</v>
      </c>
      <c r="C22" s="14">
        <v>3000030</v>
      </c>
      <c r="D22" s="14">
        <v>1625000.44</v>
      </c>
      <c r="E22" s="16">
        <f t="shared" si="0"/>
        <v>54.166139671936605</v>
      </c>
    </row>
    <row r="23" spans="1:5" ht="14.25" outlineLevel="1" x14ac:dyDescent="0.2">
      <c r="A23" s="8" t="s">
        <v>30</v>
      </c>
      <c r="B23" s="13" t="s">
        <v>31</v>
      </c>
      <c r="C23" s="14">
        <v>3216060</v>
      </c>
      <c r="D23" s="14">
        <v>506373.69</v>
      </c>
      <c r="E23" s="16">
        <f t="shared" si="0"/>
        <v>15.745156806775991</v>
      </c>
    </row>
    <row r="24" spans="1:5" ht="42.75" outlineLevel="2" x14ac:dyDescent="0.2">
      <c r="A24" s="8" t="s">
        <v>32</v>
      </c>
      <c r="B24" s="13" t="s">
        <v>33</v>
      </c>
      <c r="C24" s="14">
        <v>3216060</v>
      </c>
      <c r="D24" s="14">
        <v>506373.69</v>
      </c>
      <c r="E24" s="16">
        <f t="shared" si="0"/>
        <v>15.745156806775991</v>
      </c>
    </row>
    <row r="25" spans="1:5" ht="71.25" outlineLevel="1" x14ac:dyDescent="0.2">
      <c r="A25" s="8" t="s">
        <v>34</v>
      </c>
      <c r="B25" s="13" t="s">
        <v>35</v>
      </c>
      <c r="C25" s="14">
        <v>7310000</v>
      </c>
      <c r="D25" s="14">
        <v>965752.17</v>
      </c>
      <c r="E25" s="16">
        <f t="shared" si="0"/>
        <v>13.211383994528045</v>
      </c>
    </row>
    <row r="26" spans="1:5" ht="128.25" outlineLevel="2" x14ac:dyDescent="0.2">
      <c r="A26" s="8" t="s">
        <v>36</v>
      </c>
      <c r="B26" s="15" t="s">
        <v>37</v>
      </c>
      <c r="C26" s="14">
        <v>6950000</v>
      </c>
      <c r="D26" s="14">
        <v>847638.09</v>
      </c>
      <c r="E26" s="16">
        <f t="shared" si="0"/>
        <v>12.196231510791367</v>
      </c>
    </row>
    <row r="27" spans="1:5" ht="99.75" outlineLevel="2" x14ac:dyDescent="0.2">
      <c r="A27" s="8" t="s">
        <v>38</v>
      </c>
      <c r="B27" s="13" t="s">
        <v>39</v>
      </c>
      <c r="C27" s="14">
        <v>0</v>
      </c>
      <c r="D27" s="14">
        <v>18493.080000000002</v>
      </c>
      <c r="E27" s="16"/>
    </row>
    <row r="28" spans="1:5" ht="128.25" outlineLevel="2" x14ac:dyDescent="0.2">
      <c r="A28" s="8" t="s">
        <v>40</v>
      </c>
      <c r="B28" s="15" t="s">
        <v>41</v>
      </c>
      <c r="C28" s="14">
        <v>360000</v>
      </c>
      <c r="D28" s="14">
        <v>99621</v>
      </c>
      <c r="E28" s="16">
        <f t="shared" si="0"/>
        <v>27.672499999999999</v>
      </c>
    </row>
    <row r="29" spans="1:5" ht="28.5" outlineLevel="1" x14ac:dyDescent="0.2">
      <c r="A29" s="8" t="s">
        <v>42</v>
      </c>
      <c r="B29" s="13" t="s">
        <v>43</v>
      </c>
      <c r="C29" s="14">
        <v>74153</v>
      </c>
      <c r="D29" s="14">
        <v>45980.09</v>
      </c>
      <c r="E29" s="16">
        <f t="shared" si="0"/>
        <v>62.007052985044432</v>
      </c>
    </row>
    <row r="30" spans="1:5" ht="28.5" outlineLevel="2" x14ac:dyDescent="0.2">
      <c r="A30" s="8" t="s">
        <v>44</v>
      </c>
      <c r="B30" s="13" t="s">
        <v>45</v>
      </c>
      <c r="C30" s="14">
        <v>74153</v>
      </c>
      <c r="D30" s="14">
        <v>45980.09</v>
      </c>
      <c r="E30" s="16">
        <f t="shared" si="0"/>
        <v>62.007052985044432</v>
      </c>
    </row>
    <row r="31" spans="1:5" ht="42.75" outlineLevel="1" x14ac:dyDescent="0.2">
      <c r="A31" s="8" t="s">
        <v>46</v>
      </c>
      <c r="B31" s="13" t="s">
        <v>47</v>
      </c>
      <c r="C31" s="14">
        <v>263500</v>
      </c>
      <c r="D31" s="14">
        <v>783</v>
      </c>
      <c r="E31" s="16">
        <f t="shared" si="0"/>
        <v>0.29715370018975329</v>
      </c>
    </row>
    <row r="32" spans="1:5" ht="28.5" outlineLevel="2" x14ac:dyDescent="0.2">
      <c r="A32" s="8" t="s">
        <v>48</v>
      </c>
      <c r="B32" s="13" t="s">
        <v>49</v>
      </c>
      <c r="C32" s="14">
        <v>263500</v>
      </c>
      <c r="D32" s="14">
        <v>783</v>
      </c>
      <c r="E32" s="16">
        <f t="shared" si="0"/>
        <v>0.29715370018975329</v>
      </c>
    </row>
    <row r="33" spans="1:5" ht="42.75" outlineLevel="1" x14ac:dyDescent="0.2">
      <c r="A33" s="8" t="s">
        <v>50</v>
      </c>
      <c r="B33" s="13" t="s">
        <v>51</v>
      </c>
      <c r="C33" s="14">
        <v>416000</v>
      </c>
      <c r="D33" s="14">
        <v>132038</v>
      </c>
      <c r="E33" s="16">
        <f t="shared" si="0"/>
        <v>31.739903846153844</v>
      </c>
    </row>
    <row r="34" spans="1:5" ht="114" outlineLevel="2" x14ac:dyDescent="0.2">
      <c r="A34" s="8" t="s">
        <v>52</v>
      </c>
      <c r="B34" s="15" t="s">
        <v>53</v>
      </c>
      <c r="C34" s="14">
        <v>300000</v>
      </c>
      <c r="D34" s="14">
        <v>0</v>
      </c>
      <c r="E34" s="16">
        <f t="shared" si="0"/>
        <v>0</v>
      </c>
    </row>
    <row r="35" spans="1:5" ht="57" outlineLevel="2" x14ac:dyDescent="0.2">
      <c r="A35" s="8" t="s">
        <v>54</v>
      </c>
      <c r="B35" s="13" t="s">
        <v>55</v>
      </c>
      <c r="C35" s="14">
        <v>100000</v>
      </c>
      <c r="D35" s="14">
        <v>114836.08</v>
      </c>
      <c r="E35" s="16">
        <f t="shared" si="0"/>
        <v>114.83608000000001</v>
      </c>
    </row>
    <row r="36" spans="1:5" ht="114" outlineLevel="2" x14ac:dyDescent="0.2">
      <c r="A36" s="8" t="s">
        <v>56</v>
      </c>
      <c r="B36" s="13" t="s">
        <v>57</v>
      </c>
      <c r="C36" s="14">
        <v>16000</v>
      </c>
      <c r="D36" s="14">
        <v>17201.919999999998</v>
      </c>
      <c r="E36" s="16">
        <f t="shared" si="0"/>
        <v>107.51199999999999</v>
      </c>
    </row>
    <row r="37" spans="1:5" ht="28.5" outlineLevel="1" x14ac:dyDescent="0.2">
      <c r="A37" s="8" t="s">
        <v>58</v>
      </c>
      <c r="B37" s="13" t="s">
        <v>59</v>
      </c>
      <c r="C37" s="14">
        <v>918435</v>
      </c>
      <c r="D37" s="14">
        <v>376893</v>
      </c>
      <c r="E37" s="16">
        <f t="shared" si="0"/>
        <v>41.036436982475628</v>
      </c>
    </row>
    <row r="38" spans="1:5" ht="57" outlineLevel="2" x14ac:dyDescent="0.2">
      <c r="A38" s="8" t="s">
        <v>60</v>
      </c>
      <c r="B38" s="13" t="s">
        <v>61</v>
      </c>
      <c r="C38" s="14">
        <v>700995</v>
      </c>
      <c r="D38" s="14">
        <v>65220.65</v>
      </c>
      <c r="E38" s="16">
        <f t="shared" si="0"/>
        <v>9.3040107276086133</v>
      </c>
    </row>
    <row r="39" spans="1:5" ht="171" outlineLevel="2" x14ac:dyDescent="0.2">
      <c r="A39" s="8" t="s">
        <v>62</v>
      </c>
      <c r="B39" s="15" t="s">
        <v>63</v>
      </c>
      <c r="C39" s="14">
        <v>100000</v>
      </c>
      <c r="D39" s="14">
        <v>4434.13</v>
      </c>
      <c r="E39" s="16">
        <f t="shared" si="0"/>
        <v>4.4341299999999997</v>
      </c>
    </row>
    <row r="40" spans="1:5" ht="28.5" outlineLevel="2" x14ac:dyDescent="0.2">
      <c r="A40" s="8" t="s">
        <v>64</v>
      </c>
      <c r="B40" s="13" t="s">
        <v>65</v>
      </c>
      <c r="C40" s="14">
        <v>117440</v>
      </c>
      <c r="D40" s="14">
        <v>10746.32</v>
      </c>
      <c r="E40" s="16">
        <f t="shared" si="0"/>
        <v>9.1504768392370561</v>
      </c>
    </row>
    <row r="41" spans="1:5" ht="28.5" outlineLevel="2" x14ac:dyDescent="0.2">
      <c r="A41" s="8" t="s">
        <v>66</v>
      </c>
      <c r="B41" s="13" t="s">
        <v>67</v>
      </c>
      <c r="C41" s="14">
        <v>0</v>
      </c>
      <c r="D41" s="14">
        <v>296491.90000000002</v>
      </c>
      <c r="E41" s="16"/>
    </row>
    <row r="42" spans="1:5" ht="14.25" outlineLevel="1" x14ac:dyDescent="0.2">
      <c r="A42" s="8" t="s">
        <v>68</v>
      </c>
      <c r="B42" s="13" t="s">
        <v>69</v>
      </c>
      <c r="C42" s="14">
        <v>0</v>
      </c>
      <c r="D42" s="14">
        <v>-724.09</v>
      </c>
      <c r="E42" s="16"/>
    </row>
    <row r="43" spans="1:5" ht="14.25" outlineLevel="2" x14ac:dyDescent="0.2">
      <c r="A43" s="8" t="s">
        <v>70</v>
      </c>
      <c r="B43" s="13" t="s">
        <v>71</v>
      </c>
      <c r="C43" s="14">
        <v>0</v>
      </c>
      <c r="D43" s="14">
        <v>-724.09</v>
      </c>
      <c r="E43" s="16"/>
    </row>
    <row r="44" spans="1:5" ht="14.25" x14ac:dyDescent="0.2">
      <c r="A44" s="8" t="s">
        <v>72</v>
      </c>
      <c r="B44" s="13" t="s">
        <v>73</v>
      </c>
      <c r="C44" s="14">
        <v>987117202.86000001</v>
      </c>
      <c r="D44" s="14">
        <v>143871475.63999999</v>
      </c>
      <c r="E44" s="16">
        <f t="shared" si="0"/>
        <v>14.574913214272577</v>
      </c>
    </row>
    <row r="45" spans="1:5" ht="57" outlineLevel="1" x14ac:dyDescent="0.2">
      <c r="A45" s="8" t="s">
        <v>74</v>
      </c>
      <c r="B45" s="13" t="s">
        <v>75</v>
      </c>
      <c r="C45" s="14">
        <v>988194786</v>
      </c>
      <c r="D45" s="14">
        <v>146851338.78</v>
      </c>
      <c r="E45" s="16">
        <f t="shared" si="0"/>
        <v>14.860566040266479</v>
      </c>
    </row>
    <row r="46" spans="1:5" ht="28.5" outlineLevel="2" x14ac:dyDescent="0.2">
      <c r="A46" s="8" t="s">
        <v>76</v>
      </c>
      <c r="B46" s="13" t="s">
        <v>77</v>
      </c>
      <c r="C46" s="14">
        <v>453542800</v>
      </c>
      <c r="D46" s="14">
        <v>92365000</v>
      </c>
      <c r="E46" s="16">
        <f t="shared" si="0"/>
        <v>20.365222422227845</v>
      </c>
    </row>
    <row r="47" spans="1:5" ht="42.75" outlineLevel="2" x14ac:dyDescent="0.2">
      <c r="A47" s="8" t="s">
        <v>78</v>
      </c>
      <c r="B47" s="13" t="s">
        <v>79</v>
      </c>
      <c r="C47" s="14">
        <v>33436780</v>
      </c>
      <c r="D47" s="14">
        <v>1934453.05</v>
      </c>
      <c r="E47" s="16">
        <f t="shared" si="0"/>
        <v>5.7854047249765079</v>
      </c>
    </row>
    <row r="48" spans="1:5" ht="28.5" outlineLevel="2" x14ac:dyDescent="0.2">
      <c r="A48" s="8" t="s">
        <v>80</v>
      </c>
      <c r="B48" s="13" t="s">
        <v>81</v>
      </c>
      <c r="C48" s="14">
        <v>410426700</v>
      </c>
      <c r="D48" s="14">
        <v>43408894.659999996</v>
      </c>
      <c r="E48" s="16">
        <f t="shared" si="0"/>
        <v>10.576527954930807</v>
      </c>
    </row>
    <row r="49" spans="1:5" ht="14.25" outlineLevel="2" x14ac:dyDescent="0.2">
      <c r="A49" s="8" t="s">
        <v>82</v>
      </c>
      <c r="B49" s="13" t="s">
        <v>83</v>
      </c>
      <c r="C49" s="14">
        <v>90788506</v>
      </c>
      <c r="D49" s="14">
        <v>9142991.0700000003</v>
      </c>
      <c r="E49" s="16">
        <f t="shared" si="0"/>
        <v>10.070648227210611</v>
      </c>
    </row>
    <row r="50" spans="1:5" ht="71.25" outlineLevel="1" x14ac:dyDescent="0.2">
      <c r="A50" s="8" t="s">
        <v>84</v>
      </c>
      <c r="B50" s="13" t="s">
        <v>85</v>
      </c>
      <c r="C50" s="14">
        <v>-1077583.1399999999</v>
      </c>
      <c r="D50" s="14">
        <v>-2979863.14</v>
      </c>
      <c r="E50" s="16">
        <f t="shared" si="0"/>
        <v>276.53208642444059</v>
      </c>
    </row>
    <row r="51" spans="1:5" ht="71.25" outlineLevel="2" x14ac:dyDescent="0.2">
      <c r="A51" s="8" t="s">
        <v>86</v>
      </c>
      <c r="B51" s="13" t="s">
        <v>87</v>
      </c>
      <c r="C51" s="14">
        <v>-1077583.1399999999</v>
      </c>
      <c r="D51" s="14">
        <v>-2979863.14</v>
      </c>
      <c r="E51" s="16">
        <f t="shared" si="0"/>
        <v>276.53208642444059</v>
      </c>
    </row>
  </sheetData>
  <mergeCells count="5">
    <mergeCell ref="A1:F1"/>
    <mergeCell ref="A6:D6"/>
    <mergeCell ref="A8:D8"/>
    <mergeCell ref="A7:D7"/>
    <mergeCell ref="A5:D5"/>
  </mergeCells>
  <pageMargins left="0.75" right="0.75" top="1" bottom="1" header="0.5" footer="0.5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J59"/>
  <sheetViews>
    <sheetView showGridLines="0" workbookViewId="0">
      <selection activeCell="D11" sqref="D11:F11"/>
    </sheetView>
  </sheetViews>
  <sheetFormatPr defaultRowHeight="12.75" customHeight="1" outlineLevelRow="1" x14ac:dyDescent="0.2"/>
  <cols>
    <col min="1" max="1" width="6.7109375" style="17" customWidth="1"/>
    <col min="2" max="2" width="51.28515625" style="17" customWidth="1"/>
    <col min="3" max="3" width="7.85546875" style="17" customWidth="1"/>
    <col min="4" max="4" width="17.7109375" style="17" customWidth="1"/>
    <col min="5" max="5" width="15.42578125" style="17" customWidth="1"/>
    <col min="6" max="6" width="13.85546875" style="17" customWidth="1"/>
    <col min="7" max="7" width="13.140625" style="17" customWidth="1"/>
    <col min="8" max="10" width="9.140625" style="17" customWidth="1"/>
    <col min="11" max="16384" width="9.140625" style="17"/>
  </cols>
  <sheetData>
    <row r="1" spans="1:10" x14ac:dyDescent="0.2">
      <c r="A1" s="52" t="s">
        <v>0</v>
      </c>
      <c r="B1" s="52"/>
      <c r="C1" s="52"/>
      <c r="D1" s="52"/>
      <c r="E1" s="52"/>
      <c r="F1" s="52"/>
      <c r="G1" s="18"/>
      <c r="H1" s="18"/>
      <c r="I1" s="18"/>
      <c r="J1" s="18"/>
    </row>
    <row r="2" spans="1:10" x14ac:dyDescent="0.2">
      <c r="A2" s="24" t="s">
        <v>1</v>
      </c>
      <c r="B2" s="18"/>
      <c r="C2" s="18"/>
      <c r="D2" s="18"/>
      <c r="E2" s="18"/>
      <c r="F2" s="18"/>
      <c r="G2" s="18"/>
      <c r="H2" s="18"/>
      <c r="I2" s="18"/>
      <c r="J2" s="18"/>
    </row>
    <row r="3" spans="1:10" ht="14.25" x14ac:dyDescent="0.2">
      <c r="A3" s="23"/>
      <c r="B3" s="21"/>
      <c r="C3" s="21"/>
      <c r="D3" s="21"/>
      <c r="E3" s="21"/>
      <c r="F3" s="21"/>
      <c r="G3" s="21"/>
      <c r="H3" s="21"/>
      <c r="I3" s="21"/>
      <c r="J3" s="21"/>
    </row>
    <row r="4" spans="1:10" ht="14.25" x14ac:dyDescent="0.2">
      <c r="A4" s="55" t="s">
        <v>237</v>
      </c>
      <c r="B4" s="56"/>
      <c r="C4" s="56"/>
      <c r="D4" s="56"/>
      <c r="E4" s="56"/>
      <c r="F4" s="56"/>
      <c r="G4" s="22"/>
      <c r="H4" s="22"/>
      <c r="I4" s="21"/>
      <c r="J4" s="21"/>
    </row>
    <row r="5" spans="1:10" x14ac:dyDescent="0.2">
      <c r="A5" s="56"/>
      <c r="B5" s="56"/>
      <c r="C5" s="56"/>
      <c r="D5" s="56"/>
      <c r="E5" s="56"/>
      <c r="F5" s="56"/>
      <c r="G5" s="18"/>
      <c r="H5" s="18"/>
      <c r="I5" s="18"/>
      <c r="J5" s="18"/>
    </row>
    <row r="6" spans="1:10" x14ac:dyDescent="0.2">
      <c r="A6" s="53"/>
      <c r="B6" s="54"/>
      <c r="C6" s="54"/>
      <c r="D6" s="54"/>
      <c r="E6" s="54"/>
      <c r="F6" s="54"/>
      <c r="G6" s="54"/>
      <c r="H6" s="54"/>
      <c r="I6" s="20"/>
      <c r="J6" s="20"/>
    </row>
    <row r="7" spans="1:10" x14ac:dyDescent="0.2">
      <c r="A7" s="53" t="s">
        <v>2</v>
      </c>
      <c r="B7" s="54"/>
      <c r="C7" s="54"/>
      <c r="D7" s="54"/>
      <c r="E7" s="54"/>
      <c r="F7" s="54"/>
      <c r="G7" s="54"/>
    </row>
    <row r="8" spans="1:10" x14ac:dyDescent="0.2">
      <c r="A8" s="53" t="s">
        <v>236</v>
      </c>
      <c r="B8" s="54"/>
      <c r="C8" s="54"/>
      <c r="D8" s="54"/>
      <c r="E8" s="54"/>
      <c r="F8" s="54"/>
      <c r="G8" s="54"/>
    </row>
    <row r="9" spans="1:10" x14ac:dyDescent="0.2">
      <c r="A9" s="53"/>
      <c r="B9" s="54"/>
      <c r="C9" s="54"/>
      <c r="D9" s="54"/>
      <c r="E9" s="54"/>
      <c r="F9" s="54"/>
      <c r="G9" s="54"/>
    </row>
    <row r="10" spans="1:10" x14ac:dyDescent="0.2">
      <c r="A10" s="19" t="s">
        <v>235</v>
      </c>
      <c r="B10" s="19"/>
      <c r="C10" s="19"/>
      <c r="D10" s="19"/>
      <c r="E10" s="19"/>
      <c r="F10" s="19"/>
      <c r="G10" s="19"/>
      <c r="H10" s="19"/>
      <c r="I10" s="18"/>
      <c r="J10" s="18"/>
    </row>
    <row r="11" spans="1:10" ht="42.75" x14ac:dyDescent="0.2">
      <c r="A11" s="25" t="s">
        <v>234</v>
      </c>
      <c r="B11" s="25" t="s">
        <v>233</v>
      </c>
      <c r="C11" s="25" t="s">
        <v>232</v>
      </c>
      <c r="D11" s="8" t="s">
        <v>6</v>
      </c>
      <c r="E11" s="8" t="s">
        <v>90</v>
      </c>
      <c r="F11" s="9" t="s">
        <v>89</v>
      </c>
    </row>
    <row r="12" spans="1:10" ht="14.25" x14ac:dyDescent="0.2">
      <c r="A12" s="25" t="s">
        <v>231</v>
      </c>
      <c r="B12" s="26" t="s">
        <v>230</v>
      </c>
      <c r="C12" s="25" t="s">
        <v>229</v>
      </c>
      <c r="D12" s="27">
        <f>SUM(D13:D19)</f>
        <v>98676995.299999982</v>
      </c>
      <c r="E12" s="27">
        <f>SUM(E13:E19)</f>
        <v>11662930.789999999</v>
      </c>
      <c r="F12" s="35">
        <f>E12/D12*100</f>
        <v>11.819300693684582</v>
      </c>
    </row>
    <row r="13" spans="1:10" ht="45" outlineLevel="1" x14ac:dyDescent="0.2">
      <c r="A13" s="28" t="s">
        <v>228</v>
      </c>
      <c r="B13" s="29" t="s">
        <v>227</v>
      </c>
      <c r="C13" s="28" t="s">
        <v>226</v>
      </c>
      <c r="D13" s="30">
        <v>2248606.21</v>
      </c>
      <c r="E13" s="30">
        <v>304224.14</v>
      </c>
      <c r="F13" s="34">
        <f t="shared" ref="F13:F59" si="0">E13/D13*100</f>
        <v>13.529453874451411</v>
      </c>
    </row>
    <row r="14" spans="1:10" ht="60" outlineLevel="1" x14ac:dyDescent="0.2">
      <c r="A14" s="28" t="s">
        <v>225</v>
      </c>
      <c r="B14" s="29" t="s">
        <v>224</v>
      </c>
      <c r="C14" s="28" t="s">
        <v>223</v>
      </c>
      <c r="D14" s="30">
        <v>4203338.58</v>
      </c>
      <c r="E14" s="30">
        <v>485038.34</v>
      </c>
      <c r="F14" s="34">
        <f t="shared" si="0"/>
        <v>11.539359268079709</v>
      </c>
    </row>
    <row r="15" spans="1:10" ht="60" outlineLevel="1" x14ac:dyDescent="0.2">
      <c r="A15" s="28" t="s">
        <v>222</v>
      </c>
      <c r="B15" s="29" t="s">
        <v>221</v>
      </c>
      <c r="C15" s="28" t="s">
        <v>220</v>
      </c>
      <c r="D15" s="30">
        <v>43116143.219999999</v>
      </c>
      <c r="E15" s="30">
        <v>5511172.8600000003</v>
      </c>
      <c r="F15" s="34">
        <f t="shared" si="0"/>
        <v>12.782156399934141</v>
      </c>
    </row>
    <row r="16" spans="1:10" ht="15" outlineLevel="1" x14ac:dyDescent="0.2">
      <c r="A16" s="28" t="s">
        <v>219</v>
      </c>
      <c r="B16" s="29" t="s">
        <v>218</v>
      </c>
      <c r="C16" s="28" t="s">
        <v>217</v>
      </c>
      <c r="D16" s="30">
        <v>16200</v>
      </c>
      <c r="E16" s="30">
        <v>0</v>
      </c>
      <c r="F16" s="34">
        <f t="shared" si="0"/>
        <v>0</v>
      </c>
    </row>
    <row r="17" spans="1:6" ht="45" outlineLevel="1" x14ac:dyDescent="0.2">
      <c r="A17" s="28" t="s">
        <v>216</v>
      </c>
      <c r="B17" s="29" t="s">
        <v>215</v>
      </c>
      <c r="C17" s="28" t="s">
        <v>214</v>
      </c>
      <c r="D17" s="30">
        <v>22104868.75</v>
      </c>
      <c r="E17" s="30">
        <v>2544871.52</v>
      </c>
      <c r="F17" s="34">
        <f t="shared" si="0"/>
        <v>11.512719432002962</v>
      </c>
    </row>
    <row r="18" spans="1:6" ht="15" outlineLevel="1" x14ac:dyDescent="0.2">
      <c r="A18" s="28" t="s">
        <v>213</v>
      </c>
      <c r="B18" s="29" t="s">
        <v>212</v>
      </c>
      <c r="C18" s="28" t="s">
        <v>211</v>
      </c>
      <c r="D18" s="30">
        <v>200000</v>
      </c>
      <c r="E18" s="30">
        <v>0</v>
      </c>
      <c r="F18" s="34">
        <f t="shared" si="0"/>
        <v>0</v>
      </c>
    </row>
    <row r="19" spans="1:6" ht="15" outlineLevel="1" x14ac:dyDescent="0.2">
      <c r="A19" s="28" t="s">
        <v>210</v>
      </c>
      <c r="B19" s="29" t="s">
        <v>209</v>
      </c>
      <c r="C19" s="28" t="s">
        <v>208</v>
      </c>
      <c r="D19" s="30">
        <v>26787838.539999999</v>
      </c>
      <c r="E19" s="30">
        <v>2817623.93</v>
      </c>
      <c r="F19" s="34">
        <f t="shared" si="0"/>
        <v>10.518295180078386</v>
      </c>
    </row>
    <row r="20" spans="1:6" ht="14.25" x14ac:dyDescent="0.2">
      <c r="A20" s="25" t="s">
        <v>207</v>
      </c>
      <c r="B20" s="26" t="s">
        <v>206</v>
      </c>
      <c r="C20" s="25" t="s">
        <v>205</v>
      </c>
      <c r="D20" s="27">
        <v>3005900</v>
      </c>
      <c r="E20" s="27">
        <v>401861</v>
      </c>
      <c r="F20" s="35">
        <f t="shared" si="0"/>
        <v>13.36907415416348</v>
      </c>
    </row>
    <row r="21" spans="1:6" ht="15" outlineLevel="1" x14ac:dyDescent="0.2">
      <c r="A21" s="28" t="s">
        <v>204</v>
      </c>
      <c r="B21" s="29" t="s">
        <v>203</v>
      </c>
      <c r="C21" s="28" t="s">
        <v>202</v>
      </c>
      <c r="D21" s="30">
        <v>3005900</v>
      </c>
      <c r="E21" s="30">
        <v>401861</v>
      </c>
      <c r="F21" s="34">
        <f t="shared" si="0"/>
        <v>13.36907415416348</v>
      </c>
    </row>
    <row r="22" spans="1:6" ht="28.5" x14ac:dyDescent="0.2">
      <c r="A22" s="25" t="s">
        <v>201</v>
      </c>
      <c r="B22" s="26" t="s">
        <v>200</v>
      </c>
      <c r="C22" s="25" t="s">
        <v>199</v>
      </c>
      <c r="D22" s="27">
        <f>SUM(D23:D24)</f>
        <v>7871049.2300000004</v>
      </c>
      <c r="E22" s="27">
        <f>SUM(E23:E24)</f>
        <v>760281.47</v>
      </c>
      <c r="F22" s="35">
        <f t="shared" si="0"/>
        <v>9.6592137564358733</v>
      </c>
    </row>
    <row r="23" spans="1:6" ht="45" outlineLevel="1" x14ac:dyDescent="0.2">
      <c r="A23" s="28" t="s">
        <v>198</v>
      </c>
      <c r="B23" s="29" t="s">
        <v>197</v>
      </c>
      <c r="C23" s="28" t="s">
        <v>196</v>
      </c>
      <c r="D23" s="30">
        <v>7846049.2300000004</v>
      </c>
      <c r="E23" s="30">
        <v>760281.47</v>
      </c>
      <c r="F23" s="34">
        <f t="shared" si="0"/>
        <v>9.6899910733799963</v>
      </c>
    </row>
    <row r="24" spans="1:6" ht="30" outlineLevel="1" x14ac:dyDescent="0.2">
      <c r="A24" s="28" t="s">
        <v>195</v>
      </c>
      <c r="B24" s="29" t="s">
        <v>194</v>
      </c>
      <c r="C24" s="28" t="s">
        <v>193</v>
      </c>
      <c r="D24" s="30">
        <v>25000</v>
      </c>
      <c r="E24" s="30">
        <v>0</v>
      </c>
      <c r="F24" s="34">
        <f t="shared" si="0"/>
        <v>0</v>
      </c>
    </row>
    <row r="25" spans="1:6" ht="14.25" x14ac:dyDescent="0.2">
      <c r="A25" s="25" t="s">
        <v>192</v>
      </c>
      <c r="B25" s="26" t="s">
        <v>191</v>
      </c>
      <c r="C25" s="25" t="s">
        <v>190</v>
      </c>
      <c r="D25" s="27">
        <f>SUM(D26:D30)</f>
        <v>51473198.359999999</v>
      </c>
      <c r="E25" s="27">
        <f>SUM(E26:E30)</f>
        <v>4254738.66</v>
      </c>
      <c r="F25" s="35">
        <f t="shared" si="0"/>
        <v>8.2659302230311233</v>
      </c>
    </row>
    <row r="26" spans="1:6" ht="15" outlineLevel="1" x14ac:dyDescent="0.2">
      <c r="A26" s="28" t="s">
        <v>189</v>
      </c>
      <c r="B26" s="29" t="s">
        <v>188</v>
      </c>
      <c r="C26" s="28" t="s">
        <v>187</v>
      </c>
      <c r="D26" s="30">
        <v>6654129.1399999997</v>
      </c>
      <c r="E26" s="30">
        <v>998926.02</v>
      </c>
      <c r="F26" s="34">
        <f t="shared" si="0"/>
        <v>15.012122532987091</v>
      </c>
    </row>
    <row r="27" spans="1:6" ht="15" outlineLevel="1" x14ac:dyDescent="0.2">
      <c r="A27" s="28" t="s">
        <v>186</v>
      </c>
      <c r="B27" s="29" t="s">
        <v>185</v>
      </c>
      <c r="C27" s="28" t="s">
        <v>184</v>
      </c>
      <c r="D27" s="30">
        <v>29372000</v>
      </c>
      <c r="E27" s="30">
        <v>2459567.13</v>
      </c>
      <c r="F27" s="34">
        <f t="shared" si="0"/>
        <v>8.3738496867765218</v>
      </c>
    </row>
    <row r="28" spans="1:6" ht="15" outlineLevel="1" x14ac:dyDescent="0.2">
      <c r="A28" s="28" t="s">
        <v>183</v>
      </c>
      <c r="B28" s="29" t="s">
        <v>182</v>
      </c>
      <c r="C28" s="28" t="s">
        <v>181</v>
      </c>
      <c r="D28" s="30">
        <v>8801161.5099999998</v>
      </c>
      <c r="E28" s="30">
        <v>733580.80000000005</v>
      </c>
      <c r="F28" s="34">
        <f t="shared" si="0"/>
        <v>8.3350453138088145</v>
      </c>
    </row>
    <row r="29" spans="1:6" ht="15" outlineLevel="1" x14ac:dyDescent="0.2">
      <c r="A29" s="28" t="s">
        <v>180</v>
      </c>
      <c r="B29" s="29" t="s">
        <v>179</v>
      </c>
      <c r="C29" s="28" t="s">
        <v>178</v>
      </c>
      <c r="D29" s="30">
        <v>4025980</v>
      </c>
      <c r="E29" s="30">
        <v>0</v>
      </c>
      <c r="F29" s="34">
        <f t="shared" si="0"/>
        <v>0</v>
      </c>
    </row>
    <row r="30" spans="1:6" ht="15" outlineLevel="1" x14ac:dyDescent="0.2">
      <c r="A30" s="28" t="s">
        <v>177</v>
      </c>
      <c r="B30" s="29" t="s">
        <v>176</v>
      </c>
      <c r="C30" s="28" t="s">
        <v>175</v>
      </c>
      <c r="D30" s="30">
        <v>2619927.71</v>
      </c>
      <c r="E30" s="30">
        <v>62664.71</v>
      </c>
      <c r="F30" s="34">
        <f t="shared" si="0"/>
        <v>2.3918488193706686</v>
      </c>
    </row>
    <row r="31" spans="1:6" ht="14.25" x14ac:dyDescent="0.2">
      <c r="A31" s="25" t="s">
        <v>174</v>
      </c>
      <c r="B31" s="26" t="s">
        <v>173</v>
      </c>
      <c r="C31" s="25" t="s">
        <v>172</v>
      </c>
      <c r="D31" s="27">
        <f>SUM(D32:D33)</f>
        <v>41252320.189999998</v>
      </c>
      <c r="E31" s="27">
        <f>SUM(E32:E33)</f>
        <v>1155132.2</v>
      </c>
      <c r="F31" s="35">
        <f t="shared" si="0"/>
        <v>2.8001629839962705</v>
      </c>
    </row>
    <row r="32" spans="1:6" ht="15" outlineLevel="1" x14ac:dyDescent="0.2">
      <c r="A32" s="28" t="s">
        <v>171</v>
      </c>
      <c r="B32" s="29" t="s">
        <v>170</v>
      </c>
      <c r="C32" s="28" t="s">
        <v>169</v>
      </c>
      <c r="D32" s="30">
        <v>32524500</v>
      </c>
      <c r="E32" s="30">
        <v>0</v>
      </c>
      <c r="F32" s="34">
        <f t="shared" si="0"/>
        <v>0</v>
      </c>
    </row>
    <row r="33" spans="1:6" ht="30" outlineLevel="1" x14ac:dyDescent="0.2">
      <c r="A33" s="28" t="s">
        <v>168</v>
      </c>
      <c r="B33" s="29" t="s">
        <v>167</v>
      </c>
      <c r="C33" s="28" t="s">
        <v>166</v>
      </c>
      <c r="D33" s="30">
        <v>8727820.1899999995</v>
      </c>
      <c r="E33" s="30">
        <v>1155132.2</v>
      </c>
      <c r="F33" s="34">
        <f t="shared" si="0"/>
        <v>13.235059555002129</v>
      </c>
    </row>
    <row r="34" spans="1:6" ht="14.25" x14ac:dyDescent="0.2">
      <c r="A34" s="25" t="s">
        <v>165</v>
      </c>
      <c r="B34" s="26" t="s">
        <v>164</v>
      </c>
      <c r="C34" s="25" t="s">
        <v>163</v>
      </c>
      <c r="D34" s="27">
        <f>SUM(D35:D36)</f>
        <v>6017651.0199999996</v>
      </c>
      <c r="E34" s="27">
        <f>SUM(E35:E36)</f>
        <v>14043.58</v>
      </c>
      <c r="F34" s="35">
        <f t="shared" si="0"/>
        <v>0.23337312106211172</v>
      </c>
    </row>
    <row r="35" spans="1:6" ht="30" outlineLevel="1" x14ac:dyDescent="0.2">
      <c r="A35" s="28" t="s">
        <v>162</v>
      </c>
      <c r="B35" s="29" t="s">
        <v>161</v>
      </c>
      <c r="C35" s="28" t="s">
        <v>160</v>
      </c>
      <c r="D35" s="30">
        <v>726400</v>
      </c>
      <c r="E35" s="30">
        <v>14043.58</v>
      </c>
      <c r="F35" s="34">
        <f t="shared" si="0"/>
        <v>1.9333122246696037</v>
      </c>
    </row>
    <row r="36" spans="1:6" ht="15" outlineLevel="1" x14ac:dyDescent="0.2">
      <c r="A36" s="28" t="s">
        <v>159</v>
      </c>
      <c r="B36" s="29" t="s">
        <v>158</v>
      </c>
      <c r="C36" s="28" t="s">
        <v>157</v>
      </c>
      <c r="D36" s="30">
        <v>5291251.0199999996</v>
      </c>
      <c r="E36" s="30">
        <v>0</v>
      </c>
      <c r="F36" s="34">
        <f t="shared" si="0"/>
        <v>0</v>
      </c>
    </row>
    <row r="37" spans="1:6" ht="14.25" x14ac:dyDescent="0.2">
      <c r="A37" s="25" t="s">
        <v>156</v>
      </c>
      <c r="B37" s="26" t="s">
        <v>155</v>
      </c>
      <c r="C37" s="25" t="s">
        <v>154</v>
      </c>
      <c r="D37" s="27">
        <f>SUM(D38:D41)</f>
        <v>574291684.91000009</v>
      </c>
      <c r="E37" s="27">
        <f>SUM(E38:E41)</f>
        <v>74124377.459999993</v>
      </c>
      <c r="F37" s="35">
        <f t="shared" si="0"/>
        <v>12.907095715936817</v>
      </c>
    </row>
    <row r="38" spans="1:6" ht="15" outlineLevel="1" x14ac:dyDescent="0.2">
      <c r="A38" s="28" t="s">
        <v>153</v>
      </c>
      <c r="B38" s="29" t="s">
        <v>152</v>
      </c>
      <c r="C38" s="28" t="s">
        <v>151</v>
      </c>
      <c r="D38" s="30">
        <v>104951517.90000001</v>
      </c>
      <c r="E38" s="30">
        <v>15544175.42</v>
      </c>
      <c r="F38" s="34">
        <f t="shared" si="0"/>
        <v>14.810815251677271</v>
      </c>
    </row>
    <row r="39" spans="1:6" ht="15" outlineLevel="1" x14ac:dyDescent="0.2">
      <c r="A39" s="28" t="s">
        <v>150</v>
      </c>
      <c r="B39" s="29" t="s">
        <v>149</v>
      </c>
      <c r="C39" s="28" t="s">
        <v>148</v>
      </c>
      <c r="D39" s="30">
        <v>423156739.41000003</v>
      </c>
      <c r="E39" s="30">
        <v>53632696.189999998</v>
      </c>
      <c r="F39" s="34">
        <f t="shared" si="0"/>
        <v>12.67442798259083</v>
      </c>
    </row>
    <row r="40" spans="1:6" ht="15" outlineLevel="1" x14ac:dyDescent="0.2">
      <c r="A40" s="28" t="s">
        <v>147</v>
      </c>
      <c r="B40" s="29" t="s">
        <v>146</v>
      </c>
      <c r="C40" s="28" t="s">
        <v>145</v>
      </c>
      <c r="D40" s="30">
        <v>21392706.489999998</v>
      </c>
      <c r="E40" s="30">
        <v>2767112.64</v>
      </c>
      <c r="F40" s="34">
        <f t="shared" si="0"/>
        <v>12.93484132684887</v>
      </c>
    </row>
    <row r="41" spans="1:6" ht="15" outlineLevel="1" x14ac:dyDescent="0.2">
      <c r="A41" s="28" t="s">
        <v>144</v>
      </c>
      <c r="B41" s="29" t="s">
        <v>143</v>
      </c>
      <c r="C41" s="28" t="s">
        <v>142</v>
      </c>
      <c r="D41" s="30">
        <v>24790721.109999999</v>
      </c>
      <c r="E41" s="30">
        <v>2180393.21</v>
      </c>
      <c r="F41" s="34">
        <f t="shared" si="0"/>
        <v>8.7951988178370488</v>
      </c>
    </row>
    <row r="42" spans="1:6" ht="14.25" x14ac:dyDescent="0.2">
      <c r="A42" s="25" t="s">
        <v>141</v>
      </c>
      <c r="B42" s="26" t="s">
        <v>140</v>
      </c>
      <c r="C42" s="25" t="s">
        <v>139</v>
      </c>
      <c r="D42" s="27">
        <f>SUM(D43:D44)</f>
        <v>110264343.99000001</v>
      </c>
      <c r="E42" s="27">
        <f>SUM(E43:E44)</f>
        <v>12491700.449999999</v>
      </c>
      <c r="F42" s="35">
        <f t="shared" si="0"/>
        <v>11.328866610889994</v>
      </c>
    </row>
    <row r="43" spans="1:6" ht="15" outlineLevel="1" x14ac:dyDescent="0.2">
      <c r="A43" s="28" t="s">
        <v>138</v>
      </c>
      <c r="B43" s="29" t="s">
        <v>137</v>
      </c>
      <c r="C43" s="28" t="s">
        <v>136</v>
      </c>
      <c r="D43" s="30">
        <v>87131876.560000002</v>
      </c>
      <c r="E43" s="30">
        <v>9750596.1999999993</v>
      </c>
      <c r="F43" s="34">
        <f t="shared" si="0"/>
        <v>11.190618846921801</v>
      </c>
    </row>
    <row r="44" spans="1:6" ht="15" outlineLevel="1" x14ac:dyDescent="0.2">
      <c r="A44" s="28" t="s">
        <v>135</v>
      </c>
      <c r="B44" s="29" t="s">
        <v>134</v>
      </c>
      <c r="C44" s="28" t="s">
        <v>133</v>
      </c>
      <c r="D44" s="30">
        <v>23132467.43</v>
      </c>
      <c r="E44" s="30">
        <v>2741104.25</v>
      </c>
      <c r="F44" s="34">
        <f t="shared" si="0"/>
        <v>11.849597360483562</v>
      </c>
    </row>
    <row r="45" spans="1:6" ht="14.25" x14ac:dyDescent="0.2">
      <c r="A45" s="25" t="s">
        <v>132</v>
      </c>
      <c r="B45" s="26" t="s">
        <v>131</v>
      </c>
      <c r="C45" s="25" t="s">
        <v>130</v>
      </c>
      <c r="D45" s="27">
        <f>SUM(D46:D49)</f>
        <v>43806355.979999997</v>
      </c>
      <c r="E45" s="27">
        <f>SUM(E46:E49)</f>
        <v>5234639.21</v>
      </c>
      <c r="F45" s="35">
        <f t="shared" si="0"/>
        <v>11.949497037347502</v>
      </c>
    </row>
    <row r="46" spans="1:6" ht="15" outlineLevel="1" x14ac:dyDescent="0.2">
      <c r="A46" s="28" t="s">
        <v>129</v>
      </c>
      <c r="B46" s="29" t="s">
        <v>128</v>
      </c>
      <c r="C46" s="28" t="s">
        <v>127</v>
      </c>
      <c r="D46" s="30">
        <v>2931622.4</v>
      </c>
      <c r="E46" s="30">
        <v>301766.15000000002</v>
      </c>
      <c r="F46" s="34">
        <f t="shared" si="0"/>
        <v>10.29348629618876</v>
      </c>
    </row>
    <row r="47" spans="1:6" ht="15" outlineLevel="1" x14ac:dyDescent="0.2">
      <c r="A47" s="28" t="s">
        <v>126</v>
      </c>
      <c r="B47" s="29" t="s">
        <v>125</v>
      </c>
      <c r="C47" s="28" t="s">
        <v>124</v>
      </c>
      <c r="D47" s="30">
        <v>38528833.579999998</v>
      </c>
      <c r="E47" s="30">
        <v>4665000.46</v>
      </c>
      <c r="F47" s="34">
        <f t="shared" si="0"/>
        <v>12.107816475455316</v>
      </c>
    </row>
    <row r="48" spans="1:6" ht="15" outlineLevel="1" x14ac:dyDescent="0.2">
      <c r="A48" s="28" t="s">
        <v>123</v>
      </c>
      <c r="B48" s="29" t="s">
        <v>122</v>
      </c>
      <c r="C48" s="28" t="s">
        <v>121</v>
      </c>
      <c r="D48" s="30">
        <v>1345600</v>
      </c>
      <c r="E48" s="30">
        <v>174805.6</v>
      </c>
      <c r="F48" s="34">
        <f t="shared" si="0"/>
        <v>12.990903686087989</v>
      </c>
    </row>
    <row r="49" spans="1:6" ht="15" outlineLevel="1" x14ac:dyDescent="0.2">
      <c r="A49" s="28" t="s">
        <v>120</v>
      </c>
      <c r="B49" s="29" t="s">
        <v>119</v>
      </c>
      <c r="C49" s="28" t="s">
        <v>118</v>
      </c>
      <c r="D49" s="30">
        <v>1000300</v>
      </c>
      <c r="E49" s="30">
        <v>93067</v>
      </c>
      <c r="F49" s="34">
        <f t="shared" si="0"/>
        <v>9.3039088273517958</v>
      </c>
    </row>
    <row r="50" spans="1:6" ht="14.25" x14ac:dyDescent="0.2">
      <c r="A50" s="25" t="s">
        <v>117</v>
      </c>
      <c r="B50" s="26" t="s">
        <v>116</v>
      </c>
      <c r="C50" s="25" t="s">
        <v>115</v>
      </c>
      <c r="D50" s="27">
        <f>SUM(D51:D52)</f>
        <v>34788603.25</v>
      </c>
      <c r="E50" s="27">
        <f>SUM(E51:E52)</f>
        <v>4892845.87</v>
      </c>
      <c r="F50" s="35">
        <f t="shared" si="0"/>
        <v>14.064507950603048</v>
      </c>
    </row>
    <row r="51" spans="1:6" ht="15" outlineLevel="1" x14ac:dyDescent="0.2">
      <c r="A51" s="28" t="s">
        <v>114</v>
      </c>
      <c r="B51" s="29" t="s">
        <v>113</v>
      </c>
      <c r="C51" s="28" t="s">
        <v>112</v>
      </c>
      <c r="D51" s="30">
        <v>26018389.890000001</v>
      </c>
      <c r="E51" s="30">
        <v>3613393.96</v>
      </c>
      <c r="F51" s="34">
        <f t="shared" si="0"/>
        <v>13.887846155264144</v>
      </c>
    </row>
    <row r="52" spans="1:6" ht="15" outlineLevel="1" x14ac:dyDescent="0.2">
      <c r="A52" s="28" t="s">
        <v>111</v>
      </c>
      <c r="B52" s="29" t="s">
        <v>110</v>
      </c>
      <c r="C52" s="28" t="s">
        <v>109</v>
      </c>
      <c r="D52" s="30">
        <v>8770213.3599999994</v>
      </c>
      <c r="E52" s="30">
        <v>1279451.9099999999</v>
      </c>
      <c r="F52" s="34">
        <f t="shared" si="0"/>
        <v>14.588606428156497</v>
      </c>
    </row>
    <row r="53" spans="1:6" ht="28.5" x14ac:dyDescent="0.2">
      <c r="A53" s="25" t="s">
        <v>108</v>
      </c>
      <c r="B53" s="26" t="s">
        <v>107</v>
      </c>
      <c r="C53" s="25" t="s">
        <v>106</v>
      </c>
      <c r="D53" s="27">
        <v>10000</v>
      </c>
      <c r="E53" s="27">
        <v>0</v>
      </c>
      <c r="F53" s="35">
        <f t="shared" si="0"/>
        <v>0</v>
      </c>
    </row>
    <row r="54" spans="1:6" ht="30" outlineLevel="1" x14ac:dyDescent="0.2">
      <c r="A54" s="28" t="s">
        <v>105</v>
      </c>
      <c r="B54" s="29" t="s">
        <v>104</v>
      </c>
      <c r="C54" s="28" t="s">
        <v>103</v>
      </c>
      <c r="D54" s="30">
        <v>10000</v>
      </c>
      <c r="E54" s="30">
        <v>0</v>
      </c>
      <c r="F54" s="34">
        <f t="shared" si="0"/>
        <v>0</v>
      </c>
    </row>
    <row r="55" spans="1:6" ht="42.75" x14ac:dyDescent="0.2">
      <c r="A55" s="25" t="s">
        <v>102</v>
      </c>
      <c r="B55" s="26" t="s">
        <v>101</v>
      </c>
      <c r="C55" s="25" t="s">
        <v>100</v>
      </c>
      <c r="D55" s="27">
        <f>SUM(D56:D58)</f>
        <v>142276016.51999998</v>
      </c>
      <c r="E55" s="27">
        <f>SUM(E56:E58)</f>
        <v>13420749.119999999</v>
      </c>
      <c r="F55" s="35">
        <f t="shared" si="0"/>
        <v>9.4328963153908809</v>
      </c>
    </row>
    <row r="56" spans="1:6" ht="45" outlineLevel="1" x14ac:dyDescent="0.2">
      <c r="A56" s="28" t="s">
        <v>99</v>
      </c>
      <c r="B56" s="29" t="s">
        <v>98</v>
      </c>
      <c r="C56" s="28" t="s">
        <v>97</v>
      </c>
      <c r="D56" s="30">
        <v>35510258</v>
      </c>
      <c r="E56" s="30">
        <v>10105335</v>
      </c>
      <c r="F56" s="34">
        <f t="shared" si="0"/>
        <v>28.457509376586337</v>
      </c>
    </row>
    <row r="57" spans="1:6" ht="15" outlineLevel="1" x14ac:dyDescent="0.2">
      <c r="A57" s="28" t="s">
        <v>96</v>
      </c>
      <c r="B57" s="29" t="s">
        <v>95</v>
      </c>
      <c r="C57" s="28" t="s">
        <v>94</v>
      </c>
      <c r="D57" s="30">
        <v>8678819.5199999996</v>
      </c>
      <c r="E57" s="30">
        <v>974749.12</v>
      </c>
      <c r="F57" s="34">
        <f t="shared" si="0"/>
        <v>11.231356035849448</v>
      </c>
    </row>
    <row r="58" spans="1:6" ht="30" outlineLevel="1" x14ac:dyDescent="0.2">
      <c r="A58" s="28" t="s">
        <v>93</v>
      </c>
      <c r="B58" s="29" t="s">
        <v>92</v>
      </c>
      <c r="C58" s="28" t="s">
        <v>91</v>
      </c>
      <c r="D58" s="30">
        <v>98086939</v>
      </c>
      <c r="E58" s="30">
        <v>2340665</v>
      </c>
      <c r="F58" s="34">
        <f t="shared" si="0"/>
        <v>2.3863166940095866</v>
      </c>
    </row>
    <row r="59" spans="1:6" ht="14.25" x14ac:dyDescent="0.2">
      <c r="A59" s="31" t="s">
        <v>7</v>
      </c>
      <c r="B59" s="32"/>
      <c r="C59" s="31"/>
      <c r="D59" s="33">
        <f>D12+D20+D22+D25+D31+D34+D37+D42+D45+D50+D53+D55</f>
        <v>1113734118.75</v>
      </c>
      <c r="E59" s="33">
        <f>E12+E20+E22+E25+E31+E34+E37+E42+E45+E50+E53+E55</f>
        <v>128413299.81</v>
      </c>
      <c r="F59" s="35">
        <f t="shared" si="0"/>
        <v>11.529978084367634</v>
      </c>
    </row>
  </sheetData>
  <mergeCells count="6">
    <mergeCell ref="A1:F1"/>
    <mergeCell ref="A6:H6"/>
    <mergeCell ref="A7:G7"/>
    <mergeCell ref="A8:G8"/>
    <mergeCell ref="A9:G9"/>
    <mergeCell ref="A4:F5"/>
  </mergeCells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showGridLines="0" tabSelected="1" workbookViewId="0">
      <selection activeCell="B2" sqref="B2"/>
    </sheetView>
  </sheetViews>
  <sheetFormatPr defaultRowHeight="15" x14ac:dyDescent="0.25"/>
  <cols>
    <col min="1" max="1" width="0.85546875" style="36" customWidth="1"/>
    <col min="2" max="2" width="39.5703125" style="36" customWidth="1"/>
    <col min="3" max="3" width="28.140625" style="36" customWidth="1"/>
    <col min="4" max="4" width="18" style="36" customWidth="1"/>
    <col min="5" max="5" width="16" style="36" customWidth="1"/>
    <col min="6" max="6" width="13.140625" style="36" customWidth="1"/>
    <col min="7" max="16384" width="9.140625" style="36"/>
  </cols>
  <sheetData>
    <row r="1" spans="1:6" x14ac:dyDescent="0.25">
      <c r="B1" s="59" t="s">
        <v>0</v>
      </c>
      <c r="C1" s="60"/>
    </row>
    <row r="2" spans="1:6" x14ac:dyDescent="0.25">
      <c r="B2" s="47" t="s">
        <v>1</v>
      </c>
    </row>
    <row r="4" spans="1:6" ht="18.75" x14ac:dyDescent="0.3">
      <c r="B4" s="57" t="s">
        <v>278</v>
      </c>
      <c r="C4" s="58"/>
      <c r="D4" s="58"/>
      <c r="E4" s="58"/>
      <c r="F4" s="58"/>
    </row>
    <row r="5" spans="1:6" x14ac:dyDescent="0.25">
      <c r="B5" s="37"/>
      <c r="C5" s="46"/>
      <c r="D5" s="46"/>
      <c r="E5" s="46"/>
      <c r="F5" s="46"/>
    </row>
    <row r="6" spans="1:6" x14ac:dyDescent="0.25">
      <c r="A6" s="61" t="s">
        <v>2</v>
      </c>
      <c r="B6" s="62"/>
      <c r="C6" s="62"/>
      <c r="D6" s="46"/>
      <c r="E6" s="46"/>
      <c r="F6" s="46"/>
    </row>
    <row r="7" spans="1:6" x14ac:dyDescent="0.25">
      <c r="B7" s="37"/>
    </row>
    <row r="8" spans="1:6" x14ac:dyDescent="0.25">
      <c r="B8" s="45" t="s">
        <v>3</v>
      </c>
    </row>
    <row r="9" spans="1:6" ht="57" x14ac:dyDescent="0.25">
      <c r="B9" s="44" t="s">
        <v>277</v>
      </c>
      <c r="C9" s="44" t="s">
        <v>276</v>
      </c>
      <c r="D9" s="25" t="s">
        <v>6</v>
      </c>
      <c r="E9" s="25" t="s">
        <v>90</v>
      </c>
      <c r="F9" s="38" t="s">
        <v>89</v>
      </c>
    </row>
    <row r="10" spans="1:6" x14ac:dyDescent="0.25">
      <c r="B10" s="39" t="s">
        <v>231</v>
      </c>
      <c r="C10" s="39">
        <v>2</v>
      </c>
      <c r="D10" s="39">
        <v>3</v>
      </c>
      <c r="E10" s="39">
        <v>4</v>
      </c>
      <c r="F10" s="39">
        <v>5</v>
      </c>
    </row>
    <row r="11" spans="1:6" ht="30" x14ac:dyDescent="0.25">
      <c r="B11" s="40" t="s">
        <v>275</v>
      </c>
      <c r="C11" s="41" t="s">
        <v>273</v>
      </c>
      <c r="D11" s="42">
        <v>21752780.890000001</v>
      </c>
      <c r="E11" s="42">
        <v>-27912438.27</v>
      </c>
      <c r="F11" s="48">
        <f>E11/D11*100</f>
        <v>-128.31664333469962</v>
      </c>
    </row>
    <row r="12" spans="1:6" ht="45" x14ac:dyDescent="0.25">
      <c r="B12" s="40" t="s">
        <v>274</v>
      </c>
      <c r="C12" s="41" t="s">
        <v>273</v>
      </c>
      <c r="D12" s="42">
        <v>19816855.809999999</v>
      </c>
      <c r="E12" s="42">
        <v>-25600000</v>
      </c>
      <c r="F12" s="48">
        <f t="shared" ref="F12:F29" si="0">E12/D12*100</f>
        <v>-129.18295538630153</v>
      </c>
    </row>
    <row r="13" spans="1:6" ht="45" x14ac:dyDescent="0.25">
      <c r="B13" s="40" t="s">
        <v>272</v>
      </c>
      <c r="C13" s="41" t="s">
        <v>271</v>
      </c>
      <c r="D13" s="42">
        <v>19816855.809999999</v>
      </c>
      <c r="E13" s="42">
        <v>-25600000</v>
      </c>
      <c r="F13" s="48">
        <f t="shared" si="0"/>
        <v>-129.18295538630153</v>
      </c>
    </row>
    <row r="14" spans="1:6" ht="60" x14ac:dyDescent="0.25">
      <c r="B14" s="40" t="s">
        <v>270</v>
      </c>
      <c r="C14" s="41" t="s">
        <v>269</v>
      </c>
      <c r="D14" s="42">
        <v>19816855.809999999</v>
      </c>
      <c r="E14" s="42">
        <v>-25600000</v>
      </c>
      <c r="F14" s="48">
        <f t="shared" si="0"/>
        <v>-129.18295538630153</v>
      </c>
    </row>
    <row r="15" spans="1:6" ht="60" x14ac:dyDescent="0.25">
      <c r="B15" s="40" t="s">
        <v>268</v>
      </c>
      <c r="C15" s="41" t="s">
        <v>267</v>
      </c>
      <c r="D15" s="42">
        <v>59816855.810000002</v>
      </c>
      <c r="E15" s="43" t="s">
        <v>238</v>
      </c>
      <c r="F15" s="48"/>
    </row>
    <row r="16" spans="1:6" ht="75" x14ac:dyDescent="0.25">
      <c r="B16" s="40" t="s">
        <v>266</v>
      </c>
      <c r="C16" s="41" t="s">
        <v>265</v>
      </c>
      <c r="D16" s="42">
        <v>59816855.810000002</v>
      </c>
      <c r="E16" s="43" t="s">
        <v>238</v>
      </c>
      <c r="F16" s="48"/>
    </row>
    <row r="17" spans="2:6" ht="75" x14ac:dyDescent="0.25">
      <c r="B17" s="40" t="s">
        <v>264</v>
      </c>
      <c r="C17" s="41" t="s">
        <v>263</v>
      </c>
      <c r="D17" s="42">
        <v>-40000000</v>
      </c>
      <c r="E17" s="42">
        <v>-25600000</v>
      </c>
      <c r="F17" s="48">
        <f t="shared" si="0"/>
        <v>64</v>
      </c>
    </row>
    <row r="18" spans="2:6" ht="75" x14ac:dyDescent="0.25">
      <c r="B18" s="40" t="s">
        <v>262</v>
      </c>
      <c r="C18" s="41" t="s">
        <v>261</v>
      </c>
      <c r="D18" s="42">
        <v>-40000000</v>
      </c>
      <c r="E18" s="42">
        <v>-25600000</v>
      </c>
      <c r="F18" s="48">
        <f t="shared" si="0"/>
        <v>64</v>
      </c>
    </row>
    <row r="19" spans="2:6" x14ac:dyDescent="0.25">
      <c r="B19" s="40" t="s">
        <v>260</v>
      </c>
      <c r="C19" s="41" t="s">
        <v>259</v>
      </c>
      <c r="D19" s="42">
        <v>1935925.08</v>
      </c>
      <c r="E19" s="42">
        <v>-2312438.27</v>
      </c>
      <c r="F19" s="48">
        <f t="shared" si="0"/>
        <v>-119.44874798564003</v>
      </c>
    </row>
    <row r="20" spans="2:6" ht="30" x14ac:dyDescent="0.25">
      <c r="B20" s="40" t="s">
        <v>258</v>
      </c>
      <c r="C20" s="41" t="s">
        <v>257</v>
      </c>
      <c r="D20" s="42">
        <v>-1151798193.6700001</v>
      </c>
      <c r="E20" s="42">
        <v>-159481062.16999999</v>
      </c>
      <c r="F20" s="48">
        <f t="shared" si="0"/>
        <v>13.84626777906657</v>
      </c>
    </row>
    <row r="21" spans="2:6" x14ac:dyDescent="0.25">
      <c r="B21" s="40" t="s">
        <v>256</v>
      </c>
      <c r="C21" s="41" t="s">
        <v>255</v>
      </c>
      <c r="D21" s="42">
        <v>-1151798193.6700001</v>
      </c>
      <c r="E21" s="42">
        <v>-159481062.16999999</v>
      </c>
      <c r="F21" s="48">
        <f t="shared" si="0"/>
        <v>13.84626777906657</v>
      </c>
    </row>
    <row r="22" spans="2:6" ht="30" x14ac:dyDescent="0.25">
      <c r="B22" s="40" t="s">
        <v>254</v>
      </c>
      <c r="C22" s="41" t="s">
        <v>253</v>
      </c>
      <c r="D22" s="42">
        <v>-1151798193.6700001</v>
      </c>
      <c r="E22" s="42">
        <v>-159481062.16999999</v>
      </c>
      <c r="F22" s="48">
        <f t="shared" si="0"/>
        <v>13.84626777906657</v>
      </c>
    </row>
    <row r="23" spans="2:6" ht="30" x14ac:dyDescent="0.25">
      <c r="B23" s="40" t="s">
        <v>252</v>
      </c>
      <c r="C23" s="41" t="s">
        <v>251</v>
      </c>
      <c r="D23" s="42">
        <v>-1151798193.6700001</v>
      </c>
      <c r="E23" s="42">
        <v>-159481062.16999999</v>
      </c>
      <c r="F23" s="48">
        <f t="shared" si="0"/>
        <v>13.84626777906657</v>
      </c>
    </row>
    <row r="24" spans="2:6" ht="45" x14ac:dyDescent="0.25">
      <c r="B24" s="40" t="s">
        <v>250</v>
      </c>
      <c r="C24" s="41" t="s">
        <v>249</v>
      </c>
      <c r="D24" s="42">
        <v>-1151798193.6700001</v>
      </c>
      <c r="E24" s="42">
        <v>-159481062.16999999</v>
      </c>
      <c r="F24" s="48">
        <f t="shared" si="0"/>
        <v>13.84626777906657</v>
      </c>
    </row>
    <row r="25" spans="2:6" ht="30" x14ac:dyDescent="0.25">
      <c r="B25" s="40" t="s">
        <v>248</v>
      </c>
      <c r="C25" s="41" t="s">
        <v>247</v>
      </c>
      <c r="D25" s="42">
        <v>1153734118.75</v>
      </c>
      <c r="E25" s="42">
        <v>157168623.90000001</v>
      </c>
      <c r="F25" s="48">
        <f t="shared" si="0"/>
        <v>13.622603453062698</v>
      </c>
    </row>
    <row r="26" spans="2:6" ht="20.25" customHeight="1" x14ac:dyDescent="0.25">
      <c r="B26" s="40" t="s">
        <v>246</v>
      </c>
      <c r="C26" s="41" t="s">
        <v>245</v>
      </c>
      <c r="D26" s="42">
        <v>1153734118.75</v>
      </c>
      <c r="E26" s="42">
        <v>157168623.90000001</v>
      </c>
      <c r="F26" s="48">
        <f t="shared" si="0"/>
        <v>13.622603453062698</v>
      </c>
    </row>
    <row r="27" spans="2:6" ht="30" x14ac:dyDescent="0.25">
      <c r="B27" s="40" t="s">
        <v>244</v>
      </c>
      <c r="C27" s="41" t="s">
        <v>243</v>
      </c>
      <c r="D27" s="42">
        <v>1153734118.75</v>
      </c>
      <c r="E27" s="42">
        <v>157168623.90000001</v>
      </c>
      <c r="F27" s="48">
        <f t="shared" si="0"/>
        <v>13.622603453062698</v>
      </c>
    </row>
    <row r="28" spans="2:6" ht="30" x14ac:dyDescent="0.25">
      <c r="B28" s="40" t="s">
        <v>242</v>
      </c>
      <c r="C28" s="41" t="s">
        <v>241</v>
      </c>
      <c r="D28" s="42">
        <v>1153734118.75</v>
      </c>
      <c r="E28" s="42">
        <v>157168623.90000001</v>
      </c>
      <c r="F28" s="48">
        <f t="shared" si="0"/>
        <v>13.622603453062698</v>
      </c>
    </row>
    <row r="29" spans="2:6" ht="45" x14ac:dyDescent="0.25">
      <c r="B29" s="40" t="s">
        <v>240</v>
      </c>
      <c r="C29" s="41" t="s">
        <v>239</v>
      </c>
      <c r="D29" s="42">
        <v>1153734118.75</v>
      </c>
      <c r="E29" s="42">
        <v>157168623.90000001</v>
      </c>
      <c r="F29" s="48">
        <f t="shared" si="0"/>
        <v>13.622603453062698</v>
      </c>
    </row>
  </sheetData>
  <mergeCells count="3">
    <mergeCell ref="B4:F4"/>
    <mergeCell ref="B1:C1"/>
    <mergeCell ref="A6:C6"/>
  </mergeCells>
  <pageMargins left="0.196850393700787" right="0.196850393700787" top="0.196850393700787" bottom="0.45657244094488197" header="0.196850393700787" footer="0.196850393700787"/>
  <pageSetup paperSize="8" orientation="landscape" horizontalDpi="300" verticalDpi="300" r:id="rId1"/>
  <headerFooter alignWithMargins="0">
    <oddFooter>&amp;L&amp;"Arial,Regular"&amp;8 - 3 -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8</vt:i4>
      </vt:variant>
    </vt:vector>
  </HeadingPairs>
  <TitlesOfParts>
    <vt:vector size="11" baseType="lpstr">
      <vt:lpstr>Доходы</vt:lpstr>
      <vt:lpstr>Расходы</vt:lpstr>
      <vt:lpstr>Лист4</vt:lpstr>
      <vt:lpstr>Доходы!APPT</vt:lpstr>
      <vt:lpstr>Расходы!APPT</vt:lpstr>
      <vt:lpstr>Доходы!FIO</vt:lpstr>
      <vt:lpstr>Расходы!FIO</vt:lpstr>
      <vt:lpstr>Доходы!LAST_CELL</vt:lpstr>
      <vt:lpstr>Расходы!LAST_CELL</vt:lpstr>
      <vt:lpstr>Доходы!SIGN</vt:lpstr>
      <vt:lpstr>Расходы!SIGN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39forea</dc:creator>
  <dc:description>POI HSSF rep:2.56.0.208 (p7)</dc:description>
  <cp:lastModifiedBy>Рафиенко Елена Артуровна</cp:lastModifiedBy>
  <dcterms:created xsi:type="dcterms:W3CDTF">2024-04-11T08:31:02Z</dcterms:created>
  <dcterms:modified xsi:type="dcterms:W3CDTF">2024-04-12T03:49:44Z</dcterms:modified>
</cp:coreProperties>
</file>