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0E5B8CD1-E20E-49E2-8A44-1027FB5C2A68}" xr6:coauthVersionLast="47" xr6:coauthVersionMax="47" xr10:uidLastSave="{00000000-0000-0000-0000-000000000000}"/>
  <bookViews>
    <workbookView xWindow="-120" yWindow="-120" windowWidth="29040" windowHeight="15840" activeTab="9" xr2:uid="{00000000-000D-0000-FFFF-FFFF00000000}"/>
  </bookViews>
  <sheets>
    <sheet name="истприл1" sheetId="29" r:id="rId1"/>
    <sheet name="Доходы прил2" sheetId="96" r:id="rId2"/>
    <sheet name="функ прил3" sheetId="35" r:id="rId3"/>
    <sheet name="Вед прил4" sheetId="101" r:id="rId4"/>
    <sheet name="КЦСР прил5" sheetId="98" r:id="rId5"/>
    <sheet name="МП6" sheetId="40" r:id="rId6"/>
    <sheet name="сбалан8 " sheetId="81" r:id="rId7"/>
    <sheet name="воин9" sheetId="100" r:id="rId8"/>
    <sheet name="заимствован 11" sheetId="42" r:id="rId9"/>
    <sheet name="МКПР 17" sheetId="99" r:id="rId10"/>
  </sheets>
  <externalReferences>
    <externalReference r:id="rId11"/>
    <externalReference r:id="rId12"/>
    <externalReference r:id="rId13"/>
  </externalReferences>
  <definedNames>
    <definedName name="_1" localSheetId="7">#REF!</definedName>
    <definedName name="_1" localSheetId="9">#REF!</definedName>
    <definedName name="_1" localSheetId="6">#REF!</definedName>
    <definedName name="_1">#REF!</definedName>
    <definedName name="_111_" localSheetId="7">[1]ожидаемое!#REF!</definedName>
    <definedName name="_111_" localSheetId="9">[1]ожидаемое!#REF!</definedName>
    <definedName name="_111_" localSheetId="6">[1]ожидаемое!#REF!</definedName>
    <definedName name="_111_">[1]ожидаемое!#REF!</definedName>
    <definedName name="_555_" localSheetId="7">#REF!</definedName>
    <definedName name="_555_" localSheetId="9">#REF!</definedName>
    <definedName name="_555_" localSheetId="6">#REF!</definedName>
    <definedName name="_555_">#REF!</definedName>
    <definedName name="_5555_" localSheetId="7">[1]ожидаемое!#REF!</definedName>
    <definedName name="_5555_" localSheetId="8">[1]ожидаемое!#REF!</definedName>
    <definedName name="_5555_" localSheetId="9">[1]ожидаемое!#REF!</definedName>
    <definedName name="_5555_" localSheetId="5">[1]ожидаемое!#REF!</definedName>
    <definedName name="_5555_" localSheetId="6">[1]ожидаемое!#REF!</definedName>
    <definedName name="_5555_" localSheetId="2">[1]ожидаемое!#REF!</definedName>
    <definedName name="_5555_">[1]ожидаемое!#REF!</definedName>
    <definedName name="_Date_" localSheetId="7">[1]ожидаемое!#REF!</definedName>
    <definedName name="_Date_" localSheetId="8">#REF!</definedName>
    <definedName name="_Date_" localSheetId="0">[2]ожидаемое!#REF!</definedName>
    <definedName name="_Date_" localSheetId="9">[1]ожидаемое!#REF!</definedName>
    <definedName name="_Date_" localSheetId="5">[1]ожидаемое!#REF!</definedName>
    <definedName name="_Date_" localSheetId="6">[1]ожидаемое!#REF!</definedName>
    <definedName name="_Date_" localSheetId="2">[1]ожидаемое!#REF!</definedName>
    <definedName name="_Date_">[1]ожидаемое!#REF!</definedName>
    <definedName name="_HH" localSheetId="7">[1]ожидаемое!#REF!</definedName>
    <definedName name="_HH" localSheetId="8">[1]ожидаемое!#REF!</definedName>
    <definedName name="_HH" localSheetId="9">[1]ожидаемое!#REF!</definedName>
    <definedName name="_HH" localSheetId="5">[1]ожидаемое!#REF!</definedName>
    <definedName name="_HH" localSheetId="6">[1]ожидаемое!#REF!</definedName>
    <definedName name="_HH" localSheetId="2">[1]ожидаемое!#REF!</definedName>
    <definedName name="_HH">[1]ожидаемое!#REF!</definedName>
    <definedName name="_NJu" localSheetId="7">[1]ожидаемое!#REF!</definedName>
    <definedName name="_NJu" localSheetId="9">[1]ожидаемое!#REF!</definedName>
    <definedName name="_NJu" localSheetId="6">[1]ожидаемое!#REF!</definedName>
    <definedName name="_NJu">[1]ожидаемое!#REF!</definedName>
    <definedName name="_Otchet" localSheetId="7">[1]ожидаемое!#REF!</definedName>
    <definedName name="_Otchet" localSheetId="9">[1]ожидаемое!#REF!</definedName>
    <definedName name="_Otchet" localSheetId="6">[1]ожидаемое!#REF!</definedName>
    <definedName name="_Otchet">[1]ожидаемое!#REF!</definedName>
    <definedName name="_Otchet_Period_Source__AT_ObjectName" localSheetId="7">[1]ожидаемое!#REF!</definedName>
    <definedName name="_Otchet_Period_Source__AT_ObjectName" localSheetId="8">#REF!</definedName>
    <definedName name="_Otchet_Period_Source__AT_ObjectName" localSheetId="0">[2]ожидаемое!#REF!</definedName>
    <definedName name="_Otchet_Period_Source__AT_ObjectName" localSheetId="9">[1]ожидаемое!#REF!</definedName>
    <definedName name="_Otchet_Period_Source__AT_ObjectName" localSheetId="5">[1]ожидаемое!#REF!</definedName>
    <definedName name="_Otchet_Period_Source__AT_ObjectName" localSheetId="6">[1]ожидаемое!#REF!</definedName>
    <definedName name="_Otchet_Period_Source__AT_ObjectName" localSheetId="2">[1]ожидаемое!#REF!</definedName>
    <definedName name="_Otchet_Period_Source__AT_ObjectName">[1]ожидаемое!#REF!</definedName>
    <definedName name="_Per_" localSheetId="7">[3]ожидаемое!#REF!</definedName>
    <definedName name="_Per_" localSheetId="8">[3]ожидаемое!#REF!</definedName>
    <definedName name="_Per_" localSheetId="0">[3]ожидаемое!#REF!</definedName>
    <definedName name="_Per_" localSheetId="9">[3]ожидаемое!#REF!</definedName>
    <definedName name="_Per_" localSheetId="5">[3]ожидаемое!#REF!</definedName>
    <definedName name="_Per_" localSheetId="6">[3]ожидаемое!#REF!</definedName>
    <definedName name="_Per_" localSheetId="2">[3]ожидаемое!#REF!</definedName>
    <definedName name="_Per_">[3]ожидаемое!#REF!</definedName>
    <definedName name="_Period_" localSheetId="7">[1]ожидаемое!#REF!</definedName>
    <definedName name="_Period_" localSheetId="8">#REF!</definedName>
    <definedName name="_Period_" localSheetId="0">[2]ожидаемое!#REF!</definedName>
    <definedName name="_Period_" localSheetId="9">[1]ожидаемое!#REF!</definedName>
    <definedName name="_Period_" localSheetId="5">[1]ожидаемое!#REF!</definedName>
    <definedName name="_Period_" localSheetId="6">[1]ожидаемое!#REF!</definedName>
    <definedName name="_Period_" localSheetId="2">[1]ожидаемое!#REF!</definedName>
    <definedName name="_Period_">[1]ожидаемое!#REF!</definedName>
    <definedName name="_xlnm._FilterDatabase" localSheetId="0" hidden="1">истприл1!$A$10:$I$35</definedName>
    <definedName name="_xlnm._FilterDatabase" localSheetId="5" hidden="1">МП6!$B$7:$E$26</definedName>
    <definedName name="_xlnm._FilterDatabase" localSheetId="2" hidden="1">'функ прил3'!$A$8:$F$43</definedName>
    <definedName name="APPT" localSheetId="3">'Вед прил4'!$A$16</definedName>
    <definedName name="APPT" localSheetId="4">'КЦСР прил5'!$A$18</definedName>
    <definedName name="bbi1iepey541b3erm5gspvzrtk" localSheetId="1">#REF!</definedName>
    <definedName name="bbi1iepey541b3erm5gspvzrtk" localSheetId="8">#REF!</definedName>
    <definedName name="bbi1iepey541b3erm5gspvzrtk" localSheetId="9">#REF!</definedName>
    <definedName name="bbi1iepey541b3erm5gspvzrtk" localSheetId="5">#REF!</definedName>
    <definedName name="bbi1iepey541b3erm5gspvzrtk" localSheetId="6">#REF!</definedName>
    <definedName name="bbi1iepey541b3erm5gspvzrtk" localSheetId="2">#REF!</definedName>
    <definedName name="bbi1iepey541b3erm5gspvzrtk">#REF!</definedName>
    <definedName name="bold_col_number" localSheetId="7">#REF!</definedName>
    <definedName name="bold_col_number" localSheetId="8">#REF!</definedName>
    <definedName name="bold_col_number" localSheetId="0">#REF!</definedName>
    <definedName name="bold_col_number" localSheetId="9">#REF!</definedName>
    <definedName name="bold_col_number" localSheetId="5">#REF!</definedName>
    <definedName name="bold_col_number" localSheetId="6">#REF!</definedName>
    <definedName name="bold_col_number" localSheetId="2">#REF!</definedName>
    <definedName name="bold_col_number">#REF!</definedName>
    <definedName name="Colspan" localSheetId="7">#REF!</definedName>
    <definedName name="Colspan" localSheetId="8">#REF!</definedName>
    <definedName name="Colspan" localSheetId="0">#REF!</definedName>
    <definedName name="Colspan" localSheetId="9">#REF!</definedName>
    <definedName name="Colspan" localSheetId="5">#REF!</definedName>
    <definedName name="Colspan" localSheetId="6">#REF!</definedName>
    <definedName name="Colspan" localSheetId="2">#REF!</definedName>
    <definedName name="Colspan">#REF!</definedName>
    <definedName name="eaho2ejrtdbq5dbiou1fruoidk" localSheetId="1">#REF!</definedName>
    <definedName name="eaho2ejrtdbq5dbiou1fruoidk" localSheetId="8">#REF!</definedName>
    <definedName name="eaho2ejrtdbq5dbiou1fruoidk" localSheetId="9">#REF!</definedName>
    <definedName name="eaho2ejrtdbq5dbiou1fruoidk" localSheetId="5">#REF!</definedName>
    <definedName name="eaho2ejrtdbq5dbiou1fruoidk" localSheetId="6">#REF!</definedName>
    <definedName name="eaho2ejrtdbq5dbiou1fruoidk" localSheetId="2">#REF!</definedName>
    <definedName name="eaho2ejrtdbq5dbiou1fruoidk">#REF!</definedName>
    <definedName name="FIO" localSheetId="3">'Вед прил4'!$F$16</definedName>
    <definedName name="FIO" localSheetId="4">'КЦСР прил5'!$F$18</definedName>
    <definedName name="first_table_col" localSheetId="7">#REF!</definedName>
    <definedName name="first_table_col" localSheetId="8">#REF!</definedName>
    <definedName name="first_table_col" localSheetId="0">#REF!</definedName>
    <definedName name="first_table_col" localSheetId="9">#REF!</definedName>
    <definedName name="first_table_col" localSheetId="5">#REF!</definedName>
    <definedName name="first_table_col" localSheetId="6">#REF!</definedName>
    <definedName name="first_table_col" localSheetId="2">#REF!</definedName>
    <definedName name="first_table_col">#REF!</definedName>
    <definedName name="first_table_row1" localSheetId="7">#REF!</definedName>
    <definedName name="first_table_row1" localSheetId="8">#REF!</definedName>
    <definedName name="first_table_row1" localSheetId="0">#REF!</definedName>
    <definedName name="first_table_row1" localSheetId="9">#REF!</definedName>
    <definedName name="first_table_row1" localSheetId="5">#REF!</definedName>
    <definedName name="first_table_row1" localSheetId="6">#REF!</definedName>
    <definedName name="first_table_row1" localSheetId="2">#REF!</definedName>
    <definedName name="first_table_row1">#REF!</definedName>
    <definedName name="first_table_row2" localSheetId="7">#REF!</definedName>
    <definedName name="first_table_row2" localSheetId="8">#REF!</definedName>
    <definedName name="first_table_row2" localSheetId="0">#REF!</definedName>
    <definedName name="first_table_row2" localSheetId="9">#REF!</definedName>
    <definedName name="first_table_row2" localSheetId="5">#REF!</definedName>
    <definedName name="first_table_row2" localSheetId="6">#REF!</definedName>
    <definedName name="first_table_row2" localSheetId="2">#REF!</definedName>
    <definedName name="first_table_row2">#REF!</definedName>
    <definedName name="frupzostrx2engzlq5coj1izgc" localSheetId="1">#REF!</definedName>
    <definedName name="frupzostrx2engzlq5coj1izgc" localSheetId="8">#REF!</definedName>
    <definedName name="frupzostrx2engzlq5coj1izgc" localSheetId="9">#REF!</definedName>
    <definedName name="frupzostrx2engzlq5coj1izgc" localSheetId="5">#REF!</definedName>
    <definedName name="frupzostrx2engzlq5coj1izgc" localSheetId="6">#REF!</definedName>
    <definedName name="frupzostrx2engzlq5coj1izgc" localSheetId="2">#REF!</definedName>
    <definedName name="frupzostrx2engzlq5coj1izgc">#REF!</definedName>
    <definedName name="gmkoj4554" localSheetId="7">#REF!</definedName>
    <definedName name="gmkoj4554" localSheetId="9">#REF!</definedName>
    <definedName name="gmkoj4554" localSheetId="6">#REF!</definedName>
    <definedName name="gmkoj4554">#REF!</definedName>
    <definedName name="gyfg" localSheetId="7">#REF!</definedName>
    <definedName name="gyfg" localSheetId="8">#REF!</definedName>
    <definedName name="gyfg" localSheetId="0">#REF!</definedName>
    <definedName name="gyfg" localSheetId="9">#REF!</definedName>
    <definedName name="gyfg" localSheetId="5">#REF!</definedName>
    <definedName name="gyfg" localSheetId="6">#REF!</definedName>
    <definedName name="gyfg" localSheetId="2">#REF!</definedName>
    <definedName name="gyfg">#REF!</definedName>
    <definedName name="hxw0shfsad1bl0w3rcqndiwdqc" localSheetId="1">#REF!</definedName>
    <definedName name="hxw0shfsad1bl0w3rcqndiwdqc" localSheetId="8">#REF!</definedName>
    <definedName name="hxw0shfsad1bl0w3rcqndiwdqc" localSheetId="9">#REF!</definedName>
    <definedName name="hxw0shfsad1bl0w3rcqndiwdqc" localSheetId="5">#REF!</definedName>
    <definedName name="hxw0shfsad1bl0w3rcqndiwdqc" localSheetId="6">#REF!</definedName>
    <definedName name="hxw0shfsad1bl0w3rcqndiwdqc" localSheetId="2">#REF!</definedName>
    <definedName name="hxw0shfsad1bl0w3rcqndiwdqc">#REF!</definedName>
    <definedName name="idhebtridp4g55tiidmllpbcck" localSheetId="1">#REF!</definedName>
    <definedName name="idhebtridp4g55tiidmllpbcck" localSheetId="8">#REF!</definedName>
    <definedName name="idhebtridp4g55tiidmllpbcck" localSheetId="9">#REF!</definedName>
    <definedName name="idhebtridp4g55tiidmllpbcck" localSheetId="5">#REF!</definedName>
    <definedName name="idhebtridp4g55tiidmllpbcck" localSheetId="6">#REF!</definedName>
    <definedName name="idhebtridp4g55tiidmllpbcck" localSheetId="2">#REF!</definedName>
    <definedName name="idhebtridp4g55tiidmllpbcck">#REF!</definedName>
    <definedName name="ilgrxtqehl5ojfb14epb1v0vpk" localSheetId="1">#REF!</definedName>
    <definedName name="ilgrxtqehl5ojfb14epb1v0vpk" localSheetId="8">#REF!</definedName>
    <definedName name="ilgrxtqehl5ojfb14epb1v0vpk" localSheetId="9">#REF!</definedName>
    <definedName name="ilgrxtqehl5ojfb14epb1v0vpk" localSheetId="5">#REF!</definedName>
    <definedName name="ilgrxtqehl5ojfb14epb1v0vpk" localSheetId="6">#REF!</definedName>
    <definedName name="ilgrxtqehl5ojfb14epb1v0vpk" localSheetId="2">#REF!</definedName>
    <definedName name="ilgrxtqehl5ojfb14epb1v0vpk">#REF!</definedName>
    <definedName name="iukfigxpatbnff5s3qskal4gtw" localSheetId="1">#REF!</definedName>
    <definedName name="iukfigxpatbnff5s3qskal4gtw" localSheetId="8">#REF!</definedName>
    <definedName name="iukfigxpatbnff5s3qskal4gtw" localSheetId="9">#REF!</definedName>
    <definedName name="iukfigxpatbnff5s3qskal4gtw" localSheetId="5">#REF!</definedName>
    <definedName name="iukfigxpatbnff5s3qskal4gtw" localSheetId="6">#REF!</definedName>
    <definedName name="iukfigxpatbnff5s3qskal4gtw" localSheetId="2">#REF!</definedName>
    <definedName name="iukfigxpatbnff5s3qskal4gtw">#REF!</definedName>
    <definedName name="jbdrlm0jnl44bjyvb5parwosvs" localSheetId="1">#REF!</definedName>
    <definedName name="jbdrlm0jnl44bjyvb5parwosvs" localSheetId="8">#REF!</definedName>
    <definedName name="jbdrlm0jnl44bjyvb5parwosvs" localSheetId="9">#REF!</definedName>
    <definedName name="jbdrlm0jnl44bjyvb5parwosvs" localSheetId="5">#REF!</definedName>
    <definedName name="jbdrlm0jnl44bjyvb5parwosvs" localSheetId="6">#REF!</definedName>
    <definedName name="jbdrlm0jnl44bjyvb5parwosvs" localSheetId="2">#REF!</definedName>
    <definedName name="jbdrlm0jnl44bjyvb5parwosvs">#REF!</definedName>
    <definedName name="jmacmxvbgdblzh0tvh4m0gadvc" localSheetId="1">#REF!</definedName>
    <definedName name="jmacmxvbgdblzh0tvh4m0gadvc" localSheetId="8">#REF!</definedName>
    <definedName name="jmacmxvbgdblzh0tvh4m0gadvc" localSheetId="9">#REF!</definedName>
    <definedName name="jmacmxvbgdblzh0tvh4m0gadvc" localSheetId="5">#REF!</definedName>
    <definedName name="jmacmxvbgdblzh0tvh4m0gadvc" localSheetId="6">#REF!</definedName>
    <definedName name="jmacmxvbgdblzh0tvh4m0gadvc" localSheetId="2">#REF!</definedName>
    <definedName name="jmacmxvbgdblzh0tvh4m0gadvc">#REF!</definedName>
    <definedName name="LAST_CELL" localSheetId="3">'Вед прил4'!#REF!</definedName>
    <definedName name="LAST_CELL" localSheetId="4">'КЦСР прил5'!#REF!</definedName>
    <definedName name="lens0r1dzt0ivfvdjvc15ibd1c" localSheetId="1">#REF!</definedName>
    <definedName name="lens0r1dzt0ivfvdjvc15ibd1c" localSheetId="8">#REF!</definedName>
    <definedName name="lens0r1dzt0ivfvdjvc15ibd1c" localSheetId="9">#REF!</definedName>
    <definedName name="lens0r1dzt0ivfvdjvc15ibd1c" localSheetId="5">#REF!</definedName>
    <definedName name="lens0r1dzt0ivfvdjvc15ibd1c" localSheetId="6">#REF!</definedName>
    <definedName name="lens0r1dzt0ivfvdjvc15ibd1c" localSheetId="2">#REF!</definedName>
    <definedName name="lens0r1dzt0ivfvdjvc15ibd1c">#REF!</definedName>
    <definedName name="lzvlrjqro14zjenw2ueuj40zww" localSheetId="1">#REF!</definedName>
    <definedName name="lzvlrjqro14zjenw2ueuj40zww" localSheetId="8">#REF!</definedName>
    <definedName name="lzvlrjqro14zjenw2ueuj40zww" localSheetId="9">#REF!</definedName>
    <definedName name="lzvlrjqro14zjenw2ueuj40zww" localSheetId="5">#REF!</definedName>
    <definedName name="lzvlrjqro14zjenw2ueuj40zww" localSheetId="6">#REF!</definedName>
    <definedName name="lzvlrjqro14zjenw2ueuj40zww" localSheetId="2">#REF!</definedName>
    <definedName name="lzvlrjqro14zjenw2ueuj40zww">#REF!</definedName>
    <definedName name="max_col_razn" localSheetId="7">#REF!</definedName>
    <definedName name="max_col_razn" localSheetId="8">#REF!</definedName>
    <definedName name="max_col_razn" localSheetId="0">#REF!</definedName>
    <definedName name="max_col_razn" localSheetId="9">#REF!</definedName>
    <definedName name="max_col_razn" localSheetId="5">#REF!</definedName>
    <definedName name="max_col_razn" localSheetId="6">#REF!</definedName>
    <definedName name="max_col_razn" localSheetId="2">#REF!</definedName>
    <definedName name="max_col_razn">#REF!</definedName>
    <definedName name="miceqmminp2t5fkvq3dcp5azms" localSheetId="1">#REF!</definedName>
    <definedName name="miceqmminp2t5fkvq3dcp5azms" localSheetId="8">#REF!</definedName>
    <definedName name="miceqmminp2t5fkvq3dcp5azms" localSheetId="9">#REF!</definedName>
    <definedName name="miceqmminp2t5fkvq3dcp5azms" localSheetId="5">#REF!</definedName>
    <definedName name="miceqmminp2t5fkvq3dcp5azms" localSheetId="6">#REF!</definedName>
    <definedName name="miceqmminp2t5fkvq3dcp5azms" localSheetId="2">#REF!</definedName>
    <definedName name="miceqmminp2t5fkvq3dcp5azms">#REF!</definedName>
    <definedName name="muebv3fbrh0nbhfkcvkdiuichg" localSheetId="1">#REF!</definedName>
    <definedName name="muebv3fbrh0nbhfkcvkdiuichg" localSheetId="8">#REF!</definedName>
    <definedName name="muebv3fbrh0nbhfkcvkdiuichg" localSheetId="9">#REF!</definedName>
    <definedName name="muebv3fbrh0nbhfkcvkdiuichg" localSheetId="5">#REF!</definedName>
    <definedName name="muebv3fbrh0nbhfkcvkdiuichg" localSheetId="6">#REF!</definedName>
    <definedName name="muebv3fbrh0nbhfkcvkdiuichg" localSheetId="2">#REF!</definedName>
    <definedName name="muebv3fbrh0nbhfkcvkdiuichg">#REF!</definedName>
    <definedName name="nc" localSheetId="7">#REF!</definedName>
    <definedName name="nc" localSheetId="8">#REF!</definedName>
    <definedName name="nc" localSheetId="0">#REF!</definedName>
    <definedName name="nc" localSheetId="9">#REF!</definedName>
    <definedName name="nc" localSheetId="5">#REF!</definedName>
    <definedName name="nc" localSheetId="6">#REF!</definedName>
    <definedName name="nc" localSheetId="2">#REF!</definedName>
    <definedName name="nc">#REF!</definedName>
    <definedName name="need_bold_rows" localSheetId="7">#REF!</definedName>
    <definedName name="need_bold_rows" localSheetId="8">#REF!</definedName>
    <definedName name="need_bold_rows" localSheetId="0">#REF!</definedName>
    <definedName name="need_bold_rows" localSheetId="9">#REF!</definedName>
    <definedName name="need_bold_rows" localSheetId="5">#REF!</definedName>
    <definedName name="need_bold_rows" localSheetId="6">#REF!</definedName>
    <definedName name="need_bold_rows" localSheetId="2">#REF!</definedName>
    <definedName name="need_bold_rows">#REF!</definedName>
    <definedName name="need_build_down" localSheetId="7">#REF!</definedName>
    <definedName name="need_build_down" localSheetId="8">#REF!</definedName>
    <definedName name="need_build_down" localSheetId="0">#REF!</definedName>
    <definedName name="need_build_down" localSheetId="9">#REF!</definedName>
    <definedName name="need_build_down" localSheetId="5">#REF!</definedName>
    <definedName name="need_build_down" localSheetId="6">#REF!</definedName>
    <definedName name="need_build_down" localSheetId="2">#REF!</definedName>
    <definedName name="need_build_down">#REF!</definedName>
    <definedName name="need_control_sum" localSheetId="7">#REF!</definedName>
    <definedName name="need_control_sum" localSheetId="8">#REF!</definedName>
    <definedName name="need_control_sum" localSheetId="0">#REF!</definedName>
    <definedName name="need_control_sum" localSheetId="9">#REF!</definedName>
    <definedName name="need_control_sum" localSheetId="5">#REF!</definedName>
    <definedName name="need_control_sum" localSheetId="6">#REF!</definedName>
    <definedName name="need_control_sum" localSheetId="2">#REF!</definedName>
    <definedName name="need_control_sum">#REF!</definedName>
    <definedName name="oishsvraxpbc3jz3kk3m5zcwm0" localSheetId="1">#REF!</definedName>
    <definedName name="oishsvraxpbc3jz3kk3m5zcwm0" localSheetId="8">#REF!</definedName>
    <definedName name="oishsvraxpbc3jz3kk3m5zcwm0" localSheetId="9">#REF!</definedName>
    <definedName name="oishsvraxpbc3jz3kk3m5zcwm0" localSheetId="5">#REF!</definedName>
    <definedName name="oishsvraxpbc3jz3kk3m5zcwm0" localSheetId="6">#REF!</definedName>
    <definedName name="oishsvraxpbc3jz3kk3m5zcwm0" localSheetId="2">#REF!</definedName>
    <definedName name="oishsvraxpbc3jz3kk3m5zcwm0">#REF!</definedName>
    <definedName name="page_to_sheet_br" localSheetId="7">#REF!</definedName>
    <definedName name="page_to_sheet_br" localSheetId="8">#REF!</definedName>
    <definedName name="page_to_sheet_br" localSheetId="0">#REF!</definedName>
    <definedName name="page_to_sheet_br" localSheetId="9">#REF!</definedName>
    <definedName name="page_to_sheet_br" localSheetId="5">#REF!</definedName>
    <definedName name="page_to_sheet_br" localSheetId="6">#REF!</definedName>
    <definedName name="page_to_sheet_br" localSheetId="2">#REF!</definedName>
    <definedName name="page_to_sheet_br">#REF!</definedName>
    <definedName name="pf4ktio2ct2wb5lic4d0ij22zg" localSheetId="1">#REF!</definedName>
    <definedName name="pf4ktio2ct2wb5lic4d0ij22zg" localSheetId="8">#REF!</definedName>
    <definedName name="pf4ktio2ct2wb5lic4d0ij22zg" localSheetId="9">#REF!</definedName>
    <definedName name="pf4ktio2ct2wb5lic4d0ij22zg" localSheetId="5">#REF!</definedName>
    <definedName name="pf4ktio2ct2wb5lic4d0ij22zg" localSheetId="6">#REF!</definedName>
    <definedName name="pf4ktio2ct2wb5lic4d0ij22zg" localSheetId="2">#REF!</definedName>
    <definedName name="pf4ktio2ct2wb5lic4d0ij22zg">#REF!</definedName>
    <definedName name="qhgcjeqs4xbh5af0b0knrgslds" localSheetId="1">#REF!</definedName>
    <definedName name="qhgcjeqs4xbh5af0b0knrgslds" localSheetId="8">#REF!</definedName>
    <definedName name="qhgcjeqs4xbh5af0b0knrgslds" localSheetId="9">#REF!</definedName>
    <definedName name="qhgcjeqs4xbh5af0b0knrgslds" localSheetId="5">#REF!</definedName>
    <definedName name="qhgcjeqs4xbh5af0b0knrgslds" localSheetId="6">#REF!</definedName>
    <definedName name="qhgcjeqs4xbh5af0b0knrgslds" localSheetId="2">#REF!</definedName>
    <definedName name="qhgcjeqs4xbh5af0b0knrgslds">#REF!</definedName>
    <definedName name="qm1r2zbyvxaabczgs5nd53xmq4" localSheetId="1">#REF!</definedName>
    <definedName name="qm1r2zbyvxaabczgs5nd53xmq4" localSheetId="8">#REF!</definedName>
    <definedName name="qm1r2zbyvxaabczgs5nd53xmq4" localSheetId="9">#REF!</definedName>
    <definedName name="qm1r2zbyvxaabczgs5nd53xmq4" localSheetId="5">#REF!</definedName>
    <definedName name="qm1r2zbyvxaabczgs5nd53xmq4" localSheetId="6">#REF!</definedName>
    <definedName name="qm1r2zbyvxaabczgs5nd53xmq4" localSheetId="2">#REF!</definedName>
    <definedName name="qm1r2zbyvxaabczgs5nd53xmq4">#REF!</definedName>
    <definedName name="qunp1nijp1aaxbgswizf0lz200" localSheetId="1">#REF!</definedName>
    <definedName name="qunp1nijp1aaxbgswizf0lz200" localSheetId="8">#REF!</definedName>
    <definedName name="qunp1nijp1aaxbgswizf0lz200" localSheetId="9">#REF!</definedName>
    <definedName name="qunp1nijp1aaxbgswizf0lz200" localSheetId="5">#REF!</definedName>
    <definedName name="qunp1nijp1aaxbgswizf0lz200" localSheetId="6">#REF!</definedName>
    <definedName name="qunp1nijp1aaxbgswizf0lz200" localSheetId="2">#REF!</definedName>
    <definedName name="qunp1nijp1aaxbgswizf0lz200">#REF!</definedName>
    <definedName name="razn_down_rows" localSheetId="7">#REF!</definedName>
    <definedName name="razn_down_rows" localSheetId="8">#REF!</definedName>
    <definedName name="razn_down_rows" localSheetId="0">#REF!</definedName>
    <definedName name="razn_down_rows" localSheetId="9">#REF!</definedName>
    <definedName name="razn_down_rows" localSheetId="5">#REF!</definedName>
    <definedName name="razn_down_rows" localSheetId="6">#REF!</definedName>
    <definedName name="razn_down_rows" localSheetId="2">#REF!</definedName>
    <definedName name="razn_down_rows">#REF!</definedName>
    <definedName name="rcn525ywmx4pde1kn3aevp0dfk" localSheetId="1">#REF!</definedName>
    <definedName name="rcn525ywmx4pde1kn3aevp0dfk" localSheetId="8">#REF!</definedName>
    <definedName name="rcn525ywmx4pde1kn3aevp0dfk" localSheetId="9">#REF!</definedName>
    <definedName name="rcn525ywmx4pde1kn3aevp0dfk" localSheetId="5">#REF!</definedName>
    <definedName name="rcn525ywmx4pde1kn3aevp0dfk" localSheetId="6">#REF!</definedName>
    <definedName name="rcn525ywmx4pde1kn3aevp0dfk" localSheetId="2">#REF!</definedName>
    <definedName name="rcn525ywmx4pde1kn3aevp0dfk">#REF!</definedName>
    <definedName name="rows_to_delete" localSheetId="7">#REF!</definedName>
    <definedName name="rows_to_delete" localSheetId="8">#REF!</definedName>
    <definedName name="rows_to_delete" localSheetId="0">#REF!</definedName>
    <definedName name="rows_to_delete" localSheetId="9">#REF!</definedName>
    <definedName name="rows_to_delete" localSheetId="5">#REF!</definedName>
    <definedName name="rows_to_delete" localSheetId="6">#REF!</definedName>
    <definedName name="rows_to_delete" localSheetId="2">#REF!</definedName>
    <definedName name="rows_to_delete">#REF!</definedName>
    <definedName name="rows_to_last" localSheetId="7">#REF!</definedName>
    <definedName name="rows_to_last" localSheetId="8">#REF!</definedName>
    <definedName name="rows_to_last" localSheetId="0">#REF!</definedName>
    <definedName name="rows_to_last" localSheetId="9">#REF!</definedName>
    <definedName name="rows_to_last" localSheetId="5">#REF!</definedName>
    <definedName name="rows_to_last" localSheetId="6">#REF!</definedName>
    <definedName name="rows_to_last" localSheetId="2">#REF!</definedName>
    <definedName name="rows_to_last">#REF!</definedName>
    <definedName name="SIGN" localSheetId="3">'Вед прил4'!$A$16:$H$17</definedName>
    <definedName name="SIGN" localSheetId="4">'КЦСР прил5'!$A$18:$H$19</definedName>
    <definedName name="Signature_in_razn" localSheetId="7">#REF!</definedName>
    <definedName name="Signature_in_razn" localSheetId="8">#REF!</definedName>
    <definedName name="Signature_in_razn" localSheetId="0">#REF!</definedName>
    <definedName name="Signature_in_razn" localSheetId="9">#REF!</definedName>
    <definedName name="Signature_in_razn" localSheetId="5">#REF!</definedName>
    <definedName name="Signature_in_razn" localSheetId="6">#REF!</definedName>
    <definedName name="Signature_in_razn" localSheetId="2">#REF!</definedName>
    <definedName name="Signature_in_razn">#REF!</definedName>
    <definedName name="swpjxblu3dbu33cqzchc5hkk0w" localSheetId="1">#REF!</definedName>
    <definedName name="swpjxblu3dbu33cqzchc5hkk0w" localSheetId="8">#REF!</definedName>
    <definedName name="swpjxblu3dbu33cqzchc5hkk0w" localSheetId="9">#REF!</definedName>
    <definedName name="swpjxblu3dbu33cqzchc5hkk0w" localSheetId="5">#REF!</definedName>
    <definedName name="swpjxblu3dbu33cqzchc5hkk0w" localSheetId="6">#REF!</definedName>
    <definedName name="swpjxblu3dbu33cqzchc5hkk0w" localSheetId="2">#REF!</definedName>
    <definedName name="swpjxblu3dbu33cqzchc5hkk0w">#REF!</definedName>
    <definedName name="syjdhdk35p4nh3cjfxnviauzls" localSheetId="1">#REF!</definedName>
    <definedName name="syjdhdk35p4nh3cjfxnviauzls" localSheetId="8">#REF!</definedName>
    <definedName name="syjdhdk35p4nh3cjfxnviauzls" localSheetId="9">#REF!</definedName>
    <definedName name="syjdhdk35p4nh3cjfxnviauzls" localSheetId="5">#REF!</definedName>
    <definedName name="syjdhdk35p4nh3cjfxnviauzls" localSheetId="6">#REF!</definedName>
    <definedName name="syjdhdk35p4nh3cjfxnviauzls" localSheetId="2">#REF!</definedName>
    <definedName name="syjdhdk35p4nh3cjfxnviauzls">#REF!</definedName>
    <definedName name="t1iocfpqd13el1y2ekxnfpwstw" localSheetId="1">#REF!</definedName>
    <definedName name="t1iocfpqd13el1y2ekxnfpwstw" localSheetId="8">#REF!</definedName>
    <definedName name="t1iocfpqd13el1y2ekxnfpwstw" localSheetId="9">#REF!</definedName>
    <definedName name="t1iocfpqd13el1y2ekxnfpwstw" localSheetId="5">#REF!</definedName>
    <definedName name="t1iocfpqd13el1y2ekxnfpwstw" localSheetId="6">#REF!</definedName>
    <definedName name="t1iocfpqd13el1y2ekxnfpwstw" localSheetId="2">#REF!</definedName>
    <definedName name="t1iocfpqd13el1y2ekxnfpwstw">#REF!</definedName>
    <definedName name="tqwxsrwtrd3p34nrtmvfunozag" localSheetId="1">#REF!</definedName>
    <definedName name="tqwxsrwtrd3p34nrtmvfunozag" localSheetId="8">#REF!</definedName>
    <definedName name="tqwxsrwtrd3p34nrtmvfunozag" localSheetId="9">#REF!</definedName>
    <definedName name="tqwxsrwtrd3p34nrtmvfunozag" localSheetId="5">#REF!</definedName>
    <definedName name="tqwxsrwtrd3p34nrtmvfunozag" localSheetId="6">#REF!</definedName>
    <definedName name="tqwxsrwtrd3p34nrtmvfunozag" localSheetId="2">#REF!</definedName>
    <definedName name="tqwxsrwtrd3p34nrtmvfunozag">#REF!</definedName>
    <definedName name="u1m5vran2x1y11qx5xfu2j4tz4" localSheetId="1">#REF!</definedName>
    <definedName name="u1m5vran2x1y11qx5xfu2j4tz4" localSheetId="8">#REF!</definedName>
    <definedName name="u1m5vran2x1y11qx5xfu2j4tz4" localSheetId="9">#REF!</definedName>
    <definedName name="u1m5vran2x1y11qx5xfu2j4tz4" localSheetId="5">#REF!</definedName>
    <definedName name="u1m5vran2x1y11qx5xfu2j4tz4" localSheetId="6">#REF!</definedName>
    <definedName name="u1m5vran2x1y11qx5xfu2j4tz4" localSheetId="2">#REF!</definedName>
    <definedName name="u1m5vran2x1y11qx5xfu2j4tz4">#REF!</definedName>
    <definedName name="ua41amkhph5c1h53xxk2wbxxpk" localSheetId="1">#REF!</definedName>
    <definedName name="ua41amkhph5c1h53xxk2wbxxpk" localSheetId="8">#REF!</definedName>
    <definedName name="ua41amkhph5c1h53xxk2wbxxpk" localSheetId="9">#REF!</definedName>
    <definedName name="ua41amkhph5c1h53xxk2wbxxpk" localSheetId="5">#REF!</definedName>
    <definedName name="ua41amkhph5c1h53xxk2wbxxpk" localSheetId="6">#REF!</definedName>
    <definedName name="ua41amkhph5c1h53xxk2wbxxpk" localSheetId="2">#REF!</definedName>
    <definedName name="ua41amkhph5c1h53xxk2wbxxpk">#REF!</definedName>
    <definedName name="vm2ikyzfyl3c3f2vbofwexhk2c" localSheetId="1">#REF!</definedName>
    <definedName name="vm2ikyzfyl3c3f2vbofwexhk2c" localSheetId="8">#REF!</definedName>
    <definedName name="vm2ikyzfyl3c3f2vbofwexhk2c" localSheetId="9">#REF!</definedName>
    <definedName name="vm2ikyzfyl3c3f2vbofwexhk2c" localSheetId="5">#REF!</definedName>
    <definedName name="vm2ikyzfyl3c3f2vbofwexhk2c" localSheetId="6">#REF!</definedName>
    <definedName name="vm2ikyzfyl3c3f2vbofwexhk2c" localSheetId="2">#REF!</definedName>
    <definedName name="vm2ikyzfyl3c3f2vbofwexhk2c">#REF!</definedName>
    <definedName name="w1nehiloq13fdfxu13klcaopgw" localSheetId="1">#REF!</definedName>
    <definedName name="w1nehiloq13fdfxu13klcaopgw" localSheetId="8">#REF!</definedName>
    <definedName name="w1nehiloq13fdfxu13klcaopgw" localSheetId="9">#REF!</definedName>
    <definedName name="w1nehiloq13fdfxu13klcaopgw" localSheetId="5">#REF!</definedName>
    <definedName name="w1nehiloq13fdfxu13klcaopgw" localSheetId="6">#REF!</definedName>
    <definedName name="w1nehiloq13fdfxu13klcaopgw" localSheetId="2">#REF!</definedName>
    <definedName name="w1nehiloq13fdfxu13klcaopgw">#REF!</definedName>
    <definedName name="whvhn4kg25bcn2skpkb3bqydz4" localSheetId="1">#REF!</definedName>
    <definedName name="whvhn4kg25bcn2skpkb3bqydz4" localSheetId="8">#REF!</definedName>
    <definedName name="whvhn4kg25bcn2skpkb3bqydz4" localSheetId="9">#REF!</definedName>
    <definedName name="whvhn4kg25bcn2skpkb3bqydz4" localSheetId="5">#REF!</definedName>
    <definedName name="whvhn4kg25bcn2skpkb3bqydz4" localSheetId="6">#REF!</definedName>
    <definedName name="whvhn4kg25bcn2skpkb3bqydz4" localSheetId="2">#REF!</definedName>
    <definedName name="whvhn4kg25bcn2skpkb3bqydz4">#REF!</definedName>
    <definedName name="wqazcjs4o12a5adpyzuqhb5cko" localSheetId="1">#REF!</definedName>
    <definedName name="wqazcjs4o12a5adpyzuqhb5cko" localSheetId="8">#REF!</definedName>
    <definedName name="wqazcjs4o12a5adpyzuqhb5cko" localSheetId="9">#REF!</definedName>
    <definedName name="wqazcjs4o12a5adpyzuqhb5cko" localSheetId="5">#REF!</definedName>
    <definedName name="wqazcjs4o12a5adpyzuqhb5cko" localSheetId="6">#REF!</definedName>
    <definedName name="wqazcjs4o12a5adpyzuqhb5cko" localSheetId="2">#REF!</definedName>
    <definedName name="wqazcjs4o12a5adpyzuqhb5cko">#REF!</definedName>
    <definedName name="x50bwhcspt2rtgjg0vg0hfk2ns" localSheetId="1">#REF!</definedName>
    <definedName name="x50bwhcspt2rtgjg0vg0hfk2ns" localSheetId="8">#REF!</definedName>
    <definedName name="x50bwhcspt2rtgjg0vg0hfk2ns" localSheetId="9">#REF!</definedName>
    <definedName name="x50bwhcspt2rtgjg0vg0hfk2ns" localSheetId="5">#REF!</definedName>
    <definedName name="x50bwhcspt2rtgjg0vg0hfk2ns" localSheetId="6">#REF!</definedName>
    <definedName name="x50bwhcspt2rtgjg0vg0hfk2ns" localSheetId="2">#REF!</definedName>
    <definedName name="x50bwhcspt2rtgjg0vg0hfk2ns">#REF!</definedName>
    <definedName name="xfiudkw3z5aq3govpiyzsxyki0" localSheetId="1">#REF!</definedName>
    <definedName name="xfiudkw3z5aq3govpiyzsxyki0" localSheetId="8">#REF!</definedName>
    <definedName name="xfiudkw3z5aq3govpiyzsxyki0" localSheetId="9">#REF!</definedName>
    <definedName name="xfiudkw3z5aq3govpiyzsxyki0" localSheetId="5">#REF!</definedName>
    <definedName name="xfiudkw3z5aq3govpiyzsxyki0" localSheetId="6">#REF!</definedName>
    <definedName name="xfiudkw3z5aq3govpiyzsxyki0" localSheetId="2">#REF!</definedName>
    <definedName name="xfiudkw3z5aq3govpiyzsxyki0">#REF!</definedName>
    <definedName name="а" localSheetId="8">[1]ожидаемое!#REF!</definedName>
    <definedName name="а" localSheetId="0">[1]ожидаемое!#REF!</definedName>
    <definedName name="а" localSheetId="9">[1]ожидаемое!#REF!</definedName>
    <definedName name="а" localSheetId="5">[1]ожидаемое!#REF!</definedName>
    <definedName name="а" localSheetId="6">[1]ожидаемое!#REF!</definedName>
    <definedName name="а" localSheetId="2">[1]ожидаемое!#REF!</definedName>
    <definedName name="а">[1]ожидаемое!#REF!</definedName>
    <definedName name="д" localSheetId="8">#REF!</definedName>
    <definedName name="д" localSheetId="0">#REF!</definedName>
    <definedName name="д" localSheetId="9">#REF!</definedName>
    <definedName name="д" localSheetId="5">#REF!</definedName>
    <definedName name="д" localSheetId="6">#REF!</definedName>
    <definedName name="д" localSheetId="2">#REF!</definedName>
    <definedName name="д">#REF!</definedName>
    <definedName name="дд" localSheetId="7">#REF!</definedName>
    <definedName name="дд" localSheetId="9">#REF!</definedName>
    <definedName name="дд" localSheetId="6">#REF!</definedName>
    <definedName name="дд">#REF!</definedName>
    <definedName name="дох" localSheetId="8">#REF!</definedName>
    <definedName name="дох" localSheetId="0">#REF!</definedName>
    <definedName name="дох" localSheetId="9">#REF!</definedName>
    <definedName name="дох" localSheetId="5">#REF!</definedName>
    <definedName name="дох" localSheetId="6">#REF!</definedName>
    <definedName name="дох" localSheetId="2">#REF!</definedName>
    <definedName name="дох">#REF!</definedName>
    <definedName name="доходы" localSheetId="7">#REF!</definedName>
    <definedName name="доходы" localSheetId="8">#REF!</definedName>
    <definedName name="доходы" localSheetId="0">#REF!</definedName>
    <definedName name="доходы" localSheetId="9">#REF!</definedName>
    <definedName name="доходы" localSheetId="5">#REF!</definedName>
    <definedName name="доходы" localSheetId="6">#REF!</definedName>
    <definedName name="доходы" localSheetId="2">#REF!</definedName>
    <definedName name="доходы">#REF!</definedName>
    <definedName name="доходы2014" localSheetId="8">#REF!</definedName>
    <definedName name="доходы2014" localSheetId="0">#REF!</definedName>
    <definedName name="доходы2014" localSheetId="9">#REF!</definedName>
    <definedName name="доходы2014" localSheetId="5">#REF!</definedName>
    <definedName name="доходы2014" localSheetId="6">#REF!</definedName>
    <definedName name="доходы2014" localSheetId="2">#REF!</definedName>
    <definedName name="доходы2014">#REF!</definedName>
    <definedName name="_xlnm.Print_Titles" localSheetId="3">'Вед прил4'!$8:$8</definedName>
    <definedName name="_xlnm.Print_Titles" localSheetId="1">'Доходы прил2'!$7:$10</definedName>
    <definedName name="_xlnm.Print_Titles" localSheetId="8">'заимствован 11'!$9:$9</definedName>
    <definedName name="_xlnm.Print_Titles" localSheetId="4">'КЦСР прил5'!$9:$11</definedName>
    <definedName name="_xlnm.Print_Titles" localSheetId="2">'функ прил3'!$7:$8</definedName>
    <definedName name="_xlnm.Print_Area" localSheetId="7">воин9!$A$1:$E$26</definedName>
    <definedName name="_xlnm.Print_Area" localSheetId="1">'Доходы прил2'!$A$1:$M$216</definedName>
    <definedName name="_xlnm.Print_Area" localSheetId="0">истприл1!$A$1:$F$35</definedName>
    <definedName name="_xlnm.Print_Area" localSheetId="6">'сбалан8 '!$A$1:$F$21</definedName>
    <definedName name="_xlnm.Print_Area" localSheetId="2">'функ прил3'!$A$1:$F$63</definedName>
    <definedName name="оо" localSheetId="7">#REF!</definedName>
    <definedName name="оо" localSheetId="9">#REF!</definedName>
    <definedName name="оо" localSheetId="6">#REF!</definedName>
    <definedName name="оо">#REF!</definedName>
    <definedName name="ооо" localSheetId="7">#REF!</definedName>
    <definedName name="ооо" localSheetId="9">#REF!</definedName>
    <definedName name="ооо" localSheetId="6">#REF!</definedName>
    <definedName name="ооо">#REF!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3" i="40" l="1"/>
  <c r="D23" i="40"/>
  <c r="E23" i="40"/>
  <c r="A10" i="40"/>
  <c r="A11" i="40"/>
  <c r="A12" i="40" s="1"/>
  <c r="A13" i="40" s="1"/>
  <c r="A14" i="40" s="1"/>
  <c r="A15" i="40" s="1"/>
  <c r="A16" i="40" s="1"/>
  <c r="A17" i="40" s="1"/>
  <c r="A18" i="40" s="1"/>
  <c r="A19" i="40" s="1"/>
  <c r="A20" i="40" s="1"/>
  <c r="A21" i="40" s="1"/>
  <c r="A22" i="40" s="1"/>
  <c r="F950" i="98"/>
  <c r="G948" i="98"/>
  <c r="I787" i="101"/>
  <c r="H787" i="101"/>
  <c r="H62" i="35"/>
  <c r="H61" i="35"/>
  <c r="H9" i="35"/>
  <c r="G62" i="35"/>
  <c r="D63" i="35"/>
  <c r="G31" i="29" s="1"/>
  <c r="E63" i="35"/>
  <c r="H10" i="35"/>
  <c r="H11" i="35"/>
  <c r="H12" i="35"/>
  <c r="H13" i="35"/>
  <c r="E65" i="35" l="1"/>
  <c r="H31" i="29"/>
  <c r="G950" i="98"/>
  <c r="D65" i="35"/>
  <c r="E22" i="100"/>
  <c r="D22" i="100"/>
  <c r="C22" i="100"/>
  <c r="E13" i="99" l="1"/>
  <c r="D13" i="99"/>
  <c r="C13" i="99"/>
  <c r="F63" i="35" l="1"/>
  <c r="I31" i="29" s="1"/>
  <c r="G11" i="29"/>
  <c r="H948" i="98"/>
  <c r="H950" i="98" s="1"/>
  <c r="F65" i="35" l="1"/>
  <c r="H63" i="35"/>
  <c r="H57" i="35" l="1"/>
  <c r="G57" i="35"/>
  <c r="H15" i="35"/>
  <c r="H60" i="35" l="1"/>
  <c r="H11" i="29" l="1"/>
  <c r="I11" i="29"/>
  <c r="D21" i="81" l="1"/>
  <c r="F21" i="29" l="1"/>
  <c r="E15" i="42" s="1"/>
  <c r="E21" i="29"/>
  <c r="F21" i="81" l="1"/>
  <c r="E21" i="81"/>
  <c r="C21" i="81"/>
  <c r="H56" i="35" l="1"/>
  <c r="H58" i="35"/>
  <c r="H59" i="35"/>
  <c r="D26" i="29" l="1"/>
  <c r="D25" i="29" s="1"/>
  <c r="D24" i="29" s="1"/>
  <c r="D23" i="29" s="1"/>
  <c r="F34" i="29"/>
  <c r="E34" i="29"/>
  <c r="D34" i="29"/>
  <c r="D33" i="29" s="1"/>
  <c r="D32" i="29" s="1"/>
  <c r="D31" i="29" s="1"/>
  <c r="F33" i="29"/>
  <c r="F32" i="29" s="1"/>
  <c r="F31" i="29" s="1"/>
  <c r="E33" i="29"/>
  <c r="E32" i="29" s="1"/>
  <c r="E31" i="29" s="1"/>
  <c r="F26" i="29"/>
  <c r="F25" i="29" s="1"/>
  <c r="F24" i="29" s="1"/>
  <c r="F23" i="29" s="1"/>
  <c r="E26" i="29"/>
  <c r="E25" i="29" s="1"/>
  <c r="E24" i="29" s="1"/>
  <c r="E23" i="29" s="1"/>
  <c r="F20" i="29"/>
  <c r="E20" i="29"/>
  <c r="D20" i="29"/>
  <c r="F18" i="29"/>
  <c r="E18" i="29"/>
  <c r="D18" i="29"/>
  <c r="F16" i="29"/>
  <c r="F15" i="29" s="1"/>
  <c r="E15" i="29"/>
  <c r="D15" i="29"/>
  <c r="E13" i="29"/>
  <c r="D13" i="29"/>
  <c r="D14" i="42"/>
  <c r="D17" i="42" s="1"/>
  <c r="E14" i="42"/>
  <c r="E17" i="42" s="1"/>
  <c r="C15" i="42"/>
  <c r="C18" i="42" s="1"/>
  <c r="C14" i="42"/>
  <c r="C17" i="42" s="1"/>
  <c r="D17" i="29" l="1"/>
  <c r="E17" i="29"/>
  <c r="D15" i="42"/>
  <c r="D18" i="42" s="1"/>
  <c r="F14" i="29"/>
  <c r="F13" i="29" s="1"/>
  <c r="F12" i="29" s="1"/>
  <c r="D12" i="29"/>
  <c r="E12" i="29"/>
  <c r="F17" i="29"/>
  <c r="E18" i="42"/>
  <c r="F30" i="29" l="1"/>
  <c r="F29" i="29" s="1"/>
  <c r="F28" i="29" s="1"/>
  <c r="F27" i="29" s="1"/>
  <c r="E30" i="29"/>
  <c r="E29" i="29" s="1"/>
  <c r="E28" i="29" s="1"/>
  <c r="D30" i="29"/>
  <c r="D29" i="29" s="1"/>
  <c r="D28" i="29" s="1"/>
  <c r="E27" i="29" l="1"/>
  <c r="E22" i="29"/>
  <c r="E11" i="29" s="1"/>
  <c r="D22" i="29"/>
  <c r="D27" i="29"/>
  <c r="F22" i="29"/>
  <c r="F11" i="29" s="1"/>
  <c r="D11" i="29" l="1"/>
  <c r="H22" i="29"/>
  <c r="H38" i="35"/>
  <c r="H37" i="35"/>
  <c r="H36" i="35"/>
  <c r="H35" i="35"/>
  <c r="H34" i="35"/>
  <c r="H33" i="35"/>
  <c r="H32" i="35"/>
  <c r="H31" i="35"/>
  <c r="H30" i="35"/>
  <c r="H29" i="35"/>
  <c r="H28" i="35"/>
  <c r="H27" i="35"/>
  <c r="H26" i="35"/>
  <c r="H25" i="35"/>
  <c r="H24" i="35"/>
  <c r="H23" i="35"/>
  <c r="H22" i="35"/>
  <c r="H21" i="35"/>
  <c r="H20" i="35"/>
  <c r="H19" i="35"/>
  <c r="H18" i="35"/>
  <c r="H17" i="35"/>
  <c r="H16" i="35"/>
  <c r="H14" i="35"/>
  <c r="H39" i="35"/>
  <c r="H40" i="35" l="1"/>
  <c r="H41" i="35"/>
  <c r="H42" i="35"/>
  <c r="H43" i="35"/>
  <c r="H44" i="35"/>
  <c r="H45" i="35"/>
  <c r="H46" i="35"/>
  <c r="H47" i="35"/>
  <c r="H48" i="35"/>
  <c r="H49" i="35"/>
  <c r="H50" i="35"/>
  <c r="H51" i="35"/>
  <c r="H52" i="35"/>
  <c r="H53" i="35"/>
  <c r="H54" i="35"/>
  <c r="H55" i="35"/>
  <c r="E13" i="42" l="1"/>
  <c r="C13" i="42"/>
  <c r="D13" i="42" l="1"/>
  <c r="D10" i="42"/>
  <c r="C16" i="42"/>
  <c r="E16" i="42"/>
  <c r="D16" i="42"/>
  <c r="C10" i="42"/>
  <c r="E10" i="42"/>
  <c r="G43" i="35"/>
  <c r="G42" i="35"/>
  <c r="G40" i="35"/>
  <c r="G39" i="35"/>
</calcChain>
</file>

<file path=xl/sharedStrings.xml><?xml version="1.0" encoding="utf-8"?>
<sst xmlns="http://schemas.openxmlformats.org/spreadsheetml/2006/main" count="10435" uniqueCount="1903">
  <si>
    <t>Наименование</t>
  </si>
  <si>
    <t>1.</t>
  </si>
  <si>
    <t>Первоманский</t>
  </si>
  <si>
    <t>2.</t>
  </si>
  <si>
    <t>Камарчагский</t>
  </si>
  <si>
    <t>3.</t>
  </si>
  <si>
    <t>Каменский</t>
  </si>
  <si>
    <t>4.</t>
  </si>
  <si>
    <t>Шалинский</t>
  </si>
  <si>
    <t>5.</t>
  </si>
  <si>
    <t>Кияйский</t>
  </si>
  <si>
    <t>6.</t>
  </si>
  <si>
    <t>Унгутский</t>
  </si>
  <si>
    <t>7.</t>
  </si>
  <si>
    <t>Нарвинский</t>
  </si>
  <si>
    <t>8.</t>
  </si>
  <si>
    <t>Орешенский</t>
  </si>
  <si>
    <t>9.</t>
  </si>
  <si>
    <t>Колбинский</t>
  </si>
  <si>
    <t>10.</t>
  </si>
  <si>
    <t>Степнобаджейский</t>
  </si>
  <si>
    <t>11.</t>
  </si>
  <si>
    <t>Выезжелогский</t>
  </si>
  <si>
    <t xml:space="preserve">Итого: </t>
  </si>
  <si>
    <t>№ п/п</t>
  </si>
  <si>
    <t>Приложение №1</t>
  </si>
  <si>
    <t>Источники внутреннего финансирования дефицита районного</t>
  </si>
  <si>
    <t>(рублей)</t>
  </si>
  <si>
    <t>№ строки</t>
  </si>
  <si>
    <t>Код</t>
  </si>
  <si>
    <t>Наименование показателя</t>
  </si>
  <si>
    <t>2</t>
  </si>
  <si>
    <t>3</t>
  </si>
  <si>
    <t>012 01 00 00 00 00 0000 000</t>
  </si>
  <si>
    <t>Источники внутреннего финансирования дефицитов бюджетов</t>
  </si>
  <si>
    <t>012 01 02 00 00 00 0000 000</t>
  </si>
  <si>
    <t>Кредиты кредитных организаций в валюте Российской Федерации</t>
  </si>
  <si>
    <t>Получение кредитов от кредитных организаций  в валюте Российской Федерации</t>
  </si>
  <si>
    <t xml:space="preserve">Получение кредитов от кредитных организаций бюджетами муниципальных районов в валюте Российской Федерации </t>
  </si>
  <si>
    <t>Погашение кредитов от кредитных организаций  в валюте Российской Федерации</t>
  </si>
  <si>
    <t xml:space="preserve">Погашение кредитов от кредитных организаций бюджетами муниципальных районов в валюте Российской Федерации </t>
  </si>
  <si>
    <t>012 01 03 00 00 00 0000 000</t>
  </si>
  <si>
    <t>Бюджетные кредиты от других бюджетов бюджетной системы Российской Федерации</t>
  </si>
  <si>
    <t>012 01 03 01 00 00 0000 700</t>
  </si>
  <si>
    <t>Получение бюджетных кредитов от других бюджетов бюджетной системы Российской Федерации в валюте Российской Федерации</t>
  </si>
  <si>
    <t>012 01 03 01 00 05 0000 710</t>
  </si>
  <si>
    <t>Получение кредитов от других бюджетов бюджетной системы Российской Федерации бюджетами муниципальных районов в валюте Российской Федерации</t>
  </si>
  <si>
    <t>012 01 03 01 00 00 0000 800</t>
  </si>
  <si>
    <t>Погашение бюджетных кредитов, полученных от других бюджетов бюджетной системы Российской Федерации в валюте Российской Федерации</t>
  </si>
  <si>
    <t>012 01 03 01 00 05 0000 810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</si>
  <si>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</si>
  <si>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012 01 05 00 00 00 0000 000</t>
  </si>
  <si>
    <t>Изменение остатков средств на счетах по учету средств бюджета</t>
  </si>
  <si>
    <t>012 01 05 00 00 00 0000 500</t>
  </si>
  <si>
    <t>Увеличение остатков средств бюджета</t>
  </si>
  <si>
    <t>012 01 05 02 00 00 0000 500</t>
  </si>
  <si>
    <t xml:space="preserve">Увеличение прочих остатков средств бюджетов </t>
  </si>
  <si>
    <t>012 01 05 02 01 00 0000 510</t>
  </si>
  <si>
    <t xml:space="preserve">Увеличение прочих остатков денежных средств бюджетов </t>
  </si>
  <si>
    <t>012 01 05 02 01 05 0000 510</t>
  </si>
  <si>
    <t>Увеличение прочих остатков денежных средств бюджетов муниципальных районов</t>
  </si>
  <si>
    <t>012 01 05 00 00 00 0000 600</t>
  </si>
  <si>
    <t>Уменьшение остатков средств бюджетов</t>
  </si>
  <si>
    <t>012 01 05 02 00 00 0000 600</t>
  </si>
  <si>
    <t xml:space="preserve">Уменьшение прочих остатков средств бюджетов </t>
  </si>
  <si>
    <t>012 01 05 02 01 00 0000 610</t>
  </si>
  <si>
    <t xml:space="preserve">Уменьшение прочих остатков денежных средств бюджетов </t>
  </si>
  <si>
    <t>012 01 05 02 01 05 0000 610</t>
  </si>
  <si>
    <t>Уменьшение прочих остатков денежных средств бюджетов муниципальных районов</t>
  </si>
  <si>
    <t>012 01 06 00 00 00 0000 000</t>
  </si>
  <si>
    <t>Иные источники внутреннего финансирования дефицитов бюджета</t>
  </si>
  <si>
    <t>012 01 06 05 00 00 0000 000</t>
  </si>
  <si>
    <t>Бюджетные кредиты, предоставленные внутри страны в валюте Российской федерации</t>
  </si>
  <si>
    <t>012 01 06 05 00 00 0000 600</t>
  </si>
  <si>
    <t xml:space="preserve">Возврат бюджетных кредитов, предоставленных внутри страны в валюте Российской федерации </t>
  </si>
  <si>
    <t>012 01 06 05 01 05 0000 640</t>
  </si>
  <si>
    <t xml:space="preserve">Возврат бюджетных кредитов, предоставленных юридическим лицам из бюджетов муниципальных образований в валюте Российской федерации </t>
  </si>
  <si>
    <t>012 01 06 05 01 05 0100 640</t>
  </si>
  <si>
    <t>Возврат бюджетных кредитов организациями АПК на приобретение ГСМ</t>
  </si>
  <si>
    <t>4</t>
  </si>
  <si>
    <t>012</t>
  </si>
  <si>
    <t>013</t>
  </si>
  <si>
    <t>014</t>
  </si>
  <si>
    <t>019</t>
  </si>
  <si>
    <t>031</t>
  </si>
  <si>
    <t>1</t>
  </si>
  <si>
    <t>5</t>
  </si>
  <si>
    <t>6</t>
  </si>
  <si>
    <t>7</t>
  </si>
  <si>
    <t>8</t>
  </si>
  <si>
    <t>110</t>
  </si>
  <si>
    <t>100</t>
  </si>
  <si>
    <t>240</t>
  </si>
  <si>
    <t>120</t>
  </si>
  <si>
    <t>410</t>
  </si>
  <si>
    <t>Иные межбюджетные трансферты</t>
  </si>
  <si>
    <t>Приложение №6</t>
  </si>
  <si>
    <t>( рублей)</t>
  </si>
  <si>
    <t xml:space="preserve">                                                                                                                                                                                                                                                               </t>
  </si>
  <si>
    <t>Наименование показателя бюджетной классификации</t>
  </si>
  <si>
    <t>Раздел-подраздел</t>
  </si>
  <si>
    <t>ОБЩЕГОСУДАРСТВЕННЫЕ ВОПРОСЫ</t>
  </si>
  <si>
    <t>0100</t>
  </si>
  <si>
    <t>Функционирование высшего должностного лица субъекта Российской Федерации и муниципального образования</t>
  </si>
  <si>
    <t>0102</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</si>
  <si>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</si>
  <si>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</si>
  <si>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0104</t>
  </si>
  <si>
    <t>Судебная система</t>
  </si>
  <si>
    <t>0105</t>
  </si>
  <si>
    <t>Обеспечение деятельности финансовых, налоговых и таможенных органов и органов финансового (финансово-бюджетного) надзора</t>
  </si>
  <si>
    <t>0106</t>
  </si>
  <si>
    <t>Резервные фонды</t>
  </si>
  <si>
    <t>0111</t>
  </si>
  <si>
    <t>Другие общегосударственные вопросы</t>
  </si>
  <si>
    <t>0113</t>
  </si>
  <si>
    <t>НАЦИОНАЛЬНАЯ ОБОРОНА</t>
  </si>
  <si>
    <t>0200</t>
  </si>
  <si>
    <t>Мобилизационная и вневойсковая подготовка</t>
  </si>
  <si>
    <t>0203</t>
  </si>
  <si>
    <t>НАЦИОНАЛЬНАЯ БЕЗОПАСНОСТЬ И ПРАВООХРАНИТЕЛЬНАЯ ДЕЯТЕЛЬНОСТЬ</t>
  </si>
  <si>
    <t>0300</t>
  </si>
  <si>
    <t>Другие вопросы в области национальной безопасности и правоохранительной деятельности</t>
  </si>
  <si>
    <t>0314</t>
  </si>
  <si>
    <t>НАЦИОНАЛЬНАЯ ЭКОНОМИКА</t>
  </si>
  <si>
    <t>0400</t>
  </si>
  <si>
    <t>Сельское хозяйство и рыболовство</t>
  </si>
  <si>
    <t>0405</t>
  </si>
  <si>
    <t>Транспорт</t>
  </si>
  <si>
    <t>0408</t>
  </si>
  <si>
    <t>Дорожное хозяйство (дорожные фонды)</t>
  </si>
  <si>
    <t>0409</t>
  </si>
  <si>
    <t>Связь и информатика</t>
  </si>
  <si>
    <t>0410</t>
  </si>
  <si>
    <t>Другие вопросы в области национальной экономики</t>
  </si>
  <si>
    <t>0412</t>
  </si>
  <si>
    <t>ЖИЛИЩНО-КОММУНАЛЬНОЕ ХОЗЯЙСТВО</t>
  </si>
  <si>
    <t>0500</t>
  </si>
  <si>
    <t>Коммунальное хозяйство</t>
  </si>
  <si>
    <t>0502</t>
  </si>
  <si>
    <t>Другие вопросы в области жилищно-коммунального хозяйства</t>
  </si>
  <si>
    <t>0505</t>
  </si>
  <si>
    <t>ОХРАНА ОКРУЖАЮЩЕЙ СРЕДЫ</t>
  </si>
  <si>
    <t>0600</t>
  </si>
  <si>
    <t>Другие вопросы в области охраны окружающей среды</t>
  </si>
  <si>
    <t>0605</t>
  </si>
  <si>
    <t>ОБРАЗОВАНИЕ</t>
  </si>
  <si>
    <t>0700</t>
  </si>
  <si>
    <t>Дошкольное образование</t>
  </si>
  <si>
    <t>0701</t>
  </si>
  <si>
    <t>Общее образование</t>
  </si>
  <si>
    <t>0702</t>
  </si>
  <si>
    <t>Дополнительное образование детей</t>
  </si>
  <si>
    <t>0703</t>
  </si>
  <si>
    <t>Другие вопросы в области образования</t>
  </si>
  <si>
    <t>0709</t>
  </si>
  <si>
    <t>КУЛЬТУРА, КИНЕМАТОГРАФИЯ</t>
  </si>
  <si>
    <t>0800</t>
  </si>
  <si>
    <t>Культура</t>
  </si>
  <si>
    <t>0801</t>
  </si>
  <si>
    <t>Другие вопросы в области культуры, кинематографии</t>
  </si>
  <si>
    <t>0804</t>
  </si>
  <si>
    <t>СОЦИАЛЬНАЯ ПОЛИТИКА</t>
  </si>
  <si>
    <t>1000</t>
  </si>
  <si>
    <t>Пенсионное обеспечение</t>
  </si>
  <si>
    <t>1001</t>
  </si>
  <si>
    <t>Социальное обеспечение населения</t>
  </si>
  <si>
    <t>1003</t>
  </si>
  <si>
    <t>Охрана семьи и детства</t>
  </si>
  <si>
    <t>1004</t>
  </si>
  <si>
    <t>Другие вопросы в области социальной политики</t>
  </si>
  <si>
    <t>1006</t>
  </si>
  <si>
    <t>ФИЗИЧЕСКАЯ КУЛЬТУРА И СПОРТ</t>
  </si>
  <si>
    <t>1100</t>
  </si>
  <si>
    <t>Массовый спорт</t>
  </si>
  <si>
    <t>1102</t>
  </si>
  <si>
    <t>1300</t>
  </si>
  <si>
    <t>1301</t>
  </si>
  <si>
    <t>МЕЖБЮДЖЕТНЫЕ ТРАНСФЕРТЫ ОБЩЕГО ХАРАКТЕРА БЮДЖЕТАМ БЮДЖЕТНОЙ СИСТЕМЫ РОССИЙСКОЙ ФЕДЕРАЦИИ</t>
  </si>
  <si>
    <t>1400</t>
  </si>
  <si>
    <t>Дотации на выравнивание бюджетной обеспеченности субъектов Российской Федерации и муниципальных образований</t>
  </si>
  <si>
    <t>1401</t>
  </si>
  <si>
    <t>Прочие межбюджетные трансферты общего характера</t>
  </si>
  <si>
    <t>1403</t>
  </si>
  <si>
    <t>Условно утвержденные расходы</t>
  </si>
  <si>
    <t>ВСЕГО:</t>
  </si>
  <si>
    <t>Ведомственная структура расходов районного бюджета</t>
  </si>
  <si>
    <t>Целевая статья</t>
  </si>
  <si>
    <t>Муниципальная программа "Управление муниципальными финансами"</t>
  </si>
  <si>
    <t>0700000000</t>
  </si>
  <si>
    <t>Подпрограмма "Обеспечение реализации муниципальной программы и прочие мероприятия"</t>
  </si>
  <si>
    <t>0730000000</t>
  </si>
  <si>
    <t>Выполнение функций органами местного самоуправления в рамках подпрограммы "Обеспечение реализации муниципальной программы и прочие мероприятия" муниципальной программы "Управление муниципальными финансами"</t>
  </si>
  <si>
    <t>0730000150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</si>
  <si>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</si>
  <si>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</si>
  <si>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</si>
  <si>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</si>
  <si>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</si>
  <si>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Выполнение функций по переданным полномочиям поселений в рамках подпрограммы "Обеспечение реализации муниципальной программы и прочие мероприятия" муниципальной программы "Управление муниципальными финансами"</t>
  </si>
  <si>
    <t>0730000650</t>
  </si>
  <si>
    <t>Непрограммные мероприятия</t>
  </si>
  <si>
    <t>9900000000</t>
  </si>
  <si>
    <t>Прочие непрограммные мероприятия</t>
  </si>
  <si>
    <t>9990000000</t>
  </si>
  <si>
    <t>9990075140</t>
  </si>
  <si>
    <t>Межбюджетные трансферты</t>
  </si>
  <si>
    <t>500</t>
  </si>
  <si>
    <t>Субвенции</t>
  </si>
  <si>
    <t>530</t>
  </si>
  <si>
    <t>9990051180</t>
  </si>
  <si>
    <t>Подпрограмма "Управление муниципальным долгом Манского района"</t>
  </si>
  <si>
    <t>0720000000</t>
  </si>
  <si>
    <t>Процентные платежи по муниципальному долгу в рамках подпрограммы "Управление муниципальным долгом Манского района" муниципальной прграммы "Управление муниципальными финансами"</t>
  </si>
  <si>
    <t>0720000660</t>
  </si>
  <si>
    <t>Обслуживание государственного (муниципального) долга</t>
  </si>
  <si>
    <t>700</t>
  </si>
  <si>
    <t>Обслуживание муниципального долга</t>
  </si>
  <si>
    <t>730</t>
  </si>
  <si>
    <t>Подпрогдамма "Создание условий для эффективного и ответственного управления муниципальными финансами, повышения устойчивости бюджетов сельсоветов Манского района"</t>
  </si>
  <si>
    <t>0710000000</t>
  </si>
  <si>
    <t>0710068150</t>
  </si>
  <si>
    <t>Дотации</t>
  </si>
  <si>
    <t>510</t>
  </si>
  <si>
    <t>0710076010</t>
  </si>
  <si>
    <t>0710068160</t>
  </si>
  <si>
    <t>540</t>
  </si>
  <si>
    <t>Комитет по управлению муниципальным имуществом Манского района</t>
  </si>
  <si>
    <t>Муниципальная программа "Управление муниципальным имуществом муниципального образования Манского района"</t>
  </si>
  <si>
    <t>1000000000</t>
  </si>
  <si>
    <t>Подпрограмма "Развитие земельных и имущественных отношений"</t>
  </si>
  <si>
    <t>1010000000</t>
  </si>
  <si>
    <t>Оценка земель муниципальной собственности в рамках подпрограммы "Развитие земельных и имущественных отношений" муниципальной программы "Управление муниципальным имуществом муниципального образования Манского района"</t>
  </si>
  <si>
    <t>1010061100</t>
  </si>
  <si>
    <t>Подпрограмма "Управление муниципальным имуществом"</t>
  </si>
  <si>
    <t>1020000000</t>
  </si>
  <si>
    <t>Оценка имущества муниципальной собственности в рамках подпрограммы "Управление муниципальным имуществом" муниципальной прграммы "Управление муниципальным имуществом муниципального образования Манского района"</t>
  </si>
  <si>
    <t>1020061100</t>
  </si>
  <si>
    <t>1020061110</t>
  </si>
  <si>
    <t>Расходы на содержание муниципального имущества находящегося в казне в рамках подпрограммы "Управление муниципальным имуществом" муниципальной прграммы "Управление муниципальным имуществом муниципального образования Манского района"</t>
  </si>
  <si>
    <t>1020061120</t>
  </si>
  <si>
    <t>Иные бюджетные ассигнования</t>
  </si>
  <si>
    <t>800</t>
  </si>
  <si>
    <t>Инвентаризация и паспортизация имущества муниципальной собственности в рамках подпрограммы "Управление муниципальным имуществом" муниципальной прграммы "Управление муниципальным имуществом муниципального образования Манского района"</t>
  </si>
  <si>
    <t>1020061200</t>
  </si>
  <si>
    <t>1030000000</t>
  </si>
  <si>
    <t>1030000150</t>
  </si>
  <si>
    <t>Мероприятия по землеустройству и землепользованию в рамках подпрограммы "Развитие земельных и имущественных отношений" муниципальной программы "Управление муниципальным имуществом муниципального образования Манского района"</t>
  </si>
  <si>
    <t>1010061300</t>
  </si>
  <si>
    <t>Муниципальная программа "Развитие образования в Манском районе"</t>
  </si>
  <si>
    <t>0100000000</t>
  </si>
  <si>
    <t>Подпрограмма "Обеспечение жильем детей-сирот"</t>
  </si>
  <si>
    <t>0170000000</t>
  </si>
  <si>
    <t>Капитальные вложения в объекты государственной (муниципальной) собственности</t>
  </si>
  <si>
    <t>400</t>
  </si>
  <si>
    <t>Бюджетные инвестиции</t>
  </si>
  <si>
    <t>Муниципальная программа "Развитие агропромышленного комплекса Манского района"</t>
  </si>
  <si>
    <t>1400000000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</si>
  <si>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</si>
  <si>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</si>
  <si>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Подпрограмма "Обеспечение реализации программы и прочие мероприятия"</t>
  </si>
  <si>
    <t>1440000000</t>
  </si>
  <si>
    <t>Выполнение функций органами местного самоуправления в рамках подпрограммы "Обеспечение реализации муниципальной программы и прочие мероприятия" муниципальной программы "Развитие агропромышленного комплекса Манского района"</t>
  </si>
  <si>
    <t>1440000150</t>
  </si>
  <si>
    <t>1440075170</t>
  </si>
  <si>
    <t>Подпрограмма "Организация проведения мероприятий по отлову, учету, содержанию и иному обращению с безнадзорными животными"</t>
  </si>
  <si>
    <t>1430000000</t>
  </si>
  <si>
    <t>1430075180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</si>
  <si>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</si>
  <si>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</si>
  <si>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</si>
  <si>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</si>
  <si>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</si>
  <si>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</si>
  <si>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</si>
  <si>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</si>
  <si>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Муниципальное казенное учреждение Манского района "Служба Заказчика"</t>
  </si>
  <si>
    <t>Муниципальная программа "Развитие транспортной системы"</t>
  </si>
  <si>
    <t>0900000000</t>
  </si>
  <si>
    <t>Подпрограмма "Организация пассажирских перевозок на территории Манского района"</t>
  </si>
  <si>
    <t>0920000000</t>
  </si>
  <si>
    <t>0920060500</t>
  </si>
  <si>
    <t>0910000000</t>
  </si>
  <si>
    <t>Содержание автомобильных дорог общего пользования местного значения за счет средств местного бюджета в рамках подпрограммы "Содержание и ремонт межпоселенческих дорог" муниципальной программы "Развитие транспортной системы"</t>
  </si>
  <si>
    <t>0910060430</t>
  </si>
  <si>
    <t>Муниципальная программа "Создание условий для развития услуг связи в малочисленных и труднодоступных населенных пунктах Манского района"</t>
  </si>
  <si>
    <t>1500000000</t>
  </si>
  <si>
    <t>Подпрограмма "Предоставление услуг подвижной радиотелефонной (сотовой) связи на базе цифровых технологий стандарта GSM 900/1800"</t>
  </si>
  <si>
    <t>1520000000</t>
  </si>
  <si>
    <t>Муниципальная программа "Реформирование и модернизация жилищно-коммунального хозяйства и повышение энергетической эффективности"</t>
  </si>
  <si>
    <t>0800000000</t>
  </si>
  <si>
    <t>Подпрограмма "Развитие и модернизация объектов коммунальной инфраструктуры"</t>
  </si>
  <si>
    <t>0810000000</t>
  </si>
  <si>
    <t>0810075700</t>
  </si>
  <si>
    <t>Подпрограмма "Обеспечение реализации муниципальной программы"</t>
  </si>
  <si>
    <t>0840000000</t>
  </si>
  <si>
    <t>0840000650</t>
  </si>
  <si>
    <t>Расходы на выплаты персоналу казенных учреждений</t>
  </si>
  <si>
    <t>0840000670</t>
  </si>
  <si>
    <t>Муниципальная программа "Охрана окружающей среды "</t>
  </si>
  <si>
    <t>1300000000</t>
  </si>
  <si>
    <t>Подпрограмма "Обращение с отходами на территории Манского района"</t>
  </si>
  <si>
    <t>1310000000</t>
  </si>
  <si>
    <t>Подпрограмма "Обеспечение условий реализации муниципальной программы и прочие мероприятия"</t>
  </si>
  <si>
    <t>0180000000</t>
  </si>
  <si>
    <t>0180000670</t>
  </si>
  <si>
    <t>0300000000</t>
  </si>
  <si>
    <t>Подпрограмма "Обеспечение условий реализации программы и прочие мероприятия"</t>
  </si>
  <si>
    <t>0330000000</t>
  </si>
  <si>
    <t>0330000650</t>
  </si>
  <si>
    <t>0330000670</t>
  </si>
  <si>
    <t>Подпрограмма "Развитие дошкольного, общего и дополнительного образования"</t>
  </si>
  <si>
    <t>0110000000</t>
  </si>
  <si>
    <t>Выполнение функций муниципальными бюджетными учреждениями за счет средств местного бюджета в рамках подпрограммы "Развитие дошкольного, общего и дополнительного образования" муниципальной программы "Развитие образования в Манском районе"</t>
  </si>
  <si>
    <t>0110000680</t>
  </si>
  <si>
    <t>0110074080</t>
  </si>
  <si>
    <t>0110075880</t>
  </si>
  <si>
    <t>Подпрограмма "Обеспечение жизнедеятельности образовательных учреждений Манского района"</t>
  </si>
  <si>
    <t>0120000000</t>
  </si>
  <si>
    <t>0110074090</t>
  </si>
  <si>
    <t>0110075640</t>
  </si>
  <si>
    <t>Подпрограмма "Организация отдыха, оздоровления и занятости в летнее время детей и подростков Манского района"</t>
  </si>
  <si>
    <t>0150000000</t>
  </si>
  <si>
    <t>0150076490</t>
  </si>
  <si>
    <t>0110075660</t>
  </si>
  <si>
    <t>0110075540</t>
  </si>
  <si>
    <t>0180075560</t>
  </si>
  <si>
    <t>Администрация Манского района</t>
  </si>
  <si>
    <t>Непрограммные мероприятия органов местного самоуправления и муниципальных казенных учреждений</t>
  </si>
  <si>
    <t>9980000000</t>
  </si>
  <si>
    <t>Глава муниципального образования в рамках непрограммных мероприятий</t>
  </si>
  <si>
    <t>9980000130</t>
  </si>
  <si>
    <t>Выполнение функций органами местного самоуправления в рамках непрограммных мероприятий</t>
  </si>
  <si>
    <t>9980000150</t>
  </si>
  <si>
    <t>0330000150</t>
  </si>
  <si>
    <t>Муниципальная программа "Защита населения и территории Манского района от чрезвычайных ситуаций природного и техногенного характера"</t>
  </si>
  <si>
    <t>0600000000</t>
  </si>
  <si>
    <t>0640000000</t>
  </si>
  <si>
    <t>0640000150</t>
  </si>
  <si>
    <t>9980051200</t>
  </si>
  <si>
    <t>Резервные фонды местных администраций в рамках непрограммных мероприятий</t>
  </si>
  <si>
    <t>9980001010</t>
  </si>
  <si>
    <t>Резервные средства</t>
  </si>
  <si>
    <t>870</t>
  </si>
  <si>
    <t>Выполнение функций казенными учреждениями в рамках непрограммных мероприятий</t>
  </si>
  <si>
    <t>9980000670</t>
  </si>
  <si>
    <t>9980074290</t>
  </si>
  <si>
    <t>9980075190</t>
  </si>
  <si>
    <t>9980076040</t>
  </si>
  <si>
    <t>0630000000</t>
  </si>
  <si>
    <t>0630061870</t>
  </si>
  <si>
    <t>Подпрограмма "Повышение уровня антитеррористической защищенности муниципальных учреждений"</t>
  </si>
  <si>
    <t>0620000000</t>
  </si>
  <si>
    <t>0620061860</t>
  </si>
  <si>
    <t>1100000000</t>
  </si>
  <si>
    <t>Подпрограмма "Предоставление субсидий субъектам малого и среднего предпринимательства"</t>
  </si>
  <si>
    <t>1110000000</t>
  </si>
  <si>
    <t>Муниципальная программа "О территориальном планировании, градостроительном зонировании и документации по планировке территории Манского района"</t>
  </si>
  <si>
    <t>1200000000</t>
  </si>
  <si>
    <t>0330000680</t>
  </si>
  <si>
    <t>Муниципальная программа "Развитие физической культуры и спорта Манского района"</t>
  </si>
  <si>
    <t>0500000000</t>
  </si>
  <si>
    <t>Подпрограмма "Развитие дополнительного образования физкультурно-спортивной направленности"</t>
  </si>
  <si>
    <t>0530000000</t>
  </si>
  <si>
    <t>0530000680</t>
  </si>
  <si>
    <t>Муниципальная прграмма "Молодежь Манского района в XXI веке"</t>
  </si>
  <si>
    <t>0400000000</t>
  </si>
  <si>
    <t>Подпрограмма "Вовлечение молодежи Манского района в социальную практику"</t>
  </si>
  <si>
    <t>0410000000</t>
  </si>
  <si>
    <t>Выполнение функций муниципальными бюджетными учреждениями за счет средств местного бюджета в рамках подпрограммы "Вовлечение молодежи Манского района в социальные практики" муниципальной программы "Молодежь Манского района в XXI веке"</t>
  </si>
  <si>
    <t>0410000680</t>
  </si>
  <si>
    <t>04100S4560</t>
  </si>
  <si>
    <t>Подпрограмма "Реализация переданных государственных полномочий по опеке и попечительству в отношении несовершеннолетних"</t>
  </si>
  <si>
    <t>0160000000</t>
  </si>
  <si>
    <t>0160075520</t>
  </si>
  <si>
    <t>Подпрограмма "Сохранение культурного наследия"</t>
  </si>
  <si>
    <t>0310000000</t>
  </si>
  <si>
    <t>0310000680</t>
  </si>
  <si>
    <t>Подпрограмма "Поддержка искусства и народного творчества"</t>
  </si>
  <si>
    <t>0320000000</t>
  </si>
  <si>
    <t>0320000650</t>
  </si>
  <si>
    <t>0320000680</t>
  </si>
  <si>
    <t>0320061730</t>
  </si>
  <si>
    <t>Доплаты к пенсиям муниципальных служащих за счет средств местного бюджета в рамках непрограммных мероприятий</t>
  </si>
  <si>
    <t>9980001000</t>
  </si>
  <si>
    <t>Публичные нормативные социальные выплаты гражданам</t>
  </si>
  <si>
    <t>310</t>
  </si>
  <si>
    <t>Подпрограмма "Развитие массовой физической культуры и спорта"</t>
  </si>
  <si>
    <t>0510000000</t>
  </si>
  <si>
    <t>Проведение спортивных мероприятий в рамках подпрограммы "Развитие массовой физической культуры и спорта" муниципальной программы "Развитие физической культуры и спорта Манского района"</t>
  </si>
  <si>
    <t>0510061750</t>
  </si>
  <si>
    <t>Проведение спортивных мероприятий в рамках подпрограммы "Развитие дополнительного образования физкультурно-спортивной направленности" муниципальной программы "Развитие физической культуры и спорта Манского района"</t>
  </si>
  <si>
    <t>0530061760</t>
  </si>
  <si>
    <t>0540000000</t>
  </si>
  <si>
    <t>Выполнение функций казенными учреждениями в рамках подпрограммы "Обеспечение реализации программы и прочие мероприятия" муниципальной программы "Развитие физической культуры и спорта Манского района"</t>
  </si>
  <si>
    <t>0540000670</t>
  </si>
  <si>
    <t>Вид расхода</t>
  </si>
  <si>
    <t>Раздел, подраздел</t>
  </si>
  <si>
    <t>Наименование муниципальных программ</t>
  </si>
  <si>
    <t>012 01 02 01 00 00 0000 700</t>
  </si>
  <si>
    <t>012 01 02 01 00 05 0000 710</t>
  </si>
  <si>
    <t>012 01 02 01 00 05 0000 810</t>
  </si>
  <si>
    <t>ПРОГРАММА ВНУТРЕННИХ ЗАИМСТВОВАНИЙ МАНСКОГО РАЙОНА</t>
  </si>
  <si>
    <t>Внутренние заимствования  (привлечение/погашение)</t>
  </si>
  <si>
    <t>Кредиты кредитных организаций</t>
  </si>
  <si>
    <t>1.1</t>
  </si>
  <si>
    <t>получение</t>
  </si>
  <si>
    <t>2.2</t>
  </si>
  <si>
    <t>погашение</t>
  </si>
  <si>
    <t>2.1</t>
  </si>
  <si>
    <t>Общий объем заимствований, направляемых на покрытие дефицита районного бюджета и погашение муниципальных долговых обязательств района</t>
  </si>
  <si>
    <t>3.1</t>
  </si>
  <si>
    <t>3.2</t>
  </si>
  <si>
    <t>012 01 02 01 00 05 0000 800</t>
  </si>
  <si>
    <t>9</t>
  </si>
  <si>
    <t>01200S5630</t>
  </si>
  <si>
    <t>Приложение №5</t>
  </si>
  <si>
    <t>Приложение №8</t>
  </si>
  <si>
    <t>Приложение №11</t>
  </si>
  <si>
    <t>Приложение №3</t>
  </si>
  <si>
    <t>Подпрограмма "Содержание и ремонт межпоселенческих дорог, капитальный ремонт и ремонт автомобильных дорог обшего пользования местного значения"</t>
  </si>
  <si>
    <t>9980002890</t>
  </si>
  <si>
    <t>0603</t>
  </si>
  <si>
    <t>Охрана объектов растительного и животного мира и среды их обитания</t>
  </si>
  <si>
    <t>01100L3040</t>
  </si>
  <si>
    <t>03100S4880</t>
  </si>
  <si>
    <t>0170075870</t>
  </si>
  <si>
    <t>2024 год</t>
  </si>
  <si>
    <t>Приложение №4</t>
  </si>
  <si>
    <t>Приложение №2</t>
  </si>
  <si>
    <t>Расходы на выполнение государственных полномочий по созданию и обеспечению деятельности административных комиссий в рамках непрограммных мероприятий</t>
  </si>
  <si>
    <t>Отдельные мероприятия в области автомобильного транспорта в рамках подпрограммы "Организация пассажирских перевозок на территории Манского района" муниципальной прграммы "Развитие транспортной системы"</t>
  </si>
  <si>
    <t>Расходы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мероприятий</t>
  </si>
  <si>
    <t>Расходы на осуществление государственных полномочий в области архивного дела, переданных органам местного самоуправления Красноярского края в рамках непрограммных мероприятий</t>
  </si>
  <si>
    <t>9980078460</t>
  </si>
  <si>
    <t>06300S4130</t>
  </si>
  <si>
    <t>11100S6070</t>
  </si>
  <si>
    <t>Расходы на поддержку деятельности муниципальных молодежных центров за счет средств местного бюджета в рамках подпрограммы "Вовлечение молодежи Манского района в социальные практики" муниципальной программы "Молодежь Манского района в XXI веке"</t>
  </si>
  <si>
    <t>Код классификации доходов бюджета</t>
  </si>
  <si>
    <t>Наименование кода классификации доходов бюджета</t>
  </si>
  <si>
    <t>код главного администратора</t>
  </si>
  <si>
    <t>код вида доходов бюджета</t>
  </si>
  <si>
    <t>код подвида доходов бюджета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</si>
  <si>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</si>
  <si>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</si>
  <si>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</si>
  <si>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</si>
  <si>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</si>
  <si>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</si>
  <si>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</si>
  <si>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10</t>
  </si>
  <si>
    <t>11</t>
  </si>
  <si>
    <t>12</t>
  </si>
  <si>
    <t>000</t>
  </si>
  <si>
    <t>00</t>
  </si>
  <si>
    <t>0000</t>
  </si>
  <si>
    <t>НАЛОГОВЫЕ И НЕНАЛОГОВЫЕ ДОХОДЫ</t>
  </si>
  <si>
    <t>01</t>
  </si>
  <si>
    <t>НАЛОГИ НА ПРИБЫЛЬ, ДОХОДЫ</t>
  </si>
  <si>
    <t>182</t>
  </si>
  <si>
    <t>Налог на прибыль организаций</t>
  </si>
  <si>
    <t>010</t>
  </si>
  <si>
    <t>Налог на прибыль организаций, зачисляемый в бюджеты бюджетной системы Российской Федерации по соответствующим ставкам</t>
  </si>
  <si>
    <t>02</t>
  </si>
  <si>
    <t>Налог на доходы физических лиц</t>
  </si>
  <si>
    <t>020</t>
  </si>
  <si>
    <t>030</t>
  </si>
  <si>
    <t>040</t>
  </si>
  <si>
    <t>03</t>
  </si>
  <si>
    <t>230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</si>
  <si>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</si>
  <si>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231</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</si>
  <si>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</si>
  <si>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</si>
  <si>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241</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</si>
  <si>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</si>
  <si>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250</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</si>
  <si>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</si>
  <si>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251</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</si>
  <si>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</si>
  <si>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260</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</si>
  <si>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</si>
  <si>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261</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</si>
  <si>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</si>
  <si>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05</t>
  </si>
  <si>
    <t>НАЛОГИ НА СОВОКУПНЫЙ ДОХОД</t>
  </si>
  <si>
    <t>011</t>
  </si>
  <si>
    <t>021</t>
  </si>
  <si>
    <t>050</t>
  </si>
  <si>
    <t xml:space="preserve">Единый сельскохозяйственный налог
</t>
  </si>
  <si>
    <t>04</t>
  </si>
  <si>
    <t xml:space="preserve">Налог, взимаемый в связи с применением патентной системы налогообложения
</t>
  </si>
  <si>
    <t xml:space="preserve">Налог, взимаемый в связи с применением патентной системы налогообложения, зачисляемый в бюджеты муниципальных районов
</t>
  </si>
  <si>
    <t>08</t>
  </si>
  <si>
    <t>ГОСУДАРСТВЕННАЯ ПОШЛИНА</t>
  </si>
  <si>
    <t xml:space="preserve">Государственная пошлина по делам, рассматриваемым в судах общей юрисдикции, мировыми судьями
</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</si>
  <si>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t>
  </si>
  <si>
    <t xml:space="preserve">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
</t>
  </si>
  <si>
    <t>025</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</si>
  <si>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t>
  </si>
  <si>
    <t>070</t>
  </si>
  <si>
    <t>075</t>
  </si>
  <si>
    <t>09</t>
  </si>
  <si>
    <t>045</t>
  </si>
  <si>
    <t>ПЛАТЕЖИ ПРИ ПОЛЬЗОВАНИИ ПРИРОДНЫМИ РЕСУРСАМИ</t>
  </si>
  <si>
    <t>048</t>
  </si>
  <si>
    <t>041</t>
  </si>
  <si>
    <t>13</t>
  </si>
  <si>
    <t>130</t>
  </si>
  <si>
    <t>Доходы от компенсации затрат государства</t>
  </si>
  <si>
    <t>060</t>
  </si>
  <si>
    <t>065</t>
  </si>
  <si>
    <t>14</t>
  </si>
  <si>
    <t>ДОХОДЫ ОТ ПРОДАЖИ МАТЕРИАЛЬНЫХ И НЕМАТЕРИАЛЬНЫХ АКТИВОВ</t>
  </si>
  <si>
    <t>06</t>
  </si>
  <si>
    <t>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</si>
  <si>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</si>
  <si>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</si>
  <si>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313</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</si>
  <si>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</si>
  <si>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16</t>
  </si>
  <si>
    <t>ШТРАФЫ, САНКЦИИ, ВОЗМЕЩЕНИЕ УЩЕРБА</t>
  </si>
  <si>
    <t>140</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</si>
  <si>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</si>
  <si>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</si>
  <si>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</si>
  <si>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</si>
  <si>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006</t>
  </si>
  <si>
    <t>439</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</si>
  <si>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</si>
  <si>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</si>
  <si>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</si>
  <si>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</si>
  <si>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</si>
  <si>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</si>
  <si>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143</t>
  </si>
  <si>
    <t>150</t>
  </si>
  <si>
    <t>170</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</si>
  <si>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t>
  </si>
  <si>
    <t>173</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</si>
  <si>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</si>
  <si>
    <t>190</t>
  </si>
  <si>
    <t>193</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</si>
  <si>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</si>
  <si>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</si>
  <si>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07</t>
  </si>
  <si>
    <t>090</t>
  </si>
  <si>
    <t xml:space="preserve">Платежи в целях возмещения причиненного ущерба (убытков)
</t>
  </si>
  <si>
    <t>123</t>
  </si>
  <si>
    <t>0051</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</si>
  <si>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</si>
  <si>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БЕЗВОЗМЕЗДНЫЕ ПОСТУПЛЕНИЯ</t>
  </si>
  <si>
    <t>15</t>
  </si>
  <si>
    <t>001</t>
  </si>
  <si>
    <t>20</t>
  </si>
  <si>
    <t>Субсидии бюджетам бюджетной системы Российской Федерации (межбюджетные субсидии)</t>
  </si>
  <si>
    <t>25</t>
  </si>
  <si>
    <t>304</t>
  </si>
  <si>
    <t>29</t>
  </si>
  <si>
    <t>999</t>
  </si>
  <si>
    <t>Прочие субсидии</t>
  </si>
  <si>
    <t>Прочие субсидии бюджетам муниципальных районов</t>
  </si>
  <si>
    <t>7456</t>
  </si>
  <si>
    <t>7488</t>
  </si>
  <si>
    <t>7563</t>
  </si>
  <si>
    <t>7607</t>
  </si>
  <si>
    <t>30</t>
  </si>
  <si>
    <t>Субвенции бюджетам бюджетной системы Российской Федерации</t>
  </si>
  <si>
    <t>024</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</si>
  <si>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</si>
  <si>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</si>
  <si>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0289</t>
  </si>
  <si>
    <t>7408</t>
  </si>
  <si>
    <t>7409</t>
  </si>
  <si>
    <t>7429</t>
  </si>
  <si>
    <t>7514</t>
  </si>
  <si>
    <t>7517</t>
  </si>
  <si>
    <t>7518</t>
  </si>
  <si>
    <t>7519</t>
  </si>
  <si>
    <t>7552</t>
  </si>
  <si>
    <t>7554</t>
  </si>
  <si>
    <t>7564</t>
  </si>
  <si>
    <t>7566</t>
  </si>
  <si>
    <t>7570</t>
  </si>
  <si>
    <t>7587</t>
  </si>
  <si>
    <t>7588</t>
  </si>
  <si>
    <t>7601</t>
  </si>
  <si>
    <t>7604</t>
  </si>
  <si>
    <t>7649</t>
  </si>
  <si>
    <t>7846</t>
  </si>
  <si>
    <t>029</t>
  </si>
  <si>
    <t>35</t>
  </si>
  <si>
    <t>118</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</si>
  <si>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</si>
  <si>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
</t>
  </si>
  <si>
    <t>40</t>
  </si>
  <si>
    <t>ВСЕГО</t>
  </si>
  <si>
    <t>Подпрограмма "Обеспечение жильем молодых семей в Манском районе"</t>
  </si>
  <si>
    <t>0430000000</t>
  </si>
  <si>
    <t>Расходы на предоставление социальных выплат молодым семьям на приобретение (строительство) жилья в рамках подпрограммы "Обеспечение жильем молодых семей в Манском районе" муниципальной программы "Молодежь Манского района в XXI веке"</t>
  </si>
  <si>
    <t>04300L4970</t>
  </si>
  <si>
    <t>Прочие субсидии бюджетам муниципальных районов (на поддержку деятельности муниципальных молодежных центров)</t>
  </si>
  <si>
    <t>Прочие субсидии бюджетам муниципальных районов (на комплектование книжных фондов библиотек муниципальных образований Красноярского края)</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</si>
  <si>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</si>
  <si>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</si>
  <si>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Субвенции бюджетам муниципальных районов на выполнение передаваемых полномочий субъектов Российской Федерации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</si>
  <si>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на выравнивание бюджетной обеспеченности поселений, входящих в состав муниципального района края (в соответствии с Законом края от 29 ноября 2005 года № 16-4081))</t>
  </si>
  <si>
    <t>2025 год</t>
  </si>
  <si>
    <t>Защита населения и территории от чрезвычайных ситуаций природного и техногенного характера, пожарная безопасность</t>
  </si>
  <si>
    <t>0310</t>
  </si>
  <si>
    <t>Спорт высших достижений</t>
  </si>
  <si>
    <t>1103</t>
  </si>
  <si>
    <t>Выполнение функций муниципальными казенными учреждениями в рамках подпрограммы "Обеспечение условий реализации муниципальной программы и прочие мероприятия" муниципальной программы "Развитие образования в Манском районе"</t>
  </si>
  <si>
    <t>Муниципальная программа "Развитие культуры и туризма Манского района"</t>
  </si>
  <si>
    <t>Выполнения функций муниципальными бюджетными учреждениями в рамках подпрограммы "Сохранение культурного наследия" муниципальной программы "Развитие культуры и туризма Манского района"</t>
  </si>
  <si>
    <t>Государственная поддержка отрасли культуры (модернизация бибилиотек в части комплектования книжных фондов) в рамках подпрограммы "Сохранение культурного наследия" муниципальной программы "Развитие культуры и туризма Манского района"</t>
  </si>
  <si>
    <t>Расходы на комплектование книжных фондов библиотек муниципальных образований Красноярского края в рамках подпрограммы "Сохранение культурного наследия" муниципальной программы "Развитие культуры и туризма Манского района"</t>
  </si>
  <si>
    <t>Выполнение функций муниципальными бюджетными учреждениями по переданным полномочиям поселений в рамках подпрограммы "Поддержка искусства и народного творчеств" муниципальной программы "Развитие культуры и туризма Манского района"</t>
  </si>
  <si>
    <t>Выполнение функций муниципальными бюджетными учреждениями в рамках подпрограммы "Поддержка искусства и народного творчеств" муниципальной программы "Развитие культуры и туризма Манского района"</t>
  </si>
  <si>
    <t>Организация и проведение культурно-массовых мероприятий за счет средств местного бюджета в рамках подпрограммы "Поддержка искусства и народного творчества" муниципальной программы "Развитие культуры и туризма Манского района"</t>
  </si>
  <si>
    <t>Выполнение функций органами местного самоуправления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</si>
  <si>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Выполнения функций муниципальными бюджетными учреждениями по переданным полномочиям поселений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</si>
  <si>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Выполнение функций казенными учреждениями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</si>
  <si>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Выполнения функций муниципальными бюджетными учреждениями за счет средств местного бюджета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</si>
  <si>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Выполнение функций органами местного самоуправления в рамках подпрограммы "Обеспечение реализации программы и прочие мероприятия" муниципальной программы "Управление муниципальным имуществом муниципального образования Манского района"</t>
  </si>
  <si>
    <t>1030075870</t>
  </si>
  <si>
    <t>Муниципальная программа "Поддержка и развитие субъектов малого и среднего предпринимательства и формирование благоприятного инвестиционного климата Манского района"</t>
  </si>
  <si>
    <t>12000S4660</t>
  </si>
  <si>
    <t>Расходы на мероприятия по ликвидации мест несанкционированного размещения отходов в рамках программы "Охрана окружающей среды Манского района"</t>
  </si>
  <si>
    <t>1310061660</t>
  </si>
  <si>
    <t>9980075870</t>
  </si>
  <si>
    <t>Cубвенция на осуществление первичного воинского учета органами местного самоуправления поселений, муниципальных и городских округов</t>
  </si>
  <si>
    <t>Доходы районного бюджета 2024 года</t>
  </si>
  <si>
    <t>Доходы районного бюджета 2025 года</t>
  </si>
  <si>
    <t>080</t>
  </si>
  <si>
    <t>083</t>
  </si>
  <si>
    <t>002</t>
  </si>
  <si>
    <t xml:space="preserve">Дотации бюджетам на поддержку мер по обеспечению сбалансированности бюджетов
</t>
  </si>
  <si>
    <t xml:space="preserve">Дотации бюджетам муниципальных районов на поддержку мер по обеспечению сбалансированности бюджетов
</t>
  </si>
  <si>
    <t>519</t>
  </si>
  <si>
    <t xml:space="preserve">Субсидии бюджетам на поддержку отрасли культуры
</t>
  </si>
  <si>
    <t xml:space="preserve">Субсидии бюджетам муниципальных районов на поддержку отрасли культуры
</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</si>
  <si>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</si>
  <si>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</si>
  <si>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Содержание автомобильных дорог общего пользования местного значения за счет доходов от уплаты акцизов на нефтепродукты в рамках подпрограммы "Содержание и ремонт межпоселенческих дорог" муниципальной программы "Развитие транспортной системы"</t>
  </si>
  <si>
    <t>0910060431</t>
  </si>
  <si>
    <t>Сумма на 2025 год</t>
  </si>
  <si>
    <t>ОБСЛУЖИВАНИЕ ГОСУДАРСТВЕННОГО (МУНИЦИПАЛЬНОГО) ДОЛГА</t>
  </si>
  <si>
    <t>Обслуживание государственного (муниципального) внутреннего долга</t>
  </si>
  <si>
    <t>2026 год</t>
  </si>
  <si>
    <t>Иные межбюджетные трансферты на обеспечение сбалансированности бюджетов сельсоветов Манского района на 2024 год и плановый период 2025-2026 годов</t>
  </si>
  <si>
    <t>Численность постоянного населения муниципального образования на 01.01.2023 год, чел.</t>
  </si>
  <si>
    <t>Распределение расходов районного бюджета по разделам и 
подразделам классификации расходов бюджетов Российской Федерации 
на 2024 год и плановый период 2025-2026 годов</t>
  </si>
  <si>
    <t>Функционирование Правительства Российской Федерации, высших исполнительных органов субъектов Российской Федерации, местных администраций</t>
  </si>
  <si>
    <t>Сумма на  2024 год</t>
  </si>
  <si>
    <t>Сумма на 2026 год</t>
  </si>
  <si>
    <t>на 2024 год и плановый период 2025-2026 годов</t>
  </si>
  <si>
    <t>КОНТРОЛЬНО-СЧЕТНЫЙ ОРГАН МАНСКОГО РАЙОНА</t>
  </si>
  <si>
    <t>Функционирование контрольно-счетного органа мунициального образования</t>
  </si>
  <si>
    <t>9980000141</t>
  </si>
  <si>
    <t>Выравнивание бюджетной обеспеченности бюджетов поселений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сельсоветов Манского района" муниципальной программы "Управление муниципальными финансами"</t>
  </si>
  <si>
    <t>Выравнивание бюджетной обеспеченности бюджетов поселений за счет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сельсоветов Манского района" муниципальной программы "Управление муниципальными финансами"</t>
  </si>
  <si>
    <t>Обеспечение сбалансированности бюджетов сельсоветов в рамках подпрограммы "Создание условий для эффективного и ответственного управления муниципальными финансами, повышения устойчивости бюджетов сельсоветов Манского района" муниципальной программы "Управление муниципальными финансами"</t>
  </si>
  <si>
    <t>Расходы на обеспечение взносов на капитальный ремонт общего имущества в МКД, собственниками помещений которых является муниципальное образование Манский район в рамках подпрограммы "Управление муниципальным имуществом" муниципальной прграммы "Управление муниципальным имуществом муниципального образования Манского района"</t>
  </si>
  <si>
    <t>Расходы на 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агропромышленного комплекса Манского райна"</t>
  </si>
  <si>
    <t>09101S5760</t>
  </si>
  <si>
    <t>Выполнение функций по переданным полномочиям поселений в рамках подпрограммы "Обеспечение реализации муниципальной программы "муниципальной программы Манского района "Реформирование и модернизация жилищно-коммунального хозяйства и повышение энергетической эффективности"</t>
  </si>
  <si>
    <t>Выполнение функций муниципальными казенными учреждениями в рамках подпрограммы "Обеспечение реализации муниципальной программы "муниципальной программы Манского района "Реформирование и модернизация жилищно-коммунального хозяйства и повышение энергетической эффективности"</t>
  </si>
  <si>
    <t>Выполнение функций органами местного самоуправления в рамках подпрограммы "Обеспечение реализации программы и прочие мероприятия" муниципальной программы "Защита населения и территории Манского района от чрезвычайных ситуаций природного и техногенного характера"</t>
  </si>
  <si>
    <t>Расходы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 в соответствии с Федеральным законом от 20 августа 2004 года № 113-ФЗ "О присяжных заседателях федеральных судов общей юрисдикции в Российской Федерации" в рамках непрограммных мероприятий</t>
  </si>
  <si>
    <t>Расходы на 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мероприятий</t>
  </si>
  <si>
    <t>Мероприятия по противодействию терроризма и экстремизма на территории Манского района в рамках подпрограммы "Повышение уровня антитеррористической защищенности муниципальных учреждений" муниципальной программы "Защита населения и территории Манского района от чрезвычайных ситуаций природного и техногенного характера"</t>
  </si>
  <si>
    <t>Расходы на реализацию муниципальных программ развития субъектов малого и среднего предпринимательства в рамках подпрограммы "Предоставление субсидий субъектам малого и среднего предпринимательства" муниципальной программы "Поддержка и развитие субъектов малого и среднего предпринимательства и формирование благоприятного инвестиционного климата Манского района"</t>
  </si>
  <si>
    <t>11100S6680</t>
  </si>
  <si>
    <t>Расходы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 в рамках программы "О территориальном планировании, градостроительном зонировании и документации по планировке территории Манского района"</t>
  </si>
  <si>
    <t>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муниципальной программы "Развитие образования в Манском районе"</t>
  </si>
  <si>
    <t>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в Манском районе"</t>
  </si>
  <si>
    <t>99900М8530</t>
  </si>
  <si>
    <t>Расходы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муниципальной программы "Развитие образования в Манском районе"</t>
  </si>
  <si>
    <t>Расходы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в Манском районе"</t>
  </si>
  <si>
    <t>Расходы на приведение зданий и сооружений общеобразовательных организаций в соответствии с требованиями законодательства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</si>
  <si>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"Обеспечение жизнедеятельности образовательных учреждений Манского района"</t>
  </si>
  <si>
    <t>03100L5190</t>
  </si>
  <si>
    <t>Расходы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непрограммных мероприятий органов местного самоуправления</t>
  </si>
  <si>
    <t>Расходы на устройство плоскостных спортивных сооружений в сельской местности в рамках подпрограммы "Развитие массовой физической культуры и спорта" муниципальной программы "Развитие физической культуры и спорта Манского района"</t>
  </si>
  <si>
    <t>05100S8450</t>
  </si>
  <si>
    <t>Выполнение функций муниципальными бюджетными учреждениями за счет средств местного бюджета в рамках подпрограммы "Развитие дополнительного образования физкультурно-спортивной направленности в Манском районе" муниципальной программы "Развитие физической культуры и спорта Манского района"</t>
  </si>
  <si>
    <t>Распределение бюджетных ассигнований по целевым статьям (муниципальным программам Манского района и непрограммным направлениям деятельности), группам и подгруппам видов расходов, разделам, подразделам классификации расходов районного бюджета на 2024 год и плановый период 2025-2026 годов</t>
  </si>
  <si>
    <t>Муниципальные программы на 2024 год и плановый период 2025-2026 годов</t>
  </si>
  <si>
    <t>бюджета на 2024 год и плановый период 2025-2026 годов</t>
  </si>
  <si>
    <t>2024-2026</t>
  </si>
  <si>
    <t>Доходы районного бюджета на 2024 год и плановый период 2025-2026 годов</t>
  </si>
  <si>
    <t>Доходы районного бюджета 2026 года</t>
  </si>
  <si>
    <t xml:space="preserve">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</si>
  <si>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</si>
  <si>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t>
  </si>
  <si>
    <t xml:space="preserve">НАЛОГИ НА ТОВАРЫ (РАБОТЫ, УСЛУГИ), РЕАЛИЗУЕМЫЕ НА ТЕРРИТОРИИ РОССИЙСКОЙ ФЕДЕРАЦИИ
</t>
  </si>
  <si>
    <t xml:space="preserve">Акцизы по подакцизным товарам (продукции), производимым на территории Российской Федерации
</t>
  </si>
  <si>
    <t xml:space="preserve">Налог, взимаемый в связи с применением упрощенной системы налогообложения
</t>
  </si>
  <si>
    <t xml:space="preserve">Налог, взимаемый с налогоплательщиков, выбравших в качестве объекта налогообложения доходы
</t>
  </si>
  <si>
    <t xml:space="preserve">Налог, взимаемый с налогоплательщиков, выбравших в качестве объекта налогообложения доходы, уменьшенные на величину расходов
</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</si>
  <si>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</si>
  <si>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 xml:space="preserve">Единый налог на вмененный доход для отдельных видов деятельности
</t>
  </si>
  <si>
    <t xml:space="preserve">ДОХОДЫ ОТ ИСПОЛЬЗОВАНИЯ ИМУЩЕСТВА, НАХОДЯЩЕГОСЯ В ГОСУДАРСТВЕННОЙ И МУНИЦИПАЛЬНОЙ СОБСТВЕННОСТИ
</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</si>
  <si>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</si>
  <si>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
</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</si>
  <si>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</si>
  <si>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 xml:space="preserve">Доходы от сдачи в аренду имущества, составляющего государственную (муниципальную) казну (за исключением земельных участков)
</t>
  </si>
  <si>
    <t xml:space="preserve">Доходы от сдачи в аренду имущества, составляющего казну муниципальных районов (за исключением земельных участков)
</t>
  </si>
  <si>
    <t xml:space="preserve">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</si>
  <si>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</si>
  <si>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</si>
  <si>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 xml:space="preserve">Плата за негативное воздействие на окружающую среду
</t>
  </si>
  <si>
    <t xml:space="preserve">Плата за выбросы загрязняющих веществ в атмосферный воздух стационарными объектами
</t>
  </si>
  <si>
    <t xml:space="preserve">Плата за сбросы загрязняющих веществ в водные объекты
</t>
  </si>
  <si>
    <t xml:space="preserve">Плата за размещение отходов производства и потребления
</t>
  </si>
  <si>
    <t xml:space="preserve">Плата за размещение отходов производства
</t>
  </si>
  <si>
    <t xml:space="preserve">ДОХОДЫ ОТ ОКАЗАНИЯ ПЛАТНЫХ УСЛУГ И КОМПЕНСАЦИИ ЗАТРАТ ГОСУДАРСТВА
</t>
  </si>
  <si>
    <t xml:space="preserve">Доходы, поступающие в порядке возмещения расходов, понесенных в связи с эксплуатацией имущества
</t>
  </si>
  <si>
    <t xml:space="preserve">Доходы, поступающие в порядке возмещения расходов, понесенных в связи с эксплуатацией имущества муниципальных районов
</t>
  </si>
  <si>
    <t xml:space="preserve">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</si>
  <si>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</si>
  <si>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t>
  </si>
  <si>
    <t xml:space="preserve">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</si>
  <si>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t>
  </si>
  <si>
    <t>133</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</si>
  <si>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</si>
  <si>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</si>
  <si>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</si>
  <si>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</si>
  <si>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</si>
  <si>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t>
  </si>
  <si>
    <t xml:space="preserve">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
</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</si>
  <si>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
</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</si>
  <si>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
</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</si>
  <si>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
</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</si>
  <si>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t>
  </si>
  <si>
    <t xml:space="preserve">БЕЗВОЗМЕЗДНЫЕ ПОСТУПЛЕНИЯ ОТ ДРУГИХ БЮДЖЕТОВ БЮДЖЕТНОЙ СИСТЕМЫ РОССИЙСКОЙ ФЕДЕРАЦИИ
</t>
  </si>
  <si>
    <t xml:space="preserve">Дотации бюджетам бюджетной системы Российской Федерации
</t>
  </si>
  <si>
    <t xml:space="preserve">Дотации на выравнивание бюджетной обеспеченности
</t>
  </si>
  <si>
    <t xml:space="preserve">Дотации бюджетам муниципальных районов на выравнивание бюджетной обеспеченности из бюджета субъекта Российской Федерации
</t>
  </si>
  <si>
    <t>19</t>
  </si>
  <si>
    <t xml:space="preserve">Прочие дотации
</t>
  </si>
  <si>
    <t xml:space="preserve">Прочие дотации бюджетам муниципальных районов
</t>
  </si>
  <si>
    <t>2722</t>
  </si>
  <si>
    <t>Прочие дотации бюджетам муниципальных районов (на частичную компенсацию расходов на оплату труда работников муниципальных учреждений)</t>
  </si>
  <si>
    <t>172</t>
  </si>
  <si>
    <t xml:space="preserve">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t>
  </si>
  <si>
    <t xml:space="preserve">Субсидии бюджетам муниципальных районов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</si>
  <si>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</si>
  <si>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</si>
  <si>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7582</t>
  </si>
  <si>
    <t>Прочие субсидии бюджетам муниципальных районов (на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</si>
  <si>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</si>
  <si>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</si>
  <si>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</si>
  <si>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административных комиссий (в соответствии с Законом края от 23 апреля 2009 года № 8-3170)</t>
  </si>
  <si>
    <t>Субвенции бюджетам муниципальных районов на выполнение передаваемых полномочий субъектов Российской Федерации (по решению вопросов поддержки сельскохозяйственного производства (в соответствии с Законом края от 27 декабря 2005 года № 17-4397)</t>
  </si>
  <si>
    <t>Субвенции бюджетам муниципальных районов на выполнение передаваемых полномочий субъектов Российской Федерации (по организации мероприятий при осуществлении деятельности по обращению с животными без владельцев (в соответствии с Законом края от 13 июня 2013 года № 4-1402)</t>
  </si>
  <si>
    <t>Субвенции бюджетам муниципальных районов на выполнение передаваемых полномочий субъектов Российской Федерации (в области архивного дела (в соответствии с Законом края от 21 декабря 2010 года № 11-5564)</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</si>
  <si>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соответствии с Законом края от 20 декабря 2007 года № 4-1089)</t>
  </si>
  <si>
    <t>Субвенции бюджетам муниципальных районов на выполнение передаваемых полномочий субъектов Российской Федерации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</si>
  <si>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</si>
  <si>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(в соответствии с Законом края от 27 декабря 2005 года № 17-4377)</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</si>
  <si>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 (в соответствии с Законом края от 1 декабря 2014 года № 7-2839)</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</si>
  <si>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</si>
  <si>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</si>
  <si>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комиссий по делам несовершеннолетних и защите их прав (в соответствии с Законом края от 26 декабря 2006 года № 21-5589)</t>
  </si>
  <si>
    <t>Субвенции бюджетам муниципальных районов на выполнение передаваемых полномочий субъектов Российской Федерации (по организации и обеспечению отдыха и оздоровления детей (в соответствии с Законом края от 19 апреля 2018 года № 5-1533)</t>
  </si>
  <si>
    <t>Субвенции бюджетам муниципальных районов на выполнение передаваемых полномочий субъектов Российской Федерации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</si>
  <si>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</si>
  <si>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</si>
  <si>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</si>
  <si>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</si>
  <si>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Финансовое управление администрации Манского района</t>
  </si>
  <si>
    <t>Расходы по переданным полномочиям поселений рамках непрограммных мероприятий</t>
  </si>
  <si>
    <t>9980000650</t>
  </si>
  <si>
    <t>Средства на частичную компенсацию расходов на повышение размеров оплаты труда работникам бюджетной сферы в рамках непрограммных мероприятий</t>
  </si>
  <si>
    <t>9980С27240</t>
  </si>
  <si>
    <t>Уплата налогов, сборов и иных платежей</t>
  </si>
  <si>
    <t>850</t>
  </si>
  <si>
    <t>Средства на частичную компенсацию расходов на повышение размеров оплаты труда работникам бюджетной сферы в рамках подпрограммы "Обеспечение реализации муниципальной программы и прочие мероприятия" муниципальной программы "Управление муниципальными финансами"</t>
  </si>
  <si>
    <t>0730С27240</t>
  </si>
  <si>
    <t>Средства на частичную компенсацию расходов на повышение размеров оплаты труда работникам бюджетной сферы по переданным полномочиям сельсоветов в рамках подпрограммы "Обеспечение реализации муниципальной программы и прочие мероприятия" муниципальной программы "Управление муниципальными финансами"</t>
  </si>
  <si>
    <t>073СП27240</t>
  </si>
  <si>
    <t>Иные межбюджетные трансферты бюджетам муниципальных образований края на обеспечение первичных мер пожарной безопасности в рамках непрограммных мероприятий</t>
  </si>
  <si>
    <t>99900S4120</t>
  </si>
  <si>
    <t>Благоустройство</t>
  </si>
  <si>
    <t>0503</t>
  </si>
  <si>
    <t>Иные межбюджетные трансферты бюджетам муниципальных образований на реализацию проектов по решению вопросов местного значения, осуществляемых непосредственно населением на территории населенного пункта, в рамках непрограмных мероприятий</t>
  </si>
  <si>
    <t>99900S7490</t>
  </si>
  <si>
    <t>ЗДРАВООХРАНЕНИЕ</t>
  </si>
  <si>
    <t>0900</t>
  </si>
  <si>
    <t>Другие вопросы в области здравоохранения</t>
  </si>
  <si>
    <t>0909</t>
  </si>
  <si>
    <t>Расходы бюджетам муниципальных образований на реализацию мероприятий по неспецифической профилактике инфекций, передающихся иксодовыми клещами,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непрограммных мероприятий</t>
  </si>
  <si>
    <t>9990075550</t>
  </si>
  <si>
    <t>Расходы на проведение мероприятий за счет районного резервного фонда в рамках непрограммных мероприятий</t>
  </si>
  <si>
    <t>9990001010</t>
  </si>
  <si>
    <t>Иные дотации</t>
  </si>
  <si>
    <t>1402</t>
  </si>
  <si>
    <t>Иные дотации бюджетам муниципальных образований на частичную компенсацию расходов на повышение размеров оплаты труда работникам бюджетной сферы в рамках непрограммных мероприятий</t>
  </si>
  <si>
    <t>9990С27240</t>
  </si>
  <si>
    <t>Расходы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"Обеспечение реализации программы и прочие мероприятия" муниципальной программы "Управление муниципальным имуществом муниципального образования Манского района"</t>
  </si>
  <si>
    <t>Средства на частичную компенсацию расходов на повышение размеров оплаты труда работникам бюджетной сферы в рамках подпрограммы "Обеспечение реализации программы и прочие мероприятия" муниципальной программы "Управление муниципальным имуществом муниципального образования Манского района"</t>
  </si>
  <si>
    <t>1030С27240</t>
  </si>
  <si>
    <t>Средства на частичную компенсацию расходов на повышение размеров оплаты труда работникам бюджетной сферы в рамках подпрограммы "Обеспечение реализации муниципальной программы и прочие мероприятия" муниципальной программы "Развитие агропромышленного комплекса Манского района"</t>
  </si>
  <si>
    <t>1440С27240</t>
  </si>
  <si>
    <t>Расходы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соответствии с Законом края от 13 июня 2013 года № 4-1402) в рамках подпрограммы "Организация проведения мероприятий по отлову, учету, содержанию и иному обращению с безнадзорными животными" муниципальной программы "Развитие агропромышленного комплекса на территории Манского района "</t>
  </si>
  <si>
    <t>Расходы на разработку проектной документации по восстановлению мостов и путепроводов на автомобильных дорогах местного значения, находящихся в аварийном и предаварийном состоянии, за счет средств дорожного фонда Красноярского края в рамках ведомственного проекта "Дороги Красноярья" в рамках подпрограммы "Содержание и ремонт межпоселенческих дорог" муниципальной программы "Развитие транспортной системы"</t>
  </si>
  <si>
    <t>Софинансирование расходов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 Правительства Красноярского края за счет средств дорожного фонда Красноярского края в рамках подпрограммы "Содержание и ремонт межпоселенческих дорог" муниципальной программы "Развитие транспортной системы"</t>
  </si>
  <si>
    <t>0910ПS3950</t>
  </si>
  <si>
    <t>Расходы на капитальный ремонт и ремонт автомобильных дорог общего пользования местного значения в рамках подпрограммы "Содержание и ремонт межпоселенческих дорог" муниципальной программы "Развитие транспортной системы"</t>
  </si>
  <si>
    <t>0910ПS5090</t>
  </si>
  <si>
    <t>Расходы на создание условий для обеспечения услугами связи малочисленных и труднодоступных населенных пунктов Красноярского края в рамках подпрограммы "Предоставление услуг подвижной радиотелефонной (сотовой) связи на базе цифровых технологий стандарта GSM 900/1800" муниципальной программы "Создание условий для развития услуг связи в малочисленных и труднодоступных населенных пунктах Манского района"</t>
  </si>
  <si>
    <t>152D276450</t>
  </si>
  <si>
    <t>Расходы на реализацию отдельных мер по обеспечению ограничения платы граждан за коммунальные услуги (в соответствии с Законом края от 1 декабря 2014 года № 7-2839) муниципальной программы Манского района "Реформирование и модернизация жилищно-коммунального хозяйства и повышение энергетической эффективности"</t>
  </si>
  <si>
    <t>Средства на частичную компенсацию расходов на повышение размеров оплаты труда работникам бюджетной сферы в рамках подпрограммы "Обеспечение реализации муниципальной программы "муниципальной программы Манского района "Реформирование и модернизация жилищно-коммунального хозяйства и повышение энергетической эффективности"</t>
  </si>
  <si>
    <t>0840С27240</t>
  </si>
  <si>
    <t>Средства на частичную компенсацию расходов на повышение размеров оплаты труда работникам бюджетной сферы по переданным полномочиям сельсоветов в рамках подпрограммы "Обеспечение реализации муниципальной программы "муниципальной программы Манского района "Реформирование и модернизация жилищно-коммунального хозяйства и повышение энергетической эффективности"</t>
  </si>
  <si>
    <t>084СП27240</t>
  </si>
  <si>
    <t>Подпрограмма "Поддержка садоводства, огородничества и дачного хозяйства"</t>
  </si>
  <si>
    <t>1460000000</t>
  </si>
  <si>
    <t>Расходы на строительство, и (или) реконструкцию, и (или) ремонт (включая расходы, связанные с разработкой проектной документации, проведением экспертизы проектной документации) объектов электроснабжения, водоснабжения, находящихся в собственности муниципальных образований, для обеспечения подключения садоводческих, огороднических некоммерческих товариществ к источникам электроснабжения, водоснабжения по переданным полномочиям поселений в рамках подпрограммы "Поддержка садоводства, огородничества и дачного хозяйства" муниципальной программы "Развитие агропромышленного комплекса на территории Манского района "</t>
  </si>
  <si>
    <t>1460ПS5750</t>
  </si>
  <si>
    <t>Средства на частичную компенсацию расходов на повышение размеров оплаты труда работникам бюджетной сферы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</si>
  <si>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0330С27240</t>
  </si>
  <si>
    <t>Средства на частичную компенсацию расходов на повышение размеров оплаты труда работникам бюджетной сферы 
по переданным полномочиям сельсоветов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</si>
  <si>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033СП27240</t>
  </si>
  <si>
    <t>Средства на частичную компенсацию расходов на повышение размеров оплаты труда работникам бюджетной сферы в рамках подпрограммы "Обеспечение реализации программы и прочие мероприятия" муниципальной программы "Защита населения и территории Манского района от чрезвычайных ситуаций природного и техногенного характера"</t>
  </si>
  <si>
    <t>0640С27240</t>
  </si>
  <si>
    <t>Исполнение судебных актов</t>
  </si>
  <si>
    <t>830</t>
  </si>
  <si>
    <t>Расходы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непрограммных мероприятий</t>
  </si>
  <si>
    <t>Расходы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в рамках непрограммных расходов отдельных органов исполнительной власти</t>
  </si>
  <si>
    <t>Подпрограмма "Создание на территории Манского района комплексной системы своевременного оповещения и информирования населения об угрозе возникновения или возникновении чрезвычайных ситуаций, своевременное доведение до населения информации, касающейся безопасности жизнидеятельности"</t>
  </si>
  <si>
    <t>Содержание единых дежурно-диспетчерских служб муниципальных образований за счет средств местного бюджета в рамках подпрограммы "Создание на территории Манского района комплексной системы своевременного оповещения и информирования населения об угрозе возникновения или возникновении чрезвычайных ситуаций, своевременное доведение до населения безопасности жизнидеятельности" муниципальной программы "Защита населения и территории Манского района от чрезвычайных ситуаций природного и техногенного характера"</t>
  </si>
  <si>
    <t>Средства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"Создание на территории Манского района комплексной системы своевременного оповещения и информирования населения об угрозе возникновения или возникновении чрезвычайных ситуаций, своевременное доведение до населения информации, касающейся безопасности жизнидеятельности" муниципальной программы "Защита населения и территории Манского района от чрезвычайных ситуаций природного и техногенного характера"</t>
  </si>
  <si>
    <t>Средства на частичную компенсацию расходов на повышение размеров оплаты труда работникам бюджетной сферы в рамках подпрограммы "Создание на территории Манского района комплексной системы своевременного оповещения и информирования населения об угрозе возникновения или возникновении чрезвычайных ситуаций, своевременное доведение до населения безопасности жизнидеятельности" муниципальной программы "Защита населения и территории Манского района от чрезвычайных ситуаций природного и техногенного характера"</t>
  </si>
  <si>
    <t>0630С27240</t>
  </si>
  <si>
    <t>Расходы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развития социального предпринимательства в рамках подпрограммы "Предоставление субсидий субъектам малого и среднего предпринимательства" муниципальной программы "Поддержка и развитие субъектов малого и среднего предпринимательства и формирование благоприятного инвестиционного климата Манского района"</t>
  </si>
  <si>
    <t>Средства на частичную компенсацию расходов на повышение размеров оплаты труда работникам бюджетной сферы в рамках подпрограммы "Развитие дошкольного, общего и дополнительного образования" муниципальной программы "Развитие образования в Манском районе"</t>
  </si>
  <si>
    <t>0110С27240</t>
  </si>
  <si>
    <t>Выполнение функций муниципальными бюджетными учреждениями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</si>
  <si>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0120000680</t>
  </si>
  <si>
    <t>Расходы 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</si>
  <si>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01200S5820</t>
  </si>
  <si>
    <t>Расходы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 по министерству образования Красноярского края в рамках непрограммных мероприятий</t>
  </si>
  <si>
    <t>9990008530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</si>
  <si>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рамках подпрограммы "Развитие дошкольного, общего и дополнительного образования" муниципальной программы "Развитие образования в Манском районе"</t>
  </si>
  <si>
    <t>01100L3030</t>
  </si>
  <si>
    <t>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"Развитие дошкольного, общего и дополнительного образования" муниципальной программы "Развитие образования в Манском районе"</t>
  </si>
  <si>
    <t>011EВ51790</t>
  </si>
  <si>
    <t>Расходы 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</si>
  <si>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0120015210</t>
  </si>
  <si>
    <t>012E151720</t>
  </si>
  <si>
    <t>Расходы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(принимавших) участие в специальной военной операции в рамках непрограммных мероприятий</t>
  </si>
  <si>
    <t>Расходы на осуществление государственных полномочий по организации и обеспечению отдыха и оздоровления детей (в соответствии с Законом края от 19 апреля 2018 года № 5-1533) в рамках подпрограммы "Организация отдыха, оздоровления и занятости в летнее время детей и подростков Манского района" муниципальной программы "Развитие образования в Манском районе"</t>
  </si>
  <si>
    <t>Расходы на осуществление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"Реализация переданных государственных полномочий по опеке и попечительству в отношении несовершеннолетних" муниципальной программы "Развитие образования в Манском районе"</t>
  </si>
  <si>
    <t>Средства на частичную компенсацию расходов на повышение размеров оплаты труда работникам бюджетной сферы в рамках подпрограммы "Обеспечение условий реализации муниципальной программы и прочие мероприятия" муниципальной программы "Развитие образования в Манском районе"</t>
  </si>
  <si>
    <t>0180С27240</t>
  </si>
  <si>
    <t>Средства на частичную компенсацию расходов на повышение размеров оплаты труда работникам бюджетной сферы в рамках подпрограммы "Вовлечение молодежи Манского района в социальные практики" муниципальной программы "Молодежь Манского района в XXI веке"</t>
  </si>
  <si>
    <t>0410С27240</t>
  </si>
  <si>
    <t>Средства на частичную компенсацию расходов на повышение размеров оплаты труда работникам бюджетной сферы в рамках подпрограммы "Сохранение культурного наследия" муниципальной программы "Развитие культуры и туризма Манского района"</t>
  </si>
  <si>
    <t>0310С27240</t>
  </si>
  <si>
    <t>Государственная поддержка лучших сельских учреждений культуры в рамках подпрограммы "Сохранение культурного наследия" муниципальной программы "Развитие культуры и туризма Манского района"</t>
  </si>
  <si>
    <t>031А255196</t>
  </si>
  <si>
    <t>Средства на частичную компенсацию расходов на повышение размеров оплаты труда работникам бюджетной сферы в рамках подпрограммы "Поддержка искусства и народного творчества" муниципальной программы "Развитие культуры и туризма Манского района"</t>
  </si>
  <si>
    <t>0320С27240</t>
  </si>
  <si>
    <t>Средства на частичную компенсацию расходов на повышение размеров оплаты труда работникам бюджетной сферы по переданным полномочиям сельсоветов в рамках подпрограммы "Поддержка искусства и народного творчества" муниципальной программы "Развитие культуры и туризма Манского района"</t>
  </si>
  <si>
    <t>032СП27240</t>
  </si>
  <si>
    <t>Расходы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17-4379)в рамках подпрограммы "Развитие дошкольного, общего и дополнительного образования детей" муниципальной программы "Развитие образования в Манском районе"</t>
  </si>
  <si>
    <t>Расходы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(в соответствии с Законом края от 27 декабря 2005 года № 17-4377) в рамках подпрограммы "Развитие дошкольного, общего и дополнительного образования детей" муниципальной программы "Развитие образования в Манском районе"</t>
  </si>
  <si>
    <t>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 предусматривающим наличие горячего блюда, не считая горячего напитка, рамках подпрограммы "Развитие дошкольного, общего и дополнительного образования" муниципальной программы "Развитие образования в Манском районе"</t>
  </si>
  <si>
    <t>Организация и обеспечение бесплатным питанием обучающихся с ограниченными возможностями здоровья в муниципальных образовательных организациях рамках подпрограммы "Развитие дошкольного, общего и дополнительного образования" муниципальной программы "Развитие образования в Манском районе"</t>
  </si>
  <si>
    <t>01100S5830</t>
  </si>
  <si>
    <t>Расходы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"Обеспечение жильем детей-сирот и детей оставщихся без попечения родителей" муниципальной программы "Развитие образования в Манском районе"</t>
  </si>
  <si>
    <t>Расходы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"Обеспечение условий реализации муниципальной программы и прочие мероприятия" муниципальной программы "Развитие образования в Манском районе"</t>
  </si>
  <si>
    <t>Поддержка физкультурно-спортивных клубов по месту жительства в рамках подпрограммы "Развитие массовой физической культуры и спорта" муниципальной программы "Развитие физической культуры и спорта Манского района"</t>
  </si>
  <si>
    <t>0510074180</t>
  </si>
  <si>
    <t>Иные межбюджетные трансферты бюджетам муниципальных образований на устройство спортивных сооружений в сельской местности в рамках подпрограммы "Развитие массовой физической культуры и спорта" муниципальной программы "Развитие физической культуры и спорта Манского района"</t>
  </si>
  <si>
    <t>05100S8480</t>
  </si>
  <si>
    <t>Средства на частичную компенсацию расходов на повышение размеров оплаты труда работникам бюджетной сферы в рамках подпрограммы "Обеспечение реализации программы и прочие мероприятия" муниципальной программы "Развитие физической культуры и спорта Манского района"</t>
  </si>
  <si>
    <t>0540С27240</t>
  </si>
  <si>
    <t>Средства на частичную компенсацию расходов на повышение размеров оплаты труда работникам бюджетной сферы в рамках подпрограммы "Развитие дополнительного образования физкультурно-спортивной направленности в Манском районе" муниципальной программы "Развитие физической культуры и спорта Манского района"</t>
  </si>
  <si>
    <t>0530С27240</t>
  </si>
  <si>
    <t>Итого</t>
  </si>
  <si>
    <t>17</t>
  </si>
  <si>
    <t>18</t>
  </si>
  <si>
    <t>21</t>
  </si>
  <si>
    <t>22</t>
  </si>
  <si>
    <t>23</t>
  </si>
  <si>
    <t>24</t>
  </si>
  <si>
    <t>26</t>
  </si>
  <si>
    <t>27</t>
  </si>
  <si>
    <t>28</t>
  </si>
  <si>
    <t>31</t>
  </si>
  <si>
    <t>32</t>
  </si>
  <si>
    <t>33</t>
  </si>
  <si>
    <t>34</t>
  </si>
  <si>
    <t>36</t>
  </si>
  <si>
    <t>37</t>
  </si>
  <si>
    <t>38</t>
  </si>
  <si>
    <t>39</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</si>
  <si>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</si>
  <si>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</si>
  <si>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</si>
  <si>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</si>
  <si>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</si>
  <si>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</si>
  <si>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</si>
  <si>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</si>
  <si>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</si>
  <si>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</si>
  <si>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</si>
  <si>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</si>
  <si>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</si>
  <si>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</si>
  <si>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</si>
  <si>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</si>
  <si>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</si>
  <si>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</si>
  <si>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</si>
  <si>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</si>
  <si>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</si>
  <si>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</si>
  <si>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</si>
  <si>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</si>
  <si>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</si>
  <si>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</si>
  <si>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</si>
  <si>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</si>
  <si>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</si>
  <si>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</si>
  <si>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</si>
  <si>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</si>
  <si>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</si>
  <si>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</si>
  <si>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</si>
  <si>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</si>
  <si>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</si>
  <si>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</si>
  <si>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</si>
  <si>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</si>
  <si>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</si>
  <si>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</si>
  <si>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</si>
  <si>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</si>
  <si>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</si>
  <si>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</si>
  <si>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</si>
  <si>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</si>
  <si>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</si>
  <si>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</si>
  <si>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</si>
  <si>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</si>
  <si>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</si>
  <si>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</si>
  <si>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</si>
  <si>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</si>
  <si>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</si>
  <si>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</si>
  <si>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</si>
  <si>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101</t>
  </si>
  <si>
    <t>102</t>
  </si>
  <si>
    <t>103</t>
  </si>
  <si>
    <t>104</t>
  </si>
  <si>
    <t>105</t>
  </si>
  <si>
    <t>106</t>
  </si>
  <si>
    <t>107</t>
  </si>
  <si>
    <t>108</t>
  </si>
  <si>
    <t>109</t>
  </si>
  <si>
    <t>111</t>
  </si>
  <si>
    <t>112</t>
  </si>
  <si>
    <t>113</t>
  </si>
  <si>
    <t>114</t>
  </si>
  <si>
    <t>115</t>
  </si>
  <si>
    <t>116</t>
  </si>
  <si>
    <t>117</t>
  </si>
  <si>
    <t>119</t>
  </si>
  <si>
    <t>121</t>
  </si>
  <si>
    <t>122</t>
  </si>
  <si>
    <t>124</t>
  </si>
  <si>
    <t>125</t>
  </si>
  <si>
    <t>126</t>
  </si>
  <si>
    <t>127</t>
  </si>
  <si>
    <t>128</t>
  </si>
  <si>
    <t>129</t>
  </si>
  <si>
    <t>131</t>
  </si>
  <si>
    <t>132</t>
  </si>
  <si>
    <t>134</t>
  </si>
  <si>
    <t>135</t>
  </si>
  <si>
    <t>136</t>
  </si>
  <si>
    <t>137</t>
  </si>
  <si>
    <t>138</t>
  </si>
  <si>
    <t>139</t>
  </si>
  <si>
    <t>141</t>
  </si>
  <si>
    <t>142</t>
  </si>
  <si>
    <t>144</t>
  </si>
  <si>
    <t>145</t>
  </si>
  <si>
    <t>146</t>
  </si>
  <si>
    <t>147</t>
  </si>
  <si>
    <t>148</t>
  </si>
  <si>
    <t>149</t>
  </si>
  <si>
    <t>151</t>
  </si>
  <si>
    <t>152</t>
  </si>
  <si>
    <t>153</t>
  </si>
  <si>
    <t>154</t>
  </si>
  <si>
    <t>155</t>
  </si>
  <si>
    <t>156</t>
  </si>
  <si>
    <t>157</t>
  </si>
  <si>
    <t>158</t>
  </si>
  <si>
    <t>159</t>
  </si>
  <si>
    <t>160</t>
  </si>
  <si>
    <t>161</t>
  </si>
  <si>
    <t>162</t>
  </si>
  <si>
    <t>163</t>
  </si>
  <si>
    <t>164</t>
  </si>
  <si>
    <t>165</t>
  </si>
  <si>
    <t>166</t>
  </si>
  <si>
    <t>167</t>
  </si>
  <si>
    <t>168</t>
  </si>
  <si>
    <t>169</t>
  </si>
  <si>
    <t>171</t>
  </si>
  <si>
    <t>174</t>
  </si>
  <si>
    <t>175</t>
  </si>
  <si>
    <t>176</t>
  </si>
  <si>
    <t>177</t>
  </si>
  <si>
    <t>178</t>
  </si>
  <si>
    <t>179</t>
  </si>
  <si>
    <t>180</t>
  </si>
  <si>
    <t>181</t>
  </si>
  <si>
    <t>183</t>
  </si>
  <si>
    <t>184</t>
  </si>
  <si>
    <t>185</t>
  </si>
  <si>
    <t>186</t>
  </si>
  <si>
    <t>187</t>
  </si>
  <si>
    <t>188</t>
  </si>
  <si>
    <t>189</t>
  </si>
  <si>
    <t>191</t>
  </si>
  <si>
    <t>192</t>
  </si>
  <si>
    <t>194</t>
  </si>
  <si>
    <t>195</t>
  </si>
  <si>
    <t>196</t>
  </si>
  <si>
    <t>197</t>
  </si>
  <si>
    <t>198</t>
  </si>
  <si>
    <t>199</t>
  </si>
  <si>
    <t>201</t>
  </si>
  <si>
    <t>202</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</si>
  <si>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</si>
  <si>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</si>
  <si>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</si>
  <si>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</si>
  <si>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</si>
  <si>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</si>
  <si>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</si>
  <si>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</si>
  <si>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</si>
  <si>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</si>
  <si>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</si>
  <si>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</si>
  <si>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</si>
  <si>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</si>
  <si>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</si>
  <si>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</si>
  <si>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</si>
  <si>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</si>
  <si>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</si>
  <si>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</si>
  <si>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</si>
  <si>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</si>
  <si>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</si>
  <si>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</si>
  <si>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</si>
  <si>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</si>
  <si>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232</t>
  </si>
  <si>
    <t>233</t>
  </si>
  <si>
    <t>234</t>
  </si>
  <si>
    <t>235</t>
  </si>
  <si>
    <t>236</t>
  </si>
  <si>
    <t>237</t>
  </si>
  <si>
    <t>238</t>
  </si>
  <si>
    <t>239</t>
  </si>
  <si>
    <t>242</t>
  </si>
  <si>
    <t>243</t>
  </si>
  <si>
    <t>244</t>
  </si>
  <si>
    <t>245</t>
  </si>
  <si>
    <t>246</t>
  </si>
  <si>
    <t>247</t>
  </si>
  <si>
    <t>248</t>
  </si>
  <si>
    <t>249</t>
  </si>
  <si>
    <t>252</t>
  </si>
  <si>
    <t>253</t>
  </si>
  <si>
    <t>254</t>
  </si>
  <si>
    <t>255</t>
  </si>
  <si>
    <t>256</t>
  </si>
  <si>
    <t>257</t>
  </si>
  <si>
    <t>258</t>
  </si>
  <si>
    <t>259</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</si>
  <si>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</si>
  <si>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</si>
  <si>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</si>
  <si>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</si>
  <si>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</si>
  <si>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</si>
  <si>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</si>
  <si>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</si>
  <si>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</si>
  <si>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</si>
  <si>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</si>
  <si>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</si>
  <si>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</si>
  <si>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</si>
  <si>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</si>
  <si>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</si>
  <si>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</si>
  <si>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</si>
  <si>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</si>
  <si>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</si>
  <si>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</si>
  <si>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</si>
  <si>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</si>
  <si>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</si>
  <si>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</si>
  <si>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</si>
  <si>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</si>
  <si>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</si>
  <si>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</si>
  <si>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</si>
  <si>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</si>
  <si>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</si>
  <si>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</si>
  <si>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</si>
  <si>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</si>
  <si>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</si>
  <si>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</si>
  <si>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</si>
  <si>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301</t>
  </si>
  <si>
    <t>302</t>
  </si>
  <si>
    <t>303</t>
  </si>
  <si>
    <t>305</t>
  </si>
  <si>
    <t>306</t>
  </si>
  <si>
    <t>307</t>
  </si>
  <si>
    <t>308</t>
  </si>
  <si>
    <t>309</t>
  </si>
  <si>
    <t>311</t>
  </si>
  <si>
    <t>312</t>
  </si>
  <si>
    <t>314</t>
  </si>
  <si>
    <t>315</t>
  </si>
  <si>
    <t>316</t>
  </si>
  <si>
    <t>317</t>
  </si>
  <si>
    <t>318</t>
  </si>
  <si>
    <t>319</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</si>
  <si>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</si>
  <si>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</si>
  <si>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</si>
  <si>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</si>
  <si>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</si>
  <si>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</si>
  <si>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</si>
  <si>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</si>
  <si>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</si>
  <si>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</si>
  <si>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</si>
  <si>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</si>
  <si>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</si>
  <si>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</si>
  <si>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</si>
  <si>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</si>
  <si>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</si>
  <si>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</si>
  <si>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</si>
  <si>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</si>
  <si>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</si>
  <si>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</si>
  <si>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</si>
  <si>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</si>
  <si>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</si>
  <si>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</si>
  <si>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</si>
  <si>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</si>
  <si>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</si>
  <si>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</si>
  <si>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</si>
  <si>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</si>
  <si>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</si>
  <si>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</si>
  <si>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</si>
  <si>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</si>
  <si>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</si>
  <si>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</si>
  <si>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</si>
  <si>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</si>
  <si>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</si>
  <si>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</si>
  <si>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</si>
  <si>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</si>
  <si>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</si>
  <si>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366</t>
  </si>
  <si>
    <t>367</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</si>
  <si>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</si>
  <si>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</si>
  <si>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</si>
  <si>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</si>
  <si>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</si>
  <si>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</si>
  <si>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</si>
  <si>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</si>
  <si>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</si>
  <si>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</si>
  <si>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</si>
  <si>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</si>
  <si>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</si>
  <si>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</si>
  <si>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</si>
  <si>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</si>
  <si>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</si>
  <si>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</si>
  <si>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</si>
  <si>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</si>
  <si>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</si>
  <si>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</si>
  <si>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</si>
  <si>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391</t>
  </si>
  <si>
    <t>392</t>
  </si>
  <si>
    <t>393</t>
  </si>
  <si>
    <t>394</t>
  </si>
  <si>
    <t>395</t>
  </si>
  <si>
    <t>396</t>
  </si>
  <si>
    <t>397</t>
  </si>
  <si>
    <t>398</t>
  </si>
  <si>
    <t>399</t>
  </si>
  <si>
    <t>401</t>
  </si>
  <si>
    <t>402</t>
  </si>
  <si>
    <t>403</t>
  </si>
  <si>
    <t>404</t>
  </si>
  <si>
    <t>405</t>
  </si>
  <si>
    <t>406</t>
  </si>
  <si>
    <t>407</t>
  </si>
  <si>
    <t>408</t>
  </si>
  <si>
    <t>409</t>
  </si>
  <si>
    <t>411</t>
  </si>
  <si>
    <t>412</t>
  </si>
  <si>
    <t>413</t>
  </si>
  <si>
    <t>414</t>
  </si>
  <si>
    <t>415</t>
  </si>
  <si>
    <t>416</t>
  </si>
  <si>
    <t>417</t>
  </si>
  <si>
    <t>418</t>
  </si>
  <si>
    <t>419</t>
  </si>
  <si>
    <t>420</t>
  </si>
  <si>
    <t>421</t>
  </si>
  <si>
    <t>422</t>
  </si>
  <si>
    <t>423</t>
  </si>
  <si>
    <t>424</t>
  </si>
  <si>
    <t>425</t>
  </si>
  <si>
    <t>426</t>
  </si>
  <si>
    <t>427</t>
  </si>
  <si>
    <t>428</t>
  </si>
  <si>
    <t>429</t>
  </si>
  <si>
    <t>431</t>
  </si>
  <si>
    <t>432</t>
  </si>
  <si>
    <t>433</t>
  </si>
  <si>
    <t>434</t>
  </si>
  <si>
    <t>435</t>
  </si>
  <si>
    <t>436</t>
  </si>
  <si>
    <t>437</t>
  </si>
  <si>
    <t>438</t>
  </si>
  <si>
    <t>440</t>
  </si>
  <si>
    <t>441</t>
  </si>
  <si>
    <t>442</t>
  </si>
  <si>
    <t>443</t>
  </si>
  <si>
    <t>444</t>
  </si>
  <si>
    <t>445</t>
  </si>
  <si>
    <t>446</t>
  </si>
  <si>
    <t>447</t>
  </si>
  <si>
    <t>448</t>
  </si>
  <si>
    <t>449</t>
  </si>
  <si>
    <t>450</t>
  </si>
  <si>
    <t>451</t>
  </si>
  <si>
    <t>452</t>
  </si>
  <si>
    <t>453</t>
  </si>
  <si>
    <t>454</t>
  </si>
  <si>
    <t>455</t>
  </si>
  <si>
    <t>456</t>
  </si>
  <si>
    <t>457</t>
  </si>
  <si>
    <t>458</t>
  </si>
  <si>
    <t>459</t>
  </si>
  <si>
    <t>460</t>
  </si>
  <si>
    <t>461</t>
  </si>
  <si>
    <t>462</t>
  </si>
  <si>
    <t>463</t>
  </si>
  <si>
    <t>464</t>
  </si>
  <si>
    <t>465</t>
  </si>
  <si>
    <t>466</t>
  </si>
  <si>
    <t>467</t>
  </si>
  <si>
    <t>468</t>
  </si>
  <si>
    <t>469</t>
  </si>
  <si>
    <t>470</t>
  </si>
  <si>
    <t>471</t>
  </si>
  <si>
    <t>472</t>
  </si>
  <si>
    <t>473</t>
  </si>
  <si>
    <t>474</t>
  </si>
  <si>
    <t>475</t>
  </si>
  <si>
    <t>476</t>
  </si>
  <si>
    <t>477</t>
  </si>
  <si>
    <t>478</t>
  </si>
  <si>
    <t>479</t>
  </si>
  <si>
    <t>480</t>
  </si>
  <si>
    <t>481</t>
  </si>
  <si>
    <t>482</t>
  </si>
  <si>
    <t>483</t>
  </si>
  <si>
    <t>484</t>
  </si>
  <si>
    <t>485</t>
  </si>
  <si>
    <t>486</t>
  </si>
  <si>
    <t>487</t>
  </si>
  <si>
    <t>488</t>
  </si>
  <si>
    <t>489</t>
  </si>
  <si>
    <t>490</t>
  </si>
  <si>
    <t>491</t>
  </si>
  <si>
    <t>492</t>
  </si>
  <si>
    <t>493</t>
  </si>
  <si>
    <t>494</t>
  </si>
  <si>
    <t>495</t>
  </si>
  <si>
    <t>496</t>
  </si>
  <si>
    <t>497</t>
  </si>
  <si>
    <t>498</t>
  </si>
  <si>
    <t>499</t>
  </si>
  <si>
    <t>501</t>
  </si>
  <si>
    <t>502</t>
  </si>
  <si>
    <t>503</t>
  </si>
  <si>
    <t>504</t>
  </si>
  <si>
    <t>505</t>
  </si>
  <si>
    <t>506</t>
  </si>
  <si>
    <t>507</t>
  </si>
  <si>
    <t>508</t>
  </si>
  <si>
    <t>509</t>
  </si>
  <si>
    <t>511</t>
  </si>
  <si>
    <t>512</t>
  </si>
  <si>
    <t>513</t>
  </si>
  <si>
    <t>514</t>
  </si>
  <si>
    <t>515</t>
  </si>
  <si>
    <t>516</t>
  </si>
  <si>
    <t>517</t>
  </si>
  <si>
    <t>518</t>
  </si>
  <si>
    <t>520</t>
  </si>
  <si>
    <t>521</t>
  </si>
  <si>
    <t>522</t>
  </si>
  <si>
    <t>523</t>
  </si>
  <si>
    <t>524</t>
  </si>
  <si>
    <t>525</t>
  </si>
  <si>
    <t>526</t>
  </si>
  <si>
    <t>527</t>
  </si>
  <si>
    <t>528</t>
  </si>
  <si>
    <t>529</t>
  </si>
  <si>
    <t>531</t>
  </si>
  <si>
    <t>532</t>
  </si>
  <si>
    <t>533</t>
  </si>
  <si>
    <t>534</t>
  </si>
  <si>
    <t>535</t>
  </si>
  <si>
    <t>536</t>
  </si>
  <si>
    <t>537</t>
  </si>
  <si>
    <t>538</t>
  </si>
  <si>
    <t>539</t>
  </si>
  <si>
    <t>541</t>
  </si>
  <si>
    <t>542</t>
  </si>
  <si>
    <t>543</t>
  </si>
  <si>
    <t>544</t>
  </si>
  <si>
    <t>545</t>
  </si>
  <si>
    <t>546</t>
  </si>
  <si>
    <t>547</t>
  </si>
  <si>
    <t>548</t>
  </si>
  <si>
    <t>549</t>
  </si>
  <si>
    <t>550</t>
  </si>
  <si>
    <t>551</t>
  </si>
  <si>
    <t>552</t>
  </si>
  <si>
    <t>553</t>
  </si>
  <si>
    <t>554</t>
  </si>
  <si>
    <t>555</t>
  </si>
  <si>
    <t>556</t>
  </si>
  <si>
    <t>557</t>
  </si>
  <si>
    <t>558</t>
  </si>
  <si>
    <t>559</t>
  </si>
  <si>
    <t>560</t>
  </si>
  <si>
    <t>561</t>
  </si>
  <si>
    <t>562</t>
  </si>
  <si>
    <t>563</t>
  </si>
  <si>
    <t>564</t>
  </si>
  <si>
    <t>565</t>
  </si>
  <si>
    <t>566</t>
  </si>
  <si>
    <t>567</t>
  </si>
  <si>
    <t>568</t>
  </si>
  <si>
    <t>569</t>
  </si>
  <si>
    <t>570</t>
  </si>
  <si>
    <t>571</t>
  </si>
  <si>
    <t>572</t>
  </si>
  <si>
    <t>573</t>
  </si>
  <si>
    <t>574</t>
  </si>
  <si>
    <t>575</t>
  </si>
  <si>
    <t>576</t>
  </si>
  <si>
    <t>577</t>
  </si>
  <si>
    <t>578</t>
  </si>
  <si>
    <t>579</t>
  </si>
  <si>
    <t>580</t>
  </si>
  <si>
    <t>581</t>
  </si>
  <si>
    <t>582</t>
  </si>
  <si>
    <t>583</t>
  </si>
  <si>
    <t>584</t>
  </si>
  <si>
    <t>585</t>
  </si>
  <si>
    <t>586</t>
  </si>
  <si>
    <t>587</t>
  </si>
  <si>
    <t>588</t>
  </si>
  <si>
    <t>589</t>
  </si>
  <si>
    <t>590</t>
  </si>
  <si>
    <t>591</t>
  </si>
  <si>
    <t>592</t>
  </si>
  <si>
    <t>593</t>
  </si>
  <si>
    <t>594</t>
  </si>
  <si>
    <t>595</t>
  </si>
  <si>
    <t>596</t>
  </si>
  <si>
    <t>597</t>
  </si>
  <si>
    <t>598</t>
  </si>
  <si>
    <t>599</t>
  </si>
  <si>
    <t>601</t>
  </si>
  <si>
    <t>602</t>
  </si>
  <si>
    <t>603</t>
  </si>
  <si>
    <t>604</t>
  </si>
  <si>
    <t>605</t>
  </si>
  <si>
    <t>606</t>
  </si>
  <si>
    <t>607</t>
  </si>
  <si>
    <t>608</t>
  </si>
  <si>
    <t>609</t>
  </si>
  <si>
    <t>611</t>
  </si>
  <si>
    <t>612</t>
  </si>
  <si>
    <t>613</t>
  </si>
  <si>
    <t>614</t>
  </si>
  <si>
    <t>615</t>
  </si>
  <si>
    <t>616</t>
  </si>
  <si>
    <t>617</t>
  </si>
  <si>
    <t>618</t>
  </si>
  <si>
    <t>619</t>
  </si>
  <si>
    <t>620</t>
  </si>
  <si>
    <t>621</t>
  </si>
  <si>
    <t>622</t>
  </si>
  <si>
    <t>623</t>
  </si>
  <si>
    <t>624</t>
  </si>
  <si>
    <t>625</t>
  </si>
  <si>
    <t>626</t>
  </si>
  <si>
    <t>627</t>
  </si>
  <si>
    <t>628</t>
  </si>
  <si>
    <t>629</t>
  </si>
  <si>
    <t>630</t>
  </si>
  <si>
    <t>631</t>
  </si>
  <si>
    <t>632</t>
  </si>
  <si>
    <t>633</t>
  </si>
  <si>
    <t>634</t>
  </si>
  <si>
    <t>635</t>
  </si>
  <si>
    <t>636</t>
  </si>
  <si>
    <t>637</t>
  </si>
  <si>
    <t>638</t>
  </si>
  <si>
    <t>639</t>
  </si>
  <si>
    <t>640</t>
  </si>
  <si>
    <t>641</t>
  </si>
  <si>
    <t>642</t>
  </si>
  <si>
    <t>643</t>
  </si>
  <si>
    <t>644</t>
  </si>
  <si>
    <t>645</t>
  </si>
  <si>
    <t>646</t>
  </si>
  <si>
    <t>647</t>
  </si>
  <si>
    <t>648</t>
  </si>
  <si>
    <t>649</t>
  </si>
  <si>
    <t>650</t>
  </si>
  <si>
    <t>651</t>
  </si>
  <si>
    <t>652</t>
  </si>
  <si>
    <t>653</t>
  </si>
  <si>
    <t>654</t>
  </si>
  <si>
    <t>655</t>
  </si>
  <si>
    <t>656</t>
  </si>
  <si>
    <t>657</t>
  </si>
  <si>
    <t>658</t>
  </si>
  <si>
    <t>659</t>
  </si>
  <si>
    <t>660</t>
  </si>
  <si>
    <t>661</t>
  </si>
  <si>
    <t>662</t>
  </si>
  <si>
    <t>663</t>
  </si>
  <si>
    <t>664</t>
  </si>
  <si>
    <t>665</t>
  </si>
  <si>
    <t>666</t>
  </si>
  <si>
    <t>667</t>
  </si>
  <si>
    <t>668</t>
  </si>
  <si>
    <t>669</t>
  </si>
  <si>
    <t>670</t>
  </si>
  <si>
    <t>671</t>
  </si>
  <si>
    <t>672</t>
  </si>
  <si>
    <t>673</t>
  </si>
  <si>
    <t>674</t>
  </si>
  <si>
    <t>675</t>
  </si>
  <si>
    <t>676</t>
  </si>
  <si>
    <t>677</t>
  </si>
  <si>
    <t>678</t>
  </si>
  <si>
    <t>679</t>
  </si>
  <si>
    <t xml:space="preserve">"О внесении изменений и дополнений  в решение Манского районного Совета депутатов "О районном бюджете на 2024 год и плановый период 2025-2026гг." от 20.12.2023 № В-156р"  </t>
  </si>
  <si>
    <t>680</t>
  </si>
  <si>
    <t>681</t>
  </si>
  <si>
    <t>682</t>
  </si>
  <si>
    <t>683</t>
  </si>
  <si>
    <t>684</t>
  </si>
  <si>
    <t>685</t>
  </si>
  <si>
    <t>686</t>
  </si>
  <si>
    <t>687</t>
  </si>
  <si>
    <t>688</t>
  </si>
  <si>
    <t>689</t>
  </si>
  <si>
    <t>690</t>
  </si>
  <si>
    <t>691</t>
  </si>
  <si>
    <t>692</t>
  </si>
  <si>
    <t>693</t>
  </si>
  <si>
    <t>694</t>
  </si>
  <si>
    <t>695</t>
  </si>
  <si>
    <t>696</t>
  </si>
  <si>
    <t>697</t>
  </si>
  <si>
    <t>698</t>
  </si>
  <si>
    <t>699</t>
  </si>
  <si>
    <t>701</t>
  </si>
  <si>
    <t>702</t>
  </si>
  <si>
    <t>703</t>
  </si>
  <si>
    <t>704</t>
  </si>
  <si>
    <t>705</t>
  </si>
  <si>
    <t>706</t>
  </si>
  <si>
    <t>707</t>
  </si>
  <si>
    <t>708</t>
  </si>
  <si>
    <t>709</t>
  </si>
  <si>
    <t>710</t>
  </si>
  <si>
    <t>711</t>
  </si>
  <si>
    <t>712</t>
  </si>
  <si>
    <t>713</t>
  </si>
  <si>
    <t>714</t>
  </si>
  <si>
    <t>715</t>
  </si>
  <si>
    <t>716</t>
  </si>
  <si>
    <t>717</t>
  </si>
  <si>
    <t>718</t>
  </si>
  <si>
    <t>719</t>
  </si>
  <si>
    <t>720</t>
  </si>
  <si>
    <t>721</t>
  </si>
  <si>
    <t>722</t>
  </si>
  <si>
    <t>723</t>
  </si>
  <si>
    <t>724</t>
  </si>
  <si>
    <t>725</t>
  </si>
  <si>
    <t>726</t>
  </si>
  <si>
    <t>727</t>
  </si>
  <si>
    <t>728</t>
  </si>
  <si>
    <t>729</t>
  </si>
  <si>
    <t>731</t>
  </si>
  <si>
    <t>732</t>
  </si>
  <si>
    <t>733</t>
  </si>
  <si>
    <t>734</t>
  </si>
  <si>
    <t>735</t>
  </si>
  <si>
    <t>736</t>
  </si>
  <si>
    <t>737</t>
  </si>
  <si>
    <t>738</t>
  </si>
  <si>
    <t>739</t>
  </si>
  <si>
    <t>740</t>
  </si>
  <si>
    <t>741</t>
  </si>
  <si>
    <t>742</t>
  </si>
  <si>
    <t>743</t>
  </si>
  <si>
    <t>744</t>
  </si>
  <si>
    <t>745</t>
  </si>
  <si>
    <t>746</t>
  </si>
  <si>
    <t>747</t>
  </si>
  <si>
    <t>748</t>
  </si>
  <si>
    <t>749</t>
  </si>
  <si>
    <t>750</t>
  </si>
  <si>
    <t>751</t>
  </si>
  <si>
    <t>752</t>
  </si>
  <si>
    <t>753</t>
  </si>
  <si>
    <t>754</t>
  </si>
  <si>
    <t>755</t>
  </si>
  <si>
    <t>756</t>
  </si>
  <si>
    <t>757</t>
  </si>
  <si>
    <t>758</t>
  </si>
  <si>
    <t>759</t>
  </si>
  <si>
    <t>760</t>
  </si>
  <si>
    <t>761</t>
  </si>
  <si>
    <t>762</t>
  </si>
  <si>
    <t>763</t>
  </si>
  <si>
    <t>764</t>
  </si>
  <si>
    <t>765</t>
  </si>
  <si>
    <t>766</t>
  </si>
  <si>
    <t>767</t>
  </si>
  <si>
    <t>768</t>
  </si>
  <si>
    <t>769</t>
  </si>
  <si>
    <t>770</t>
  </si>
  <si>
    <t>771</t>
  </si>
  <si>
    <t>772</t>
  </si>
  <si>
    <t>773</t>
  </si>
  <si>
    <t>774</t>
  </si>
  <si>
    <t>775</t>
  </si>
  <si>
    <t>776</t>
  </si>
  <si>
    <t>777</t>
  </si>
  <si>
    <t>778</t>
  </si>
  <si>
    <t>779</t>
  </si>
  <si>
    <t>780</t>
  </si>
  <si>
    <t>781</t>
  </si>
  <si>
    <t>782</t>
  </si>
  <si>
    <t>783</t>
  </si>
  <si>
    <t>784</t>
  </si>
  <si>
    <t>785</t>
  </si>
  <si>
    <t>786</t>
  </si>
  <si>
    <t>787</t>
  </si>
  <si>
    <t>788</t>
  </si>
  <si>
    <t>789</t>
  </si>
  <si>
    <t>790</t>
  </si>
  <si>
    <t>791</t>
  </si>
  <si>
    <t>792</t>
  </si>
  <si>
    <t>793</t>
  </si>
  <si>
    <t>794</t>
  </si>
  <si>
    <t>795</t>
  </si>
  <si>
    <t>796</t>
  </si>
  <si>
    <t>797</t>
  </si>
  <si>
    <t>798</t>
  </si>
  <si>
    <t>799</t>
  </si>
  <si>
    <t>801</t>
  </si>
  <si>
    <t>802</t>
  </si>
  <si>
    <t>803</t>
  </si>
  <si>
    <t>804</t>
  </si>
  <si>
    <t>805</t>
  </si>
  <si>
    <t>806</t>
  </si>
  <si>
    <t>807</t>
  </si>
  <si>
    <t>808</t>
  </si>
  <si>
    <t>809</t>
  </si>
  <si>
    <t xml:space="preserve"> "О внесении изменений и дополнений  в решение Манского районного Совета депутатов "О районном бюджете на 2024 год и плановый период 2025-2026гг." от 20.12.2023 № В-156р"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</si>
  <si>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</si>
  <si>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</si>
  <si>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</si>
  <si>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</si>
  <si>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</si>
  <si>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</si>
  <si>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2724</t>
  </si>
  <si>
    <t xml:space="preserve">Прочие дотации бюджетам муниципальных районов (на частичную компенсацию расходов на повышение размеров оплаты труда работникам бюджетной сферы Красноярского края)
</t>
  </si>
  <si>
    <t xml:space="preserve">Субсидии бюджетам на реализацию мероприятий по обеспечению жильем молодых семей
</t>
  </si>
  <si>
    <t xml:space="preserve">Субсидии бюджетам муниципальных районов на реализацию мероприятий по обеспечению жильем молодых семей
</t>
  </si>
  <si>
    <t>1521</t>
  </si>
  <si>
    <t>Прочие субсидии бюджетам муниципальных районов (на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</si>
  <si>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7583</t>
  </si>
  <si>
    <t>Прочие субсидии бюджетам муниципальных районов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t>
  </si>
  <si>
    <t>7645</t>
  </si>
  <si>
    <t>Прочие субсидии бюджетам муниципальных районов (на создание условий для обеспечения услугами связи малочисленных и труднодоступных населенных пунктов Красноярского края)</t>
  </si>
  <si>
    <t xml:space="preserve">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</si>
  <si>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</si>
  <si>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</si>
  <si>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</si>
  <si>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Межбюджетные трансферты, передаваемые бюджетам на поддержку отрасли культуры
</t>
  </si>
  <si>
    <t xml:space="preserve">Межбюджетные трансферты, передаваемые бюджетам муниципальных районов на поддержку отрасли культуры
</t>
  </si>
  <si>
    <t>Прочие межбюджетные трансферты, передаваемые бюджетам</t>
  </si>
  <si>
    <t>0853</t>
  </si>
  <si>
    <t>Прочие межбюджетные трансферты, передаваемые бюджетам муниципальных районов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(принимавших) участие в специальной военной операции)</t>
  </si>
  <si>
    <t>7412</t>
  </si>
  <si>
    <t>Прочие межбюджетные трансферты, передаваемые бюджетам муниципальных районов (на обеспечение первичных мер пожарной безопасности)</t>
  </si>
  <si>
    <t>7418</t>
  </si>
  <si>
    <t>Прочие межбюджетные трансферты, передаваемые бюджетам муниципальных районов (на поддержку физкультурно-спортивных клубов по месту жительства)</t>
  </si>
  <si>
    <t>7555</t>
  </si>
  <si>
    <t>Прочие межбюджетные трансферты, передаваемые бюджетам муниципальных районов (на реализацию мероприятий по неспецифической профилактике инфекций, передающихся иксодовыми клещами, путем организации и проведения акарицидных обработок наиболее посещаемых населением участков территории природных очагов клещевых инфекций)</t>
  </si>
  <si>
    <t>7749</t>
  </si>
  <si>
    <t>Прочие межбюджетные трансферты, передаваемые бюджетам муниципальных районов (на реализацию проектов по решению вопросов местного значения, осуществляемых непосредственно населением на территории населенного пункта)</t>
  </si>
  <si>
    <t>7848</t>
  </si>
  <si>
    <t>Прочие межбюджетные трансферты, передаваемые бюджетам муниципальных районов (на устройство спортивных сооружений в сельской местности)</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</si>
  <si>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</si>
  <si>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муниципальных районов
</t>
  </si>
  <si>
    <t xml:space="preserve">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
</t>
  </si>
  <si>
    <t xml:space="preserve">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
</t>
  </si>
  <si>
    <t xml:space="preserve">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
</t>
  </si>
  <si>
    <t xml:space="preserve">Возврат прочих остатков субсидий, субвенций и иных межбюджетных трансфертов, имеющих целевое назначение, прошлых лет из бюджетов муниципальных районов
</t>
  </si>
  <si>
    <t>Прочие межбюджетные трансферты, передаваемые бюджетам муниципальных районов</t>
  </si>
  <si>
    <t>990</t>
  </si>
  <si>
    <t>Прочие доходы от компенсации затрат государства</t>
  </si>
  <si>
    <t>995</t>
  </si>
  <si>
    <t>Прочие доходы от компенсации затрат бюджетов муниципальных районов</t>
  </si>
  <si>
    <t>0002</t>
  </si>
  <si>
    <t>Прочие доходы от компенсации затрат бюджетов муниципальных районов (в части средств краевого бюджета)</t>
  </si>
  <si>
    <t>Платежи, уплачиваемые в целях возмещения вреда</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</si>
  <si>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</si>
  <si>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7472</t>
  </si>
  <si>
    <t>Прочие 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</si>
  <si>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7608</t>
  </si>
  <si>
    <t>Прочие субсидии бюджетам муниципальных районов (на строительство (приобретение) административно-жилых комплексов для предоставления жилых помещений и обеспечения деятельности участковых уполномоченных полиции)</t>
  </si>
  <si>
    <t>7840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</si>
  <si>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</si>
  <si>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1032</t>
  </si>
  <si>
    <t>Прочие межбюджетные трансферты, передаваемые бюджетам муниципальных районов (на финансовое обеспечение расходов на увеличение размеров оплаты труда отдельным категориям работников бюджетной сферы Красноярского края)</t>
  </si>
  <si>
    <t>7641</t>
  </si>
  <si>
    <t>Прочие межбюджетные трансферты, передаваемые бюджетам муниципальных районов (на осуществление расходов, направленных на реализацию мероприятий по поддержке местных инициатив)</t>
  </si>
  <si>
    <t>7664</t>
  </si>
  <si>
    <t>Прочие межбюджетные трансферты, передаваемые бюджетам муниципальных районов (на государственную поддержку муниципальных комплексных проектов развития)</t>
  </si>
  <si>
    <t>Расходы на реализацию мероприятий по поддержке местных инициатив, в рамках непрограммных мероприятий</t>
  </si>
  <si>
    <t>99900S6410</t>
  </si>
  <si>
    <t>Иные межбюджетные трансферты бюджетам муниципальных образований на государственную поддержку муниципальных комплексных проектов развития в рамках непрограммных мероприятий</t>
  </si>
  <si>
    <t>99900S6640</t>
  </si>
  <si>
    <t>Жилищное хозяйство</t>
  </si>
  <si>
    <t>0501</t>
  </si>
  <si>
    <t>Расходы на строительство (приобретение) административно-жилых комплексов для предоставления жилых помещений и обеспечения деятельности участковых уполномоченных полиции в рамках непрограммных мероприятий</t>
  </si>
  <si>
    <t>99900S6080</t>
  </si>
  <si>
    <t>Расходы на увеличение размеров оплаты труда отдельным категориям работников бюджетной сферы в рамках подпрограммы "Развитие дошкольного, общего и дополнительного образования" муниципальной программы "Развитие образования в Манском районе"</t>
  </si>
  <si>
    <t>0110010320</t>
  </si>
  <si>
    <t>Расходы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за счет средств местного бюджета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</si>
  <si>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01200S8400</t>
  </si>
  <si>
    <t>Расходы на увеличение размеров оплаты труда отдельным категориям работников бюджетной сферы в рамках подпрограммы "Обеспечение условий реализации программы и прочие мероприятия" муниципальной программы "Развитие культуры и туризма Манского района"</t>
  </si>
  <si>
    <t>0330010320</t>
  </si>
  <si>
    <t>Расходы на увеличение размеров оплаты труда отдельным категориям работников бюджетной сферы в рамках подпрограммы "Вовлечение молодежи Манского района в социальные практики" муниципальной программы "Молодежь Манского района в XXI веке"</t>
  </si>
  <si>
    <t>0410010320</t>
  </si>
  <si>
    <t>Расходы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"Сохранение культурного наследия" муниципальной программы "Развитие культуры и туризма Манского района"</t>
  </si>
  <si>
    <t>03100S8400</t>
  </si>
  <si>
    <t>Расходы на 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"Поддержка искусства и народного творчества" муниципальной программы "Развитие культуры и туризма Манского района"</t>
  </si>
  <si>
    <t>03200S4720</t>
  </si>
  <si>
    <t>Расходы на увеличение размеров оплаты труда отдельным категориям работников бюджетной сферы в рамках подпрограммы "Обеспечение реализации программы и прочие мероприятия" муниципальной программы "Развитие физической культуры и спорта Манского района"</t>
  </si>
  <si>
    <t>0540010320</t>
  </si>
  <si>
    <t>Расходы на увеличение размеров оплаты труда отдельным категориям работников бюджетной сферы в рамках подпрограммы "Развитие дополнительного образования физкультурно-спортивной направленности в Манском районе" муниципальной программы "Развитие физической культуры и спорта Манского района"</t>
  </si>
  <si>
    <t>0530010320</t>
  </si>
  <si>
    <t>811</t>
  </si>
  <si>
    <t>812</t>
  </si>
  <si>
    <t>813</t>
  </si>
  <si>
    <t>814</t>
  </si>
  <si>
    <t>815</t>
  </si>
  <si>
    <t>816</t>
  </si>
  <si>
    <t>817</t>
  </si>
  <si>
    <t>818</t>
  </si>
  <si>
    <t>819</t>
  </si>
  <si>
    <t>820</t>
  </si>
  <si>
    <t>821</t>
  </si>
  <si>
    <t>822</t>
  </si>
  <si>
    <t>823</t>
  </si>
  <si>
    <t>824</t>
  </si>
  <si>
    <t>825</t>
  </si>
  <si>
    <t>826</t>
  </si>
  <si>
    <t>827</t>
  </si>
  <si>
    <t>828</t>
  </si>
  <si>
    <t>829</t>
  </si>
  <si>
    <t>831</t>
  </si>
  <si>
    <t>832</t>
  </si>
  <si>
    <t>833</t>
  </si>
  <si>
    <t>834</t>
  </si>
  <si>
    <t>835</t>
  </si>
  <si>
    <t>836</t>
  </si>
  <si>
    <t>837</t>
  </si>
  <si>
    <t>838</t>
  </si>
  <si>
    <t>839</t>
  </si>
  <si>
    <t>840</t>
  </si>
  <si>
    <t>841</t>
  </si>
  <si>
    <t>842</t>
  </si>
  <si>
    <t>843</t>
  </si>
  <si>
    <t>844</t>
  </si>
  <si>
    <t>845</t>
  </si>
  <si>
    <t>846</t>
  </si>
  <si>
    <t>847</t>
  </si>
  <si>
    <t>848</t>
  </si>
  <si>
    <t>849</t>
  </si>
  <si>
    <t>851</t>
  </si>
  <si>
    <t>852</t>
  </si>
  <si>
    <t>853</t>
  </si>
  <si>
    <t>854</t>
  </si>
  <si>
    <t>855</t>
  </si>
  <si>
    <t>856</t>
  </si>
  <si>
    <t>857</t>
  </si>
  <si>
    <t>858</t>
  </si>
  <si>
    <t>859</t>
  </si>
  <si>
    <t>860</t>
  </si>
  <si>
    <t>861</t>
  </si>
  <si>
    <t>862</t>
  </si>
  <si>
    <t>863</t>
  </si>
  <si>
    <t>864</t>
  </si>
  <si>
    <t>865</t>
  </si>
  <si>
    <t>866</t>
  </si>
  <si>
    <t>867</t>
  </si>
  <si>
    <t>868</t>
  </si>
  <si>
    <t>869</t>
  </si>
  <si>
    <t>871</t>
  </si>
  <si>
    <t>872</t>
  </si>
  <si>
    <t>873</t>
  </si>
  <si>
    <t>874</t>
  </si>
  <si>
    <t>Расходы за счет средств иных МБТ за содействие развитию налогового потенциала в рамках непрограммных мероприятий</t>
  </si>
  <si>
    <t>9990077450</t>
  </si>
  <si>
    <t>Мероприятия по оказанию услуг на содержание и ремонт автомобильных дорог по переданным полномочиям сельсоветов в рамках подпрограммы "Содержание и ремонт межпоселенческих дорог" муниципальной программы "Развитие транспортной системы"</t>
  </si>
  <si>
    <t>0910П60450</t>
  </si>
  <si>
    <t>Расходы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по переданным полномочиям за счет средств сельсоветов по переданным полномочиям в рамках подпрограммы "Развитие и модернизация объектов коммунальной инфраструктуры" муниципальной программы Манского района "Реформирование и модернизация жилищно-коммунального хозяйства и повышение энергетической эффективности"</t>
  </si>
  <si>
    <t>0810ПS5710</t>
  </si>
  <si>
    <t>Расходы на приобретение автономных дымовых пожарных извещателей отдельным категориям граждан в целях оснащения ими жилых помещений в рамках непрограммных мероприятий</t>
  </si>
  <si>
    <t>99900S6750</t>
  </si>
  <si>
    <t>Расходы за счет средств иных МБТ за содействие развитию налогового потенциала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</si>
  <si>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0120077450</t>
  </si>
  <si>
    <t>Расходы на создание условий для предоставления горячего питания обучающимся общеобразовательных организаций в рамках подпрограммы "Обеспечение жизнедеятельности образовательных учреждений Манского района" муниципальной программы "Развитие образования в Манском районе"</t>
  </si>
  <si>
    <t>01200S4700</t>
  </si>
  <si>
    <t>Расходы на оплату штрафов, судебных решений и исполнительных листов в рамках непрограммных мероприятий</t>
  </si>
  <si>
    <t>9990000850</t>
  </si>
  <si>
    <t>875</t>
  </si>
  <si>
    <t>876</t>
  </si>
  <si>
    <t>877</t>
  </si>
  <si>
    <t>878</t>
  </si>
  <si>
    <t>879</t>
  </si>
  <si>
    <t>880</t>
  </si>
  <si>
    <t>881</t>
  </si>
  <si>
    <t>882</t>
  </si>
  <si>
    <t>883</t>
  </si>
  <si>
    <t>884</t>
  </si>
  <si>
    <t>885</t>
  </si>
  <si>
    <t>886</t>
  </si>
  <si>
    <t>887</t>
  </si>
  <si>
    <t>888</t>
  </si>
  <si>
    <t>889</t>
  </si>
  <si>
    <t>890</t>
  </si>
  <si>
    <t>891</t>
  </si>
  <si>
    <t>892</t>
  </si>
  <si>
    <t>893</t>
  </si>
  <si>
    <t>894</t>
  </si>
  <si>
    <t>895</t>
  </si>
  <si>
    <t>896</t>
  </si>
  <si>
    <t>897</t>
  </si>
  <si>
    <t>898</t>
  </si>
  <si>
    <t>899</t>
  </si>
  <si>
    <t>900</t>
  </si>
  <si>
    <t>901</t>
  </si>
  <si>
    <t>902</t>
  </si>
  <si>
    <t>903</t>
  </si>
  <si>
    <t>904</t>
  </si>
  <si>
    <t>905</t>
  </si>
  <si>
    <t>906</t>
  </si>
  <si>
    <t>907</t>
  </si>
  <si>
    <t>908</t>
  </si>
  <si>
    <t>909</t>
  </si>
  <si>
    <t>910</t>
  </si>
  <si>
    <t>911</t>
  </si>
  <si>
    <t>912</t>
  </si>
  <si>
    <t>0005</t>
  </si>
  <si>
    <t>Прочие доходы от компенсации затрат бюджетов муниципальных районов (в части средств местного бюджета)</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</si>
  <si>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</si>
  <si>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</si>
  <si>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032</t>
  </si>
  <si>
    <t>7466</t>
  </si>
  <si>
    <t>Прочие субсидии бюджетам муниципальных районов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t>
  </si>
  <si>
    <t>7470</t>
  </si>
  <si>
    <t>Прочие субсидии бюджетам муниципальных районов (на создание условий для предоставления горячего питания обучающимся общеобразовательных организаций)</t>
  </si>
  <si>
    <t>7745</t>
  </si>
  <si>
    <t>Прочие межбюджетные трансферты, передаваемые бюджетам муниципальных районов (за содействие развитию налогового потенциала)</t>
  </si>
  <si>
    <t>0107</t>
  </si>
  <si>
    <t>9980001020</t>
  </si>
  <si>
    <t>Обеспечение проведения выборов и референдумов</t>
  </si>
  <si>
    <t>Расходы на проведение выборов в рамках непрограммных мероприятий</t>
  </si>
  <si>
    <t>Специальные расходы</t>
  </si>
  <si>
    <t>913</t>
  </si>
  <si>
    <t>914</t>
  </si>
  <si>
    <t>915</t>
  </si>
  <si>
    <t>916</t>
  </si>
  <si>
    <t>917</t>
  </si>
  <si>
    <t>922</t>
  </si>
  <si>
    <t>921</t>
  </si>
  <si>
    <t>920</t>
  </si>
  <si>
    <t>919</t>
  </si>
  <si>
    <t>918</t>
  </si>
  <si>
    <t>923</t>
  </si>
  <si>
    <t>7675</t>
  </si>
  <si>
    <t>Прочие субсидии бюджетам муниципальных районов (на приобретение извещателей дымовых автономных отдельным категориям граждан в целях оснащения ими жилых помещений)</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</si>
  <si>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</si>
  <si>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</si>
  <si>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7690</t>
  </si>
  <si>
    <t>Прочие межбюджетные трансферты, передаваемые бюджетам муниципальных районов (на ликвидацию несанкционированных свалок)</t>
  </si>
  <si>
    <t>0707</t>
  </si>
  <si>
    <t>Молодежная политика</t>
  </si>
  <si>
    <t>13100S6900</t>
  </si>
  <si>
    <t>Расходы на ликвидацию несанкционированных свалок в рамках подпрограммы "Обращение с отходами на территории Манского района" муниципальной программы "Охрана окружающей среды"</t>
  </si>
  <si>
    <t>924</t>
  </si>
  <si>
    <t>925</t>
  </si>
  <si>
    <t>926</t>
  </si>
  <si>
    <t>927</t>
  </si>
  <si>
    <t>928</t>
  </si>
  <si>
    <t>929</t>
  </si>
  <si>
    <t>930</t>
  </si>
  <si>
    <t>931</t>
  </si>
  <si>
    <t>932</t>
  </si>
  <si>
    <t>933</t>
  </si>
  <si>
    <t>934</t>
  </si>
  <si>
    <t>935</t>
  </si>
  <si>
    <t>936</t>
  </si>
  <si>
    <t>Приложение №17</t>
  </si>
  <si>
    <t>Распределение иных межбюджетных трансфертов бюджетам муниципальных образований на государственную поддержку муниципальных комплексных проектов развития, по сельсоветам Манского района на 2024 год и плановый период 2025 - 2026 годов</t>
  </si>
  <si>
    <t>Сумма, руб.</t>
  </si>
  <si>
    <t>Приложение №9</t>
  </si>
  <si>
    <t>Распределение субвенции на осуществление государственных полномочий по первичному воинскому учету на территориях, где отсутствуют военные комиссариаты по сельсоветам Манского района</t>
  </si>
  <si>
    <t xml:space="preserve">Сумма субвенции, руб.                 </t>
  </si>
  <si>
    <r>
      <t xml:space="preserve">МЕТОДИКА
РАСПРЕДЕЛЕНИЯ СУБВЕНЦИИ НА ОСУЩЕСТВЛЕНИЕ ГОСУДАРСТВЕННЫХ ПОЛНОМОЧИЙ ПО ОСУЩЕСТВЛЕНИЮ ПЕРВИЧНОГО ВОИНСКОГО УЧЕТА НА ТЕРРИТОРИЯХ, ГДЕ ОТСУТСТВУЮТ ВОЕННЫЕ КОМИССАРИАТЫ ПО СЕЛЬСОВЕТАМ РАЙОНА
Средства субвенции на осуществление органами местного самоуправления муниципальных районов края государственных полномочий по расчету и предоставлению субвенций бюджетам сельсоветов по осуществлению первичного воинского учета на территориях, где отсутствуют военные комиссариаты, предоставленные из краевого бюджета, подлежат распределению между бюджетами сельсоветов, входящих в состав района, по следующей формуле:
Si = S x (ki / k), где:
Si - объем субвенции бюджету i-го сельсовета района;
S – общий объем средств районному бюджету из краевого бюджета в планируемом периоде на финансирование расходов по осуществлению первичного воинского учета на территориях, где отсутствуют военные комиссариаты.
ki – коэффициент рабочего времени военно-учетного работника i-го сельсовета района.
k – суммарный коэффициент рабочего времени военно-учетных работников района.
</t>
    </r>
    <r>
      <rPr>
        <sz val="10"/>
        <rFont val="Arial Cyr"/>
        <charset val="204"/>
      </rPr>
      <t xml:space="preserve">
</t>
    </r>
  </si>
  <si>
    <t>Наименование кода</t>
  </si>
  <si>
    <t>КВСР</t>
  </si>
  <si>
    <t>КФСР</t>
  </si>
  <si>
    <t>КЦСР</t>
  </si>
  <si>
    <t>КВР</t>
  </si>
  <si>
    <t>Ассигнования 2024 год</t>
  </si>
  <si>
    <t>Ассигнования 2025 год</t>
  </si>
  <si>
    <t>Ассигнования 2026 год</t>
  </si>
  <si>
    <t>Управление сельского хозяйства администрации Манского района</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</si>
  <si>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профессиональных образовательных организаций в рамках подпрограммы "Развитие дошкольного, общего и дополнительного образования" муниципальной программы "Развитие образования в Манском районе"</t>
  </si>
  <si>
    <t>01100L0500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</si>
  <si>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</si>
  <si>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к решению районного Совета депутатов</t>
  </si>
  <si>
    <t>от 20.11.2024  № Ч - 235р</t>
  </si>
  <si>
    <t>от 20.11.2024 № Ч - 235р</t>
  </si>
  <si>
    <t>о т 20.11.2024 № Ч - 235р</t>
  </si>
  <si>
    <t xml:space="preserve">"О внесении изменений и дополнений  в решение Манского районного Совета депутатов "О районном бюджете на 2024 год и плановый период 2025-2026 гг." от 20.12.2023 № В-156р"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</si>
</sst>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р_._-;\-* #,##0.00_р_._-;_-* &quot;-&quot;??_р_._-;_-@_-"/>
    <numFmt numFmtId="165" formatCode="#,##0.0"/>
    <numFmt numFmtId="166" formatCode="?"/>
  </numFmts>
  <fonts count="31" x14ac:knownFonts="1">
    <font>
      <sz val="11"/>
      <color theme="1"/>
      <name val="Calibri"/>
      <family val="2"/>
      <charset val="204"/>
      <scheme val="minor"/>
    </font>
    <font>
      <sz val="10"/>
      <name val="Arial Cyr"/>
      <charset val="204"/>
    </font>
    <font>
      <sz val="12"/>
      <name val="Times New Roman Cyr"/>
      <charset val="204"/>
    </font>
    <font>
      <sz val="10"/>
      <name val="Helv"/>
      <charset val="204"/>
    </font>
    <font>
      <sz val="12"/>
      <name val="Times New Roman"/>
      <family val="1"/>
      <charset val="204"/>
    </font>
    <font>
      <b/>
      <sz val="12"/>
      <name val="Times New Roman"/>
      <family val="1"/>
      <charset val="204"/>
    </font>
    <font>
      <sz val="10"/>
      <name val="Times New Roman"/>
      <family val="1"/>
      <charset val="204"/>
    </font>
    <font>
      <sz val="10"/>
      <name val="Arial"/>
      <family val="2"/>
      <charset val="204"/>
    </font>
    <font>
      <b/>
      <sz val="10"/>
      <name val="Arial Cyr"/>
      <charset val="204"/>
    </font>
    <font>
      <sz val="12"/>
      <name val="Times New Roman Cyr"/>
      <family val="1"/>
      <charset val="204"/>
    </font>
    <font>
      <sz val="12"/>
      <name val="Arial Cyr"/>
      <charset val="204"/>
    </font>
    <font>
      <sz val="14"/>
      <name val="Times New Roman"/>
      <family val="1"/>
      <charset val="204"/>
    </font>
    <font>
      <sz val="10"/>
      <name val="Arial"/>
      <family val="2"/>
      <charset val="204"/>
    </font>
    <font>
      <sz val="10"/>
      <name val="Arial"/>
      <family val="2"/>
      <charset val="204"/>
    </font>
    <font>
      <sz val="11"/>
      <color theme="1"/>
      <name val="Calibri"/>
      <family val="2"/>
      <scheme val="minor"/>
    </font>
    <font>
      <sz val="10"/>
      <name val="Arial"/>
      <family val="2"/>
      <charset val="204"/>
    </font>
    <font>
      <sz val="12"/>
      <color indexed="8"/>
      <name val="Times New Roman"/>
      <family val="1"/>
      <charset val="204"/>
    </font>
    <font>
      <sz val="14"/>
      <name val="Times New Roman Cyr"/>
      <family val="1"/>
      <charset val="204"/>
    </font>
    <font>
      <sz val="10"/>
      <color indexed="0"/>
      <name val="Arial"/>
      <family val="2"/>
      <charset val="204"/>
    </font>
    <font>
      <b/>
      <sz val="10"/>
      <name val="Arial"/>
      <family val="2"/>
      <charset val="204"/>
    </font>
    <font>
      <sz val="10"/>
      <name val="Arial"/>
      <family val="2"/>
      <charset val="204"/>
    </font>
    <font>
      <sz val="10"/>
      <name val="Arial"/>
      <family val="2"/>
      <charset val="204"/>
    </font>
    <font>
      <sz val="10"/>
      <name val="Arial"/>
      <family val="2"/>
      <charset val="204"/>
    </font>
    <font>
      <sz val="11"/>
      <color theme="1"/>
      <name val="Calibri"/>
      <family val="2"/>
      <charset val="204"/>
      <scheme val="minor"/>
    </font>
    <font>
      <sz val="11"/>
      <color theme="0"/>
      <name val="Calibri"/>
      <family val="2"/>
      <charset val="204"/>
      <scheme val="minor"/>
    </font>
    <font>
      <sz val="11"/>
      <name val="Times New Roman"/>
      <family val="1"/>
      <charset val="204"/>
    </font>
    <font>
      <sz val="10"/>
      <name val="Arial"/>
      <family val="2"/>
      <charset val="204"/>
    </font>
    <font>
      <sz val="8.5"/>
      <name val="MS Sans Serif"/>
    </font>
    <font>
      <sz val="10"/>
      <name val="Arial"/>
      <family val="2"/>
      <charset val="204"/>
    </font>
    <font>
      <sz val="10"/>
      <name val="Arial"/>
      <family val="2"/>
      <charset val="204"/>
    </font>
    <font>
      <b/>
      <sz val="11"/>
      <name val="Times New Roman"/>
      <family val="1"/>
      <charset val="204"/>
    </font>
  </fonts>
  <fills count="2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hair">
        <color indexed="64"/>
      </left>
      <right/>
      <top style="thin">
        <color indexed="64"/>
      </top>
      <bottom style="thin">
        <color indexed="64"/>
      </bottom>
      <diagonal/>
    </border>
  </borders>
  <cellStyleXfs count="58">
    <xf numFmtId="0" fontId="0" fillId="0" borderId="0"/>
    <xf numFmtId="0" fontId="3" fillId="0" borderId="0"/>
    <xf numFmtId="0" fontId="7" fillId="0" borderId="0"/>
    <xf numFmtId="0" fontId="12" fillId="0" borderId="0"/>
    <xf numFmtId="0" fontId="7" fillId="0" borderId="0"/>
    <xf numFmtId="0" fontId="7" fillId="0" borderId="0"/>
    <xf numFmtId="0" fontId="1" fillId="0" borderId="0"/>
    <xf numFmtId="0" fontId="1" fillId="0" borderId="0"/>
    <xf numFmtId="0" fontId="3" fillId="0" borderId="0"/>
    <xf numFmtId="0" fontId="3" fillId="0" borderId="0"/>
    <xf numFmtId="0" fontId="3" fillId="0" borderId="0"/>
    <xf numFmtId="164" fontId="13"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14" fillId="0" borderId="0" applyFont="0" applyFill="0" applyBorder="0" applyAlignment="0" applyProtection="0"/>
    <xf numFmtId="0" fontId="14" fillId="0" borderId="0"/>
    <xf numFmtId="0" fontId="15" fillId="0" borderId="0"/>
    <xf numFmtId="0" fontId="1" fillId="0" borderId="0"/>
    <xf numFmtId="0" fontId="3" fillId="0" borderId="0"/>
    <xf numFmtId="0" fontId="1"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164" fontId="14" fillId="0" borderId="0" applyFont="0" applyFill="0" applyBorder="0" applyAlignment="0" applyProtection="0"/>
    <xf numFmtId="0" fontId="20" fillId="0" borderId="0"/>
    <xf numFmtId="0" fontId="21" fillId="0" borderId="0"/>
    <xf numFmtId="0" fontId="22" fillId="0" borderId="0"/>
    <xf numFmtId="0" fontId="23" fillId="4" borderId="0" applyNumberFormat="0" applyBorder="0" applyAlignment="0" applyProtection="0"/>
    <xf numFmtId="0" fontId="23" fillId="7"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6" borderId="0" applyNumberFormat="0" applyBorder="0" applyAlignment="0" applyProtection="0"/>
    <xf numFmtId="0" fontId="23" fillId="19" borderId="0" applyNumberFormat="0" applyBorder="0" applyAlignment="0" applyProtection="0"/>
    <xf numFmtId="0" fontId="23" fillId="5" borderId="0" applyNumberFormat="0" applyBorder="0" applyAlignment="0" applyProtection="0"/>
    <xf numFmtId="0" fontId="23" fillId="8" borderId="0" applyNumberFormat="0" applyBorder="0" applyAlignment="0" applyProtection="0"/>
    <xf numFmtId="0" fontId="23" fillId="11" borderId="0" applyNumberFormat="0" applyBorder="0" applyAlignment="0" applyProtection="0"/>
    <xf numFmtId="0" fontId="23" fillId="14" borderId="0" applyNumberFormat="0" applyBorder="0" applyAlignment="0" applyProtection="0"/>
    <xf numFmtId="0" fontId="23" fillId="17" borderId="0" applyNumberFormat="0" applyBorder="0" applyAlignment="0" applyProtection="0"/>
    <xf numFmtId="0" fontId="23" fillId="20" borderId="0" applyNumberFormat="0" applyBorder="0" applyAlignment="0" applyProtection="0"/>
    <xf numFmtId="0" fontId="24" fillId="6" borderId="0" applyNumberFormat="0" applyBorder="0" applyAlignment="0" applyProtection="0"/>
    <xf numFmtId="0" fontId="24" fillId="9" borderId="0" applyNumberFormat="0" applyBorder="0" applyAlignment="0" applyProtection="0"/>
    <xf numFmtId="0" fontId="24" fillId="12" borderId="0" applyNumberFormat="0" applyBorder="0" applyAlignment="0" applyProtection="0"/>
    <xf numFmtId="0" fontId="24" fillId="15" borderId="0" applyNumberFormat="0" applyBorder="0" applyAlignment="0" applyProtection="0"/>
    <xf numFmtId="0" fontId="24" fillId="18" borderId="0" applyNumberFormat="0" applyBorder="0" applyAlignment="0" applyProtection="0"/>
    <xf numFmtId="0" fontId="24" fillId="21" borderId="0" applyNumberFormat="0" applyBorder="0" applyAlignment="0" applyProtection="0"/>
    <xf numFmtId="0" fontId="7" fillId="0" borderId="0"/>
    <xf numFmtId="0" fontId="7" fillId="0" borderId="0"/>
    <xf numFmtId="0" fontId="7" fillId="0" borderId="0"/>
    <xf numFmtId="0" fontId="3" fillId="0" borderId="0"/>
    <xf numFmtId="0" fontId="26" fillId="0" borderId="0"/>
    <xf numFmtId="164" fontId="1" fillId="0" borderId="0" applyFont="0" applyFill="0" applyBorder="0" applyAlignment="0" applyProtection="0"/>
    <xf numFmtId="0" fontId="28" fillId="0" borderId="0"/>
    <xf numFmtId="0" fontId="29" fillId="0" borderId="0"/>
    <xf numFmtId="0" fontId="1" fillId="0" borderId="0"/>
  </cellStyleXfs>
  <cellXfs count="269">
    <xf numFmtId="0" fontId="0" fillId="0" borderId="0" xfId="0"/>
    <xf numFmtId="0" fontId="9" fillId="0" borderId="0" xfId="7" applyFont="1" applyAlignment="1">
      <alignment horizontal="right"/>
    </xf>
    <xf numFmtId="0" fontId="1" fillId="0" borderId="0" xfId="9" applyFont="1"/>
    <xf numFmtId="0" fontId="4" fillId="0" borderId="0" xfId="9" applyFont="1"/>
    <xf numFmtId="165" fontId="4" fillId="0" borderId="0" xfId="8" applyNumberFormat="1" applyFont="1"/>
    <xf numFmtId="0" fontId="3" fillId="0" borderId="0" xfId="9"/>
    <xf numFmtId="0" fontId="4" fillId="0" borderId="1" xfId="9" applyFont="1" applyBorder="1"/>
    <xf numFmtId="0" fontId="4" fillId="0" borderId="0" xfId="7" applyFont="1"/>
    <xf numFmtId="0" fontId="4" fillId="0" borderId="0" xfId="9" applyFont="1" applyAlignment="1">
      <alignment horizontal="right"/>
    </xf>
    <xf numFmtId="0" fontId="1" fillId="0" borderId="0" xfId="9" applyFont="1" applyAlignment="1">
      <alignment horizontal="center"/>
    </xf>
    <xf numFmtId="0" fontId="10" fillId="0" borderId="0" xfId="9" applyFont="1"/>
    <xf numFmtId="4" fontId="1" fillId="0" borderId="0" xfId="9" applyNumberFormat="1" applyFont="1"/>
    <xf numFmtId="0" fontId="4" fillId="0" borderId="1" xfId="9" applyFont="1" applyBorder="1" applyAlignment="1">
      <alignment horizontal="center"/>
    </xf>
    <xf numFmtId="4" fontId="4" fillId="0" borderId="1" xfId="0" applyNumberFormat="1" applyFont="1" applyBorder="1" applyAlignment="1">
      <alignment horizontal="center"/>
    </xf>
    <xf numFmtId="4" fontId="5" fillId="0" borderId="1" xfId="9" applyNumberFormat="1" applyFont="1" applyBorder="1" applyAlignment="1">
      <alignment horizontal="center"/>
    </xf>
    <xf numFmtId="0" fontId="6" fillId="0" borderId="0" xfId="17" applyFont="1" applyAlignment="1">
      <alignment horizontal="center" vertical="top" wrapText="1"/>
    </xf>
    <xf numFmtId="0" fontId="1" fillId="0" borderId="0" xfId="7"/>
    <xf numFmtId="0" fontId="10" fillId="0" borderId="0" xfId="7" applyFont="1"/>
    <xf numFmtId="0" fontId="3" fillId="0" borderId="0" xfId="9" applyAlignment="1">
      <alignment horizontal="right"/>
    </xf>
    <xf numFmtId="0" fontId="6" fillId="0" borderId="0" xfId="17" applyFont="1" applyAlignment="1">
      <alignment horizontal="center" vertical="top" wrapText="1" shrinkToFit="1"/>
    </xf>
    <xf numFmtId="49" fontId="11" fillId="0" borderId="0" xfId="17" applyNumberFormat="1" applyFont="1" applyAlignment="1">
      <alignment horizontal="center" wrapText="1" shrinkToFit="1"/>
    </xf>
    <xf numFmtId="165" fontId="4" fillId="0" borderId="0" xfId="17" applyNumberFormat="1" applyFont="1" applyAlignment="1">
      <alignment horizontal="right" wrapText="1" shrinkToFit="1"/>
    </xf>
    <xf numFmtId="0" fontId="8" fillId="0" borderId="0" xfId="7" applyFont="1"/>
    <xf numFmtId="4" fontId="1" fillId="0" borderId="0" xfId="7" applyNumberFormat="1"/>
    <xf numFmtId="0" fontId="4" fillId="0" borderId="0" xfId="19" applyFont="1" applyAlignment="1">
      <alignment horizontal="left" vertical="top"/>
    </xf>
    <xf numFmtId="0" fontId="4" fillId="0" borderId="0" xfId="19" applyFont="1"/>
    <xf numFmtId="0" fontId="4" fillId="0" borderId="0" xfId="19" applyFont="1" applyAlignment="1">
      <alignment vertical="top"/>
    </xf>
    <xf numFmtId="0" fontId="16" fillId="0" borderId="0" xfId="19" applyFont="1" applyAlignment="1">
      <alignment horizontal="right"/>
    </xf>
    <xf numFmtId="0" fontId="1" fillId="0" borderId="0" xfId="19"/>
    <xf numFmtId="49" fontId="4" fillId="2" borderId="1" xfId="19" applyNumberFormat="1" applyFont="1" applyFill="1" applyBorder="1" applyAlignment="1">
      <alignment horizontal="center" vertical="top"/>
    </xf>
    <xf numFmtId="49" fontId="4" fillId="2" borderId="1" xfId="19" applyNumberFormat="1" applyFont="1" applyFill="1" applyBorder="1" applyAlignment="1">
      <alignment horizontal="center"/>
    </xf>
    <xf numFmtId="49" fontId="4" fillId="0" borderId="1" xfId="0" applyNumberFormat="1" applyFont="1" applyBorder="1" applyAlignment="1">
      <alignment horizontal="left" vertical="top" wrapText="1"/>
    </xf>
    <xf numFmtId="4" fontId="8" fillId="0" borderId="0" xfId="19" applyNumberFormat="1" applyFont="1"/>
    <xf numFmtId="0" fontId="8" fillId="0" borderId="0" xfId="19" applyFont="1"/>
    <xf numFmtId="49" fontId="1" fillId="0" borderId="0" xfId="19" applyNumberFormat="1" applyAlignment="1">
      <alignment vertical="top"/>
    </xf>
    <xf numFmtId="49" fontId="1" fillId="0" borderId="0" xfId="19" applyNumberFormat="1"/>
    <xf numFmtId="0" fontId="7" fillId="0" borderId="0" xfId="20"/>
    <xf numFmtId="0" fontId="3" fillId="0" borderId="0" xfId="10"/>
    <xf numFmtId="0" fontId="18" fillId="0" borderId="0" xfId="10" applyFont="1" applyAlignment="1">
      <alignment horizontal="right"/>
    </xf>
    <xf numFmtId="0" fontId="4" fillId="0" borderId="1" xfId="20" applyFont="1" applyBorder="1" applyAlignment="1">
      <alignment horizontal="center" vertical="center" wrapText="1"/>
    </xf>
    <xf numFmtId="0" fontId="7" fillId="0" borderId="0" xfId="20" applyAlignment="1">
      <alignment horizontal="center" vertical="center" wrapText="1"/>
    </xf>
    <xf numFmtId="49" fontId="2" fillId="0" borderId="1" xfId="10" applyNumberFormat="1" applyFont="1" applyBorder="1" applyAlignment="1">
      <alignment horizontal="center" vertical="center" wrapText="1"/>
    </xf>
    <xf numFmtId="49" fontId="2" fillId="0" borderId="1" xfId="10" applyNumberFormat="1" applyFont="1" applyBorder="1" applyAlignment="1">
      <alignment horizontal="center" vertical="top"/>
    </xf>
    <xf numFmtId="49" fontId="4" fillId="0" borderId="1" xfId="4" applyNumberFormat="1" applyFont="1" applyBorder="1" applyAlignment="1">
      <alignment horizontal="left" vertical="top" wrapText="1"/>
    </xf>
    <xf numFmtId="4" fontId="19" fillId="0" borderId="0" xfId="20" applyNumberFormat="1" applyFont="1"/>
    <xf numFmtId="0" fontId="19" fillId="0" borderId="0" xfId="20" applyFont="1"/>
    <xf numFmtId="4" fontId="7" fillId="0" borderId="0" xfId="20" applyNumberFormat="1"/>
    <xf numFmtId="4" fontId="3" fillId="0" borderId="0" xfId="10" applyNumberFormat="1"/>
    <xf numFmtId="0" fontId="11" fillId="0" borderId="0" xfId="8" applyFont="1" applyAlignment="1">
      <alignment horizontal="center" vertical="top" wrapText="1"/>
    </xf>
    <xf numFmtId="0" fontId="6" fillId="0" borderId="0" xfId="8" applyFont="1" applyAlignment="1">
      <alignment horizontal="center" wrapText="1"/>
    </xf>
    <xf numFmtId="165" fontId="6" fillId="0" borderId="0" xfId="8" applyNumberFormat="1" applyFont="1" applyAlignment="1">
      <alignment horizontal="center" wrapText="1"/>
    </xf>
    <xf numFmtId="0" fontId="11" fillId="0" borderId="0" xfId="8" applyFont="1" applyAlignment="1">
      <alignment horizontal="center" vertical="top" wrapText="1" shrinkToFit="1"/>
    </xf>
    <xf numFmtId="49" fontId="11" fillId="0" borderId="0" xfId="8" applyNumberFormat="1" applyFont="1" applyAlignment="1">
      <alignment horizontal="center" wrapText="1" shrinkToFit="1"/>
    </xf>
    <xf numFmtId="0" fontId="11" fillId="0" borderId="1" xfId="8" applyFont="1" applyBorder="1" applyAlignment="1">
      <alignment horizontal="center" vertical="center" wrapText="1" shrinkToFit="1"/>
    </xf>
    <xf numFmtId="49" fontId="11" fillId="0" borderId="1" xfId="8" applyNumberFormat="1" applyFont="1" applyBorder="1" applyAlignment="1">
      <alignment horizontal="center" vertical="center" wrapText="1" shrinkToFit="1"/>
    </xf>
    <xf numFmtId="165" fontId="4" fillId="0" borderId="1" xfId="17" applyNumberFormat="1" applyFont="1" applyBorder="1" applyAlignment="1">
      <alignment horizontal="center" vertical="center" wrapText="1" shrinkToFit="1"/>
    </xf>
    <xf numFmtId="49" fontId="11" fillId="0" borderId="1" xfId="8" applyNumberFormat="1" applyFont="1" applyBorder="1" applyAlignment="1">
      <alignment horizontal="left" vertical="top" wrapText="1" shrinkToFit="1"/>
    </xf>
    <xf numFmtId="4" fontId="11" fillId="0" borderId="1" xfId="8" applyNumberFormat="1" applyFont="1" applyBorder="1" applyAlignment="1">
      <alignment horizontal="center" vertical="top" wrapText="1" shrinkToFit="1"/>
    </xf>
    <xf numFmtId="4" fontId="11" fillId="0" borderId="1" xfId="17" applyNumberFormat="1" applyFont="1" applyBorder="1" applyAlignment="1">
      <alignment horizontal="center" vertical="top" wrapText="1" shrinkToFit="1"/>
    </xf>
    <xf numFmtId="49" fontId="11" fillId="0" borderId="1" xfId="8" applyNumberFormat="1" applyFont="1" applyBorder="1" applyAlignment="1">
      <alignment horizontal="left" wrapText="1" shrinkToFit="1"/>
    </xf>
    <xf numFmtId="4" fontId="11" fillId="0" borderId="1" xfId="8" applyNumberFormat="1" applyFont="1" applyBorder="1" applyAlignment="1">
      <alignment horizontal="center" wrapText="1"/>
    </xf>
    <xf numFmtId="49" fontId="11" fillId="0" borderId="1" xfId="8" applyNumberFormat="1" applyFont="1" applyBorder="1" applyAlignment="1">
      <alignment horizontal="left" vertical="top" wrapText="1"/>
    </xf>
    <xf numFmtId="0" fontId="11" fillId="0" borderId="0" xfId="8" applyFont="1" applyAlignment="1">
      <alignment horizontal="center" wrapText="1"/>
    </xf>
    <xf numFmtId="165" fontId="11" fillId="0" borderId="0" xfId="8" applyNumberFormat="1" applyFont="1" applyAlignment="1">
      <alignment horizontal="center" wrapText="1"/>
    </xf>
    <xf numFmtId="0" fontId="6" fillId="0" borderId="0" xfId="8" applyFont="1" applyAlignment="1">
      <alignment horizontal="center" vertical="top" wrapText="1"/>
    </xf>
    <xf numFmtId="0" fontId="2" fillId="0" borderId="0" xfId="7" applyFont="1" applyAlignment="1">
      <alignment wrapText="1"/>
    </xf>
    <xf numFmtId="4" fontId="19" fillId="0" borderId="0" xfId="29" applyNumberFormat="1" applyFont="1" applyAlignment="1">
      <alignment horizontal="right" wrapText="1"/>
    </xf>
    <xf numFmtId="0" fontId="2" fillId="0" borderId="0" xfId="7" applyFont="1" applyAlignment="1">
      <alignment horizontal="right"/>
    </xf>
    <xf numFmtId="0" fontId="6" fillId="0" borderId="1" xfId="9" applyFont="1" applyBorder="1" applyAlignment="1">
      <alignment horizontal="center" vertical="top" wrapText="1"/>
    </xf>
    <xf numFmtId="165" fontId="11" fillId="0" borderId="0" xfId="8" applyNumberFormat="1" applyFont="1" applyAlignment="1">
      <alignment horizontal="right" wrapText="1" shrinkToFit="1"/>
    </xf>
    <xf numFmtId="0" fontId="4" fillId="0" borderId="0" xfId="21" applyFont="1"/>
    <xf numFmtId="0" fontId="4" fillId="0" borderId="0" xfId="21" applyFont="1" applyAlignment="1">
      <alignment vertical="center"/>
    </xf>
    <xf numFmtId="0" fontId="4" fillId="0" borderId="0" xfId="9" applyFont="1" applyAlignment="1">
      <alignment vertical="justify"/>
    </xf>
    <xf numFmtId="3" fontId="5" fillId="0" borderId="1" xfId="9" applyNumberFormat="1" applyFont="1" applyBorder="1" applyAlignment="1">
      <alignment horizontal="center"/>
    </xf>
    <xf numFmtId="0" fontId="4" fillId="2" borderId="13" xfId="10" applyFont="1" applyFill="1" applyBorder="1" applyAlignment="1">
      <alignment horizontal="center" vertical="top"/>
    </xf>
    <xf numFmtId="4" fontId="8" fillId="0" borderId="1" xfId="19" applyNumberFormat="1" applyFont="1" applyBorder="1"/>
    <xf numFmtId="3" fontId="1" fillId="0" borderId="0" xfId="9" applyNumberFormat="1" applyFont="1"/>
    <xf numFmtId="49" fontId="4" fillId="0" borderId="1" xfId="30" applyNumberFormat="1" applyFont="1" applyBorder="1" applyAlignment="1">
      <alignment horizontal="center" vertical="top" wrapText="1"/>
    </xf>
    <xf numFmtId="0" fontId="4" fillId="0" borderId="1" xfId="20" applyFont="1" applyBorder="1" applyAlignment="1">
      <alignment horizontal="center" vertical="top" wrapText="1"/>
    </xf>
    <xf numFmtId="4" fontId="4" fillId="0" borderId="1" xfId="0" applyNumberFormat="1" applyFont="1" applyBorder="1" applyAlignment="1">
      <alignment horizontal="right" vertical="top" wrapText="1"/>
    </xf>
    <xf numFmtId="4" fontId="4" fillId="2" borderId="1" xfId="10" applyNumberFormat="1" applyFont="1" applyFill="1" applyBorder="1" applyAlignment="1">
      <alignment vertical="top"/>
    </xf>
    <xf numFmtId="0" fontId="7" fillId="0" borderId="1" xfId="20" applyBorder="1" applyAlignment="1">
      <alignment vertical="top"/>
    </xf>
    <xf numFmtId="0" fontId="4" fillId="0" borderId="1" xfId="9" applyFont="1" applyBorder="1" applyAlignment="1">
      <alignment horizontal="center" vertical="center" wrapText="1"/>
    </xf>
    <xf numFmtId="0" fontId="5" fillId="3" borderId="0" xfId="22" quotePrefix="1" applyFont="1" applyFill="1" applyAlignment="1">
      <alignment wrapText="1"/>
    </xf>
    <xf numFmtId="49" fontId="5" fillId="3" borderId="0" xfId="22" quotePrefix="1" applyNumberFormat="1" applyFont="1" applyFill="1" applyAlignment="1">
      <alignment wrapText="1"/>
    </xf>
    <xf numFmtId="49" fontId="4" fillId="0" borderId="1" xfId="0" applyNumberFormat="1" applyFont="1" applyBorder="1" applyAlignment="1">
      <alignment horizontal="center"/>
    </xf>
    <xf numFmtId="0" fontId="4" fillId="0" borderId="1" xfId="21" applyFont="1" applyBorder="1"/>
    <xf numFmtId="4" fontId="4" fillId="0" borderId="1" xfId="21" applyNumberFormat="1" applyFont="1" applyBorder="1"/>
    <xf numFmtId="0" fontId="4" fillId="2" borderId="1" xfId="19" applyFont="1" applyFill="1" applyBorder="1" applyAlignment="1">
      <alignment horizontal="center" vertical="center" wrapText="1"/>
    </xf>
    <xf numFmtId="49" fontId="4" fillId="2" borderId="1" xfId="19" applyNumberFormat="1" applyFont="1" applyFill="1" applyBorder="1" applyAlignment="1">
      <alignment horizontal="center" vertical="center" wrapText="1"/>
    </xf>
    <xf numFmtId="4" fontId="25" fillId="0" borderId="1" xfId="0" applyNumberFormat="1" applyFont="1" applyBorder="1" applyAlignment="1">
      <alignment horizontal="right" vertical="top" wrapText="1"/>
    </xf>
    <xf numFmtId="0" fontId="4" fillId="0" borderId="2" xfId="17" applyFont="1" applyFill="1" applyBorder="1" applyAlignment="1">
      <alignment horizontal="center" vertical="center" wrapText="1" shrinkToFit="1"/>
    </xf>
    <xf numFmtId="49" fontId="4" fillId="0" borderId="3" xfId="17" applyNumberFormat="1" applyFont="1" applyFill="1" applyBorder="1" applyAlignment="1">
      <alignment horizontal="center" vertical="center" wrapText="1" shrinkToFit="1"/>
    </xf>
    <xf numFmtId="165" fontId="4" fillId="0" borderId="4" xfId="17" applyNumberFormat="1" applyFont="1" applyFill="1" applyBorder="1" applyAlignment="1">
      <alignment horizontal="center" vertical="center" wrapText="1" shrinkToFit="1"/>
    </xf>
    <xf numFmtId="0" fontId="4" fillId="0" borderId="5" xfId="17" applyFont="1" applyFill="1" applyBorder="1" applyAlignment="1">
      <alignment horizontal="center" vertical="top" wrapText="1" shrinkToFit="1"/>
    </xf>
    <xf numFmtId="49" fontId="4" fillId="0" borderId="6" xfId="17" applyNumberFormat="1" applyFont="1" applyFill="1" applyBorder="1" applyAlignment="1">
      <alignment horizontal="center" wrapText="1" shrinkToFit="1"/>
    </xf>
    <xf numFmtId="3" fontId="4" fillId="0" borderId="7" xfId="17" applyNumberFormat="1" applyFont="1" applyFill="1" applyBorder="1" applyAlignment="1">
      <alignment horizontal="center" wrapText="1" shrinkToFit="1"/>
    </xf>
    <xf numFmtId="0" fontId="4" fillId="0" borderId="8" xfId="17" applyFont="1" applyFill="1" applyBorder="1" applyAlignment="1">
      <alignment horizontal="center" vertical="top" wrapText="1" shrinkToFit="1"/>
    </xf>
    <xf numFmtId="49" fontId="4" fillId="0" borderId="9" xfId="17" applyNumberFormat="1" applyFont="1" applyFill="1" applyBorder="1" applyAlignment="1">
      <alignment horizontal="center" vertical="top" wrapText="1" shrinkToFit="1"/>
    </xf>
    <xf numFmtId="49" fontId="4" fillId="0" borderId="9" xfId="17" applyNumberFormat="1" applyFont="1" applyFill="1" applyBorder="1" applyAlignment="1">
      <alignment vertical="top" wrapText="1" shrinkToFit="1"/>
    </xf>
    <xf numFmtId="4" fontId="4" fillId="0" borderId="10" xfId="17" applyNumberFormat="1" applyFont="1" applyFill="1" applyBorder="1" applyAlignment="1">
      <alignment vertical="top" wrapText="1"/>
    </xf>
    <xf numFmtId="0" fontId="4" fillId="0" borderId="11" xfId="17" applyFont="1" applyFill="1" applyBorder="1" applyAlignment="1">
      <alignment horizontal="center" vertical="top" wrapText="1" shrinkToFit="1"/>
    </xf>
    <xf numFmtId="49" fontId="4" fillId="0" borderId="1" xfId="17" applyNumberFormat="1" applyFont="1" applyFill="1" applyBorder="1" applyAlignment="1">
      <alignment horizontal="center" vertical="top" wrapText="1" shrinkToFit="1"/>
    </xf>
    <xf numFmtId="49" fontId="4" fillId="0" borderId="1" xfId="17" applyNumberFormat="1" applyFont="1" applyFill="1" applyBorder="1" applyAlignment="1">
      <alignment vertical="top" wrapText="1" shrinkToFit="1"/>
    </xf>
    <xf numFmtId="4" fontId="4" fillId="0" borderId="12" xfId="17" applyNumberFormat="1" applyFont="1" applyFill="1" applyBorder="1" applyAlignment="1">
      <alignment vertical="top" wrapText="1" shrinkToFit="1"/>
    </xf>
    <xf numFmtId="0" fontId="4" fillId="0" borderId="1" xfId="17" applyFont="1" applyFill="1" applyBorder="1" applyAlignment="1">
      <alignment horizontal="center" vertical="top" wrapText="1"/>
    </xf>
    <xf numFmtId="0" fontId="4" fillId="0" borderId="1" xfId="17" applyFont="1" applyFill="1" applyBorder="1" applyAlignment="1">
      <alignment vertical="top" wrapText="1" shrinkToFit="1"/>
    </xf>
    <xf numFmtId="4" fontId="4" fillId="0" borderId="12" xfId="17" applyNumberFormat="1" applyFont="1" applyFill="1" applyBorder="1" applyAlignment="1">
      <alignment vertical="top" wrapText="1"/>
    </xf>
    <xf numFmtId="0" fontId="4" fillId="0" borderId="6" xfId="17" applyFont="1" applyFill="1" applyBorder="1" applyAlignment="1">
      <alignment horizontal="center" vertical="top" wrapText="1"/>
    </xf>
    <xf numFmtId="0" fontId="4" fillId="0" borderId="6" xfId="17" applyFont="1" applyFill="1" applyBorder="1" applyAlignment="1">
      <alignment vertical="top" wrapText="1" shrinkToFit="1"/>
    </xf>
    <xf numFmtId="4" fontId="4" fillId="0" borderId="7" xfId="17" applyNumberFormat="1" applyFont="1" applyFill="1" applyBorder="1" applyAlignment="1">
      <alignment vertical="top" wrapText="1"/>
    </xf>
    <xf numFmtId="49" fontId="4" fillId="0" borderId="9" xfId="17" applyNumberFormat="1" applyFont="1" applyFill="1" applyBorder="1" applyAlignment="1">
      <alignment horizontal="center" vertical="top" wrapText="1"/>
    </xf>
    <xf numFmtId="0" fontId="4" fillId="0" borderId="9" xfId="17" applyFont="1" applyFill="1" applyBorder="1" applyAlignment="1">
      <alignment vertical="top" wrapText="1"/>
    </xf>
    <xf numFmtId="49" fontId="4" fillId="0" borderId="1" xfId="17" applyNumberFormat="1" applyFont="1" applyFill="1" applyBorder="1" applyAlignment="1">
      <alignment horizontal="center" vertical="top" wrapText="1"/>
    </xf>
    <xf numFmtId="0" fontId="4" fillId="0" borderId="1" xfId="17" applyFont="1" applyFill="1" applyBorder="1" applyAlignment="1">
      <alignment vertical="top" wrapText="1"/>
    </xf>
    <xf numFmtId="0" fontId="4" fillId="0" borderId="6" xfId="18" applyFont="1" applyFill="1" applyBorder="1" applyAlignment="1">
      <alignment vertical="top" wrapText="1"/>
    </xf>
    <xf numFmtId="0" fontId="1" fillId="0" borderId="0" xfId="19" applyAlignment="1">
      <alignment horizontal="center" vertical="center"/>
    </xf>
    <xf numFmtId="0" fontId="4" fillId="0" borderId="1" xfId="22" quotePrefix="1" applyFont="1" applyFill="1" applyBorder="1" applyAlignment="1">
      <alignment horizontal="center" vertical="center" wrapText="1"/>
    </xf>
    <xf numFmtId="0" fontId="4" fillId="0" borderId="1" xfId="22" applyFont="1" applyFill="1" applyBorder="1" applyAlignment="1">
      <alignment horizontal="center" vertical="top"/>
    </xf>
    <xf numFmtId="49" fontId="4" fillId="0" borderId="1" xfId="22" applyNumberFormat="1" applyFont="1" applyFill="1" applyBorder="1" applyAlignment="1">
      <alignment horizontal="center" vertical="top"/>
    </xf>
    <xf numFmtId="4" fontId="4" fillId="0" borderId="1" xfId="22" applyNumberFormat="1" applyFont="1" applyFill="1" applyBorder="1" applyAlignment="1">
      <alignment horizontal="right" vertical="top" wrapText="1"/>
    </xf>
    <xf numFmtId="4" fontId="4" fillId="0" borderId="1" xfId="49" applyNumberFormat="1" applyFont="1" applyFill="1" applyBorder="1" applyAlignment="1" applyProtection="1">
      <alignment horizontal="right" vertical="top" wrapText="1"/>
    </xf>
    <xf numFmtId="166" fontId="4" fillId="0" borderId="1" xfId="49" applyNumberFormat="1" applyFont="1" applyFill="1" applyBorder="1" applyAlignment="1" applyProtection="1">
      <alignment horizontal="left" vertical="top" wrapText="1"/>
    </xf>
    <xf numFmtId="4" fontId="4" fillId="0" borderId="1" xfId="51" applyNumberFormat="1" applyFont="1" applyFill="1" applyBorder="1" applyAlignment="1" applyProtection="1">
      <alignment horizontal="right" vertical="top" wrapText="1"/>
    </xf>
    <xf numFmtId="0" fontId="4" fillId="0" borderId="1" xfId="52" applyNumberFormat="1" applyFont="1" applyFill="1" applyBorder="1" applyAlignment="1">
      <alignment horizontal="left" vertical="top" wrapText="1"/>
    </xf>
    <xf numFmtId="49" fontId="4" fillId="0" borderId="1" xfId="0" applyNumberFormat="1" applyFont="1" applyBorder="1" applyAlignment="1">
      <alignment horizontal="center" vertical="top" wrapText="1"/>
    </xf>
    <xf numFmtId="0" fontId="4" fillId="0" borderId="0" xfId="9" applyFont="1"/>
    <xf numFmtId="4" fontId="25" fillId="0" borderId="1" xfId="21" applyNumberFormat="1" applyFont="1" applyBorder="1" applyAlignment="1">
      <alignment vertical="top"/>
    </xf>
    <xf numFmtId="49" fontId="25" fillId="0" borderId="1" xfId="21" applyNumberFormat="1" applyFont="1" applyBorder="1" applyAlignment="1">
      <alignment horizontal="center" vertical="top"/>
    </xf>
    <xf numFmtId="165" fontId="4" fillId="0" borderId="0" xfId="8" applyNumberFormat="1" applyFont="1" applyAlignment="1"/>
    <xf numFmtId="165" fontId="4" fillId="0" borderId="0" xfId="8" applyNumberFormat="1" applyFont="1" applyAlignment="1">
      <alignment vertical="top"/>
    </xf>
    <xf numFmtId="0" fontId="4" fillId="0" borderId="0" xfId="9" applyFont="1" applyAlignment="1">
      <alignment horizontal="right" vertical="top"/>
    </xf>
    <xf numFmtId="0" fontId="4" fillId="2" borderId="1" xfId="19" applyFont="1" applyFill="1" applyBorder="1" applyAlignment="1">
      <alignment horizontal="center" vertical="top" wrapText="1"/>
    </xf>
    <xf numFmtId="49" fontId="4" fillId="0" borderId="1" xfId="0" applyNumberFormat="1" applyFont="1" applyBorder="1" applyAlignment="1">
      <alignment horizontal="left" vertical="top"/>
    </xf>
    <xf numFmtId="0" fontId="1" fillId="0" borderId="0" xfId="19" applyAlignment="1">
      <alignment vertical="top"/>
    </xf>
    <xf numFmtId="0" fontId="25" fillId="0" borderId="1" xfId="21" applyFont="1" applyBorder="1" applyAlignment="1">
      <alignment vertical="top"/>
    </xf>
    <xf numFmtId="0" fontId="1" fillId="0" borderId="0" xfId="22"/>
    <xf numFmtId="0" fontId="1" fillId="0" borderId="0" xfId="22" applyFill="1"/>
    <xf numFmtId="4" fontId="4" fillId="0" borderId="1" xfId="14" applyNumberFormat="1" applyFont="1" applyFill="1" applyBorder="1" applyAlignment="1">
      <alignment horizontal="right" vertical="top" wrapText="1"/>
    </xf>
    <xf numFmtId="4" fontId="4" fillId="0" borderId="1" xfId="54" applyNumberFormat="1" applyFont="1" applyFill="1" applyBorder="1" applyAlignment="1">
      <alignment horizontal="right" vertical="top" wrapText="1"/>
    </xf>
    <xf numFmtId="0" fontId="6" fillId="0" borderId="0" xfId="22" applyFont="1" applyFill="1" applyAlignment="1">
      <alignment horizontal="center" vertical="center"/>
    </xf>
    <xf numFmtId="49" fontId="6" fillId="0" borderId="0" xfId="22" applyNumberFormat="1" applyFont="1" applyFill="1"/>
    <xf numFmtId="0" fontId="4" fillId="0" borderId="1" xfId="9" applyFont="1" applyBorder="1" applyAlignment="1">
      <alignment horizontal="center" vertical="top" wrapText="1"/>
    </xf>
    <xf numFmtId="0" fontId="25" fillId="0" borderId="1" xfId="0" applyNumberFormat="1" applyFont="1" applyBorder="1" applyAlignment="1">
      <alignment horizontal="left" vertical="top" wrapText="1"/>
    </xf>
    <xf numFmtId="2" fontId="1" fillId="0" borderId="0" xfId="7" applyNumberFormat="1"/>
    <xf numFmtId="4" fontId="8" fillId="0" borderId="0" xfId="7" applyNumberFormat="1" applyFont="1"/>
    <xf numFmtId="0" fontId="4" fillId="0" borderId="0" xfId="21" applyNumberFormat="1" applyFont="1" applyAlignment="1">
      <alignment vertical="top" wrapText="1"/>
    </xf>
    <xf numFmtId="0" fontId="3" fillId="0" borderId="0" xfId="10" applyAlignment="1">
      <alignment vertical="top"/>
    </xf>
    <xf numFmtId="0" fontId="9" fillId="0" borderId="0" xfId="10" applyFont="1" applyAlignment="1">
      <alignment vertical="top"/>
    </xf>
    <xf numFmtId="0" fontId="2" fillId="0" borderId="1" xfId="10" applyFont="1" applyBorder="1" applyAlignment="1">
      <alignment horizontal="center" vertical="top" wrapText="1"/>
    </xf>
    <xf numFmtId="0" fontId="7" fillId="0" borderId="0" xfId="20" applyAlignment="1">
      <alignment vertical="top"/>
    </xf>
    <xf numFmtId="4" fontId="1" fillId="0" borderId="0" xfId="7" applyNumberFormat="1" applyAlignment="1">
      <alignment vertical="top"/>
    </xf>
    <xf numFmtId="4" fontId="1" fillId="0" borderId="0" xfId="19" applyNumberFormat="1"/>
    <xf numFmtId="0" fontId="4" fillId="3" borderId="0" xfId="22" applyFont="1" applyFill="1" applyBorder="1" applyAlignment="1">
      <alignment horizontal="right" wrapText="1"/>
    </xf>
    <xf numFmtId="0" fontId="29" fillId="0" borderId="0" xfId="56"/>
    <xf numFmtId="0" fontId="27" fillId="0" borderId="0" xfId="56" applyFont="1" applyBorder="1" applyAlignment="1" applyProtection="1"/>
    <xf numFmtId="0" fontId="27" fillId="0" borderId="0" xfId="56" applyFont="1" applyBorder="1" applyAlignment="1" applyProtection="1">
      <alignment horizontal="left" vertical="top" wrapText="1"/>
    </xf>
    <xf numFmtId="0" fontId="30" fillId="0" borderId="0" xfId="56" applyFont="1" applyBorder="1" applyAlignment="1" applyProtection="1">
      <alignment horizontal="center"/>
    </xf>
    <xf numFmtId="49" fontId="25" fillId="0" borderId="1" xfId="56" applyNumberFormat="1" applyFont="1" applyBorder="1" applyAlignment="1" applyProtection="1">
      <alignment horizontal="center" vertical="top" wrapText="1"/>
    </xf>
    <xf numFmtId="49" fontId="25" fillId="0" borderId="1" xfId="56" applyNumberFormat="1" applyFont="1" applyBorder="1" applyAlignment="1" applyProtection="1">
      <alignment horizontal="center" vertical="top"/>
    </xf>
    <xf numFmtId="4" fontId="25" fillId="0" borderId="1" xfId="56" applyNumberFormat="1" applyFont="1" applyBorder="1" applyAlignment="1" applyProtection="1">
      <alignment horizontal="right" vertical="top"/>
    </xf>
    <xf numFmtId="4" fontId="4" fillId="0" borderId="1" xfId="0" applyNumberFormat="1" applyFont="1" applyFill="1" applyBorder="1" applyAlignment="1">
      <alignment horizontal="center"/>
    </xf>
    <xf numFmtId="0" fontId="5" fillId="3" borderId="14" xfId="22" applyFont="1" applyFill="1" applyBorder="1" applyAlignment="1">
      <alignment horizontal="center" wrapText="1"/>
    </xf>
    <xf numFmtId="0" fontId="5" fillId="0" borderId="14" xfId="22" applyFont="1" applyFill="1" applyBorder="1" applyAlignment="1">
      <alignment horizontal="center" wrapText="1"/>
    </xf>
    <xf numFmtId="0" fontId="6" fillId="3" borderId="0" xfId="22" applyFont="1" applyFill="1" applyBorder="1" applyAlignment="1">
      <alignment horizontal="right" wrapText="1"/>
    </xf>
    <xf numFmtId="0" fontId="4" fillId="0" borderId="0" xfId="22" applyFont="1" applyFill="1" applyAlignment="1">
      <alignment horizontal="left" vertical="top" wrapText="1"/>
    </xf>
    <xf numFmtId="166" fontId="4" fillId="0" borderId="19" xfId="50" applyNumberFormat="1" applyFont="1" applyFill="1" applyBorder="1" applyAlignment="1" applyProtection="1">
      <alignment horizontal="left" vertical="top" wrapText="1"/>
    </xf>
    <xf numFmtId="49" fontId="4" fillId="0" borderId="19" xfId="51" applyNumberFormat="1" applyFont="1" applyFill="1" applyBorder="1" applyAlignment="1" applyProtection="1">
      <alignment horizontal="left" vertical="top" wrapText="1"/>
    </xf>
    <xf numFmtId="0" fontId="4" fillId="0" borderId="16" xfId="51" applyNumberFormat="1" applyFont="1" applyFill="1" applyBorder="1" applyAlignment="1" applyProtection="1">
      <alignment horizontal="left" vertical="top" wrapText="1"/>
    </xf>
    <xf numFmtId="0" fontId="4" fillId="0" borderId="13" xfId="22" applyNumberFormat="1" applyFont="1" applyFill="1" applyBorder="1" applyAlignment="1">
      <alignment vertical="top" wrapText="1"/>
    </xf>
    <xf numFmtId="0" fontId="4" fillId="0" borderId="13" xfId="52" applyNumberFormat="1" applyFont="1" applyFill="1" applyBorder="1" applyAlignment="1">
      <alignment horizontal="left" vertical="top" wrapText="1"/>
    </xf>
    <xf numFmtId="0" fontId="4" fillId="0" borderId="17" xfId="22" quotePrefix="1" applyNumberFormat="1" applyFont="1" applyFill="1" applyBorder="1" applyAlignment="1">
      <alignment horizontal="left" vertical="top" wrapText="1"/>
    </xf>
    <xf numFmtId="49" fontId="5" fillId="3" borderId="0" xfId="22" quotePrefix="1" applyNumberFormat="1" applyFont="1" applyFill="1" applyAlignment="1">
      <alignment vertical="top" wrapText="1"/>
    </xf>
    <xf numFmtId="49" fontId="6" fillId="0" borderId="0" xfId="22" applyNumberFormat="1" applyFont="1" applyFill="1" applyAlignment="1">
      <alignment vertical="top"/>
    </xf>
    <xf numFmtId="0" fontId="4" fillId="3" borderId="0" xfId="22" applyFont="1" applyFill="1" applyBorder="1" applyAlignment="1">
      <alignment horizontal="right" vertical="top" wrapText="1"/>
    </xf>
    <xf numFmtId="0" fontId="5" fillId="3" borderId="14" xfId="22" applyFont="1" applyFill="1" applyBorder="1" applyAlignment="1">
      <alignment horizontal="center" vertical="top" wrapText="1"/>
    </xf>
    <xf numFmtId="49" fontId="4" fillId="0" borderId="1" xfId="22" applyNumberFormat="1" applyFont="1" applyFill="1" applyBorder="1" applyAlignment="1">
      <alignment horizontal="center" vertical="center" textRotation="90" wrapText="1"/>
    </xf>
    <xf numFmtId="49" fontId="4" fillId="0" borderId="1" xfId="22" applyNumberFormat="1" applyFont="1" applyFill="1" applyBorder="1" applyAlignment="1">
      <alignment horizontal="center" vertical="center" wrapText="1"/>
    </xf>
    <xf numFmtId="49" fontId="4" fillId="0" borderId="1" xfId="22" quotePrefix="1" applyNumberFormat="1" applyFont="1" applyFill="1" applyBorder="1" applyAlignment="1">
      <alignment horizontal="center" vertical="center" textRotation="90" wrapText="1"/>
    </xf>
    <xf numFmtId="49" fontId="4" fillId="0" borderId="1" xfId="0" applyNumberFormat="1" applyFont="1" applyFill="1" applyBorder="1" applyAlignment="1">
      <alignment horizontal="center" vertical="top"/>
    </xf>
    <xf numFmtId="0" fontId="4" fillId="0" borderId="13" xfId="0" applyNumberFormat="1" applyFont="1" applyFill="1" applyBorder="1" applyAlignment="1">
      <alignment horizontal="left" vertical="top" wrapText="1"/>
    </xf>
    <xf numFmtId="4" fontId="4" fillId="0" borderId="1" xfId="0" applyNumberFormat="1" applyFont="1" applyFill="1" applyBorder="1" applyAlignment="1">
      <alignment horizontal="right" vertical="top" wrapText="1"/>
    </xf>
    <xf numFmtId="4" fontId="4" fillId="0" borderId="1" xfId="0" applyNumberFormat="1" applyFont="1" applyFill="1" applyBorder="1" applyAlignment="1">
      <alignment horizontal="right" vertical="top"/>
    </xf>
    <xf numFmtId="0" fontId="4" fillId="0" borderId="0" xfId="55" applyFont="1" applyAlignment="1">
      <alignment vertical="top"/>
    </xf>
    <xf numFmtId="0" fontId="4" fillId="0" borderId="0" xfId="21" applyNumberFormat="1" applyFont="1" applyAlignment="1">
      <alignment vertical="top"/>
    </xf>
    <xf numFmtId="0" fontId="25" fillId="0" borderId="0" xfId="56" applyFont="1" applyAlignment="1">
      <alignment vertical="top"/>
    </xf>
    <xf numFmtId="49" fontId="25" fillId="0" borderId="1" xfId="56" applyNumberFormat="1" applyFont="1" applyBorder="1" applyAlignment="1" applyProtection="1">
      <alignment horizontal="center" vertical="center" wrapText="1"/>
    </xf>
    <xf numFmtId="4" fontId="25" fillId="0" borderId="1" xfId="56" applyNumberFormat="1" applyFont="1" applyBorder="1" applyAlignment="1" applyProtection="1">
      <alignment horizontal="right" vertical="center" wrapText="1"/>
    </xf>
    <xf numFmtId="49" fontId="25" fillId="0" borderId="1" xfId="56" applyNumberFormat="1" applyFont="1" applyBorder="1" applyAlignment="1" applyProtection="1">
      <alignment horizontal="center"/>
    </xf>
    <xf numFmtId="49" fontId="25" fillId="0" borderId="1" xfId="56" applyNumberFormat="1" applyFont="1" applyBorder="1" applyAlignment="1" applyProtection="1">
      <alignment horizontal="left" vertical="top"/>
    </xf>
    <xf numFmtId="4" fontId="25" fillId="0" borderId="1" xfId="56" applyNumberFormat="1" applyFont="1" applyBorder="1" applyAlignment="1" applyProtection="1">
      <alignment horizontal="right"/>
    </xf>
    <xf numFmtId="0" fontId="4" fillId="0" borderId="0" xfId="21" applyFont="1" applyAlignment="1">
      <alignment vertical="top"/>
    </xf>
    <xf numFmtId="0" fontId="4" fillId="0" borderId="0" xfId="21" applyFont="1" applyAlignment="1">
      <alignment horizontal="left" vertical="top"/>
    </xf>
    <xf numFmtId="0" fontId="16" fillId="0" borderId="0" xfId="19" applyFont="1" applyAlignment="1">
      <alignment horizontal="right" vertical="top"/>
    </xf>
    <xf numFmtId="4" fontId="25" fillId="0" borderId="0" xfId="56" applyNumberFormat="1" applyFont="1" applyAlignment="1">
      <alignment vertical="top"/>
    </xf>
    <xf numFmtId="0" fontId="4" fillId="0" borderId="0" xfId="9" applyFont="1" applyFill="1" applyAlignment="1">
      <alignment horizontal="right"/>
    </xf>
    <xf numFmtId="0" fontId="4" fillId="0" borderId="0" xfId="7" applyFont="1" applyFill="1" applyAlignment="1">
      <alignment horizontal="right"/>
    </xf>
    <xf numFmtId="4" fontId="4" fillId="0" borderId="1" xfId="9" applyNumberFormat="1" applyFont="1" applyBorder="1" applyAlignment="1">
      <alignment horizontal="center"/>
    </xf>
    <xf numFmtId="0" fontId="4" fillId="0" borderId="1" xfId="9" applyFont="1" applyBorder="1" applyAlignment="1">
      <alignment horizontal="center" vertical="center" wrapText="1"/>
    </xf>
    <xf numFmtId="0" fontId="25" fillId="0" borderId="1" xfId="21" applyNumberFormat="1" applyFont="1" applyBorder="1" applyAlignment="1">
      <alignment horizontal="center" vertical="top" wrapText="1"/>
    </xf>
    <xf numFmtId="49" fontId="25" fillId="0" borderId="1" xfId="0" applyNumberFormat="1" applyFont="1" applyBorder="1" applyAlignment="1">
      <alignment horizontal="center" vertical="top" wrapText="1"/>
    </xf>
    <xf numFmtId="4" fontId="4" fillId="0" borderId="1" xfId="9" applyNumberFormat="1" applyFont="1" applyBorder="1" applyAlignment="1"/>
    <xf numFmtId="0" fontId="4" fillId="0" borderId="1" xfId="0" applyFont="1" applyBorder="1"/>
    <xf numFmtId="0" fontId="8" fillId="0" borderId="0" xfId="9" applyFont="1"/>
    <xf numFmtId="1" fontId="1" fillId="0" borderId="0" xfId="9" applyNumberFormat="1" applyFont="1"/>
    <xf numFmtId="49" fontId="25" fillId="0" borderId="1" xfId="56" applyNumberFormat="1" applyFont="1" applyBorder="1" applyAlignment="1" applyProtection="1">
      <alignment horizontal="left" vertical="center" wrapText="1"/>
    </xf>
    <xf numFmtId="166" fontId="25" fillId="0" borderId="1" xfId="56" applyNumberFormat="1" applyFont="1" applyBorder="1" applyAlignment="1" applyProtection="1">
      <alignment horizontal="left" vertical="center" wrapText="1"/>
    </xf>
    <xf numFmtId="49" fontId="11" fillId="0" borderId="1" xfId="56" applyNumberFormat="1" applyFont="1" applyBorder="1" applyAlignment="1" applyProtection="1">
      <alignment horizontal="center"/>
    </xf>
    <xf numFmtId="49" fontId="25" fillId="0" borderId="1" xfId="56" applyNumberFormat="1" applyFont="1" applyBorder="1" applyAlignment="1" applyProtection="1">
      <alignment horizontal="left"/>
    </xf>
    <xf numFmtId="49" fontId="25" fillId="0" borderId="1" xfId="0" applyNumberFormat="1" applyFont="1" applyBorder="1" applyAlignment="1" applyProtection="1">
      <alignment horizontal="center" vertical="center" wrapText="1"/>
    </xf>
    <xf numFmtId="49" fontId="25" fillId="0" borderId="1" xfId="0" applyNumberFormat="1" applyFont="1" applyBorder="1" applyAlignment="1" applyProtection="1">
      <alignment horizontal="left" vertical="center" wrapText="1"/>
    </xf>
    <xf numFmtId="4" fontId="25" fillId="0" borderId="1" xfId="0" applyNumberFormat="1" applyFont="1" applyBorder="1" applyAlignment="1" applyProtection="1">
      <alignment horizontal="right" vertical="center" wrapText="1"/>
    </xf>
    <xf numFmtId="166" fontId="25" fillId="0" borderId="1" xfId="0" applyNumberFormat="1" applyFont="1" applyBorder="1" applyAlignment="1" applyProtection="1">
      <alignment horizontal="left" vertical="center" wrapText="1"/>
    </xf>
    <xf numFmtId="0" fontId="4" fillId="0" borderId="13" xfId="22" applyNumberFormat="1" applyFont="1" applyFill="1" applyBorder="1" applyAlignment="1">
      <alignment horizontal="left" vertical="top" wrapText="1"/>
    </xf>
    <xf numFmtId="0" fontId="4" fillId="0" borderId="16" xfId="22" applyNumberFormat="1" applyFont="1" applyFill="1" applyBorder="1" applyAlignment="1">
      <alignment horizontal="left" vertical="top" wrapText="1"/>
    </xf>
    <xf numFmtId="0" fontId="4" fillId="0" borderId="17" xfId="22" applyNumberFormat="1" applyFont="1" applyFill="1" applyBorder="1" applyAlignment="1">
      <alignment horizontal="left" vertical="top" wrapText="1"/>
    </xf>
    <xf numFmtId="0" fontId="11" fillId="0" borderId="0" xfId="17" applyFont="1" applyAlignment="1">
      <alignment horizontal="center" vertical="center" wrapText="1"/>
    </xf>
    <xf numFmtId="165" fontId="4" fillId="0" borderId="0" xfId="8" applyNumberFormat="1" applyFont="1" applyAlignment="1">
      <alignment horizontal="right"/>
    </xf>
    <xf numFmtId="0" fontId="2" fillId="0" borderId="0" xfId="7" applyFont="1" applyAlignment="1">
      <alignment horizontal="right"/>
    </xf>
    <xf numFmtId="165" fontId="11" fillId="0" borderId="0" xfId="17" applyNumberFormat="1" applyFont="1" applyAlignment="1">
      <alignment horizontal="center" vertical="center" wrapText="1"/>
    </xf>
    <xf numFmtId="0" fontId="2" fillId="0" borderId="0" xfId="7" applyFont="1" applyAlignment="1">
      <alignment horizontal="right" vertical="top" wrapText="1"/>
    </xf>
    <xf numFmtId="0" fontId="4" fillId="0" borderId="13" xfId="22" applyNumberFormat="1" applyFont="1" applyFill="1" applyBorder="1" applyAlignment="1">
      <alignment horizontal="left" vertical="top" wrapText="1"/>
    </xf>
    <xf numFmtId="0" fontId="4" fillId="0" borderId="16" xfId="22" applyNumberFormat="1" applyFont="1" applyFill="1" applyBorder="1" applyAlignment="1">
      <alignment horizontal="left" vertical="top" wrapText="1"/>
    </xf>
    <xf numFmtId="0" fontId="4" fillId="0" borderId="17" xfId="22" applyNumberFormat="1" applyFont="1" applyFill="1" applyBorder="1" applyAlignment="1">
      <alignment horizontal="left" vertical="top" wrapText="1"/>
    </xf>
    <xf numFmtId="0" fontId="4" fillId="3" borderId="0" xfId="22" applyFont="1" applyFill="1" applyBorder="1" applyAlignment="1">
      <alignment horizontal="right" wrapText="1"/>
    </xf>
    <xf numFmtId="0" fontId="4" fillId="0" borderId="0" xfId="22" applyFont="1" applyFill="1" applyAlignment="1">
      <alignment horizontal="right" wrapText="1"/>
    </xf>
    <xf numFmtId="0" fontId="5" fillId="3" borderId="0" xfId="0" applyFont="1" applyFill="1" applyBorder="1" applyAlignment="1">
      <alignment horizontal="center" wrapText="1"/>
    </xf>
    <xf numFmtId="0" fontId="4" fillId="0" borderId="15"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9" xfId="0" applyFont="1" applyFill="1" applyBorder="1" applyAlignment="1">
      <alignment horizontal="center" vertical="center" wrapText="1"/>
    </xf>
    <xf numFmtId="49" fontId="4" fillId="0" borderId="1" xfId="22" applyNumberFormat="1" applyFont="1" applyFill="1" applyBorder="1" applyAlignment="1">
      <alignment horizontal="center" vertical="center" textRotation="90" wrapText="1"/>
    </xf>
    <xf numFmtId="49" fontId="4" fillId="0" borderId="1" xfId="22" applyNumberFormat="1" applyFont="1" applyFill="1" applyBorder="1" applyAlignment="1">
      <alignment horizontal="center" vertical="center" wrapText="1"/>
    </xf>
    <xf numFmtId="0" fontId="4" fillId="0" borderId="15" xfId="22" applyFont="1" applyFill="1" applyBorder="1" applyAlignment="1">
      <alignment horizontal="center" vertical="center" textRotation="90" wrapText="1"/>
    </xf>
    <xf numFmtId="0" fontId="4" fillId="0" borderId="18" xfId="22" applyFont="1" applyFill="1" applyBorder="1" applyAlignment="1">
      <alignment horizontal="center" vertical="center" textRotation="90" wrapText="1"/>
    </xf>
    <xf numFmtId="0" fontId="4" fillId="0" borderId="9" xfId="22" applyFont="1" applyFill="1" applyBorder="1" applyAlignment="1">
      <alignment horizontal="center" vertical="center" textRotation="90" wrapText="1"/>
    </xf>
    <xf numFmtId="49" fontId="4" fillId="0" borderId="13" xfId="22" applyNumberFormat="1" applyFont="1" applyFill="1" applyBorder="1" applyAlignment="1">
      <alignment horizontal="center" vertical="center" wrapText="1"/>
    </xf>
    <xf numFmtId="49" fontId="4" fillId="0" borderId="16" xfId="22" applyNumberFormat="1" applyFont="1" applyFill="1" applyBorder="1" applyAlignment="1">
      <alignment horizontal="center" vertical="center" wrapText="1"/>
    </xf>
    <xf numFmtId="49" fontId="4" fillId="0" borderId="17" xfId="22" applyNumberFormat="1" applyFont="1" applyFill="1" applyBorder="1" applyAlignment="1">
      <alignment horizontal="center" vertical="center" wrapText="1"/>
    </xf>
    <xf numFmtId="0" fontId="4" fillId="0" borderId="15" xfId="22" applyNumberFormat="1" applyFont="1" applyFill="1" applyBorder="1" applyAlignment="1">
      <alignment horizontal="center" vertical="center" wrapText="1"/>
    </xf>
    <xf numFmtId="0" fontId="4" fillId="0" borderId="18" xfId="22" applyNumberFormat="1" applyFont="1" applyFill="1" applyBorder="1" applyAlignment="1">
      <alignment horizontal="center" vertical="center" wrapText="1"/>
    </xf>
    <xf numFmtId="0" fontId="4" fillId="0" borderId="9" xfId="22"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0" xfId="19" applyFont="1" applyAlignment="1">
      <alignment horizontal="center" vertical="center" wrapText="1"/>
    </xf>
    <xf numFmtId="0" fontId="2" fillId="0" borderId="0" xfId="7" applyFont="1" applyAlignment="1">
      <alignment horizontal="right" wrapText="1"/>
    </xf>
    <xf numFmtId="0" fontId="4" fillId="0" borderId="0" xfId="21" applyFont="1" applyAlignment="1">
      <alignment horizontal="center" vertical="center"/>
    </xf>
    <xf numFmtId="0" fontId="4" fillId="0" borderId="0" xfId="55" applyFont="1" applyBorder="1" applyAlignment="1" applyProtection="1">
      <alignment horizontal="left" vertical="top" wrapText="1"/>
    </xf>
    <xf numFmtId="0" fontId="4" fillId="0" borderId="0" xfId="7" applyFont="1" applyAlignment="1">
      <alignment horizontal="right" vertical="top" wrapText="1"/>
    </xf>
    <xf numFmtId="0" fontId="4" fillId="0" borderId="0" xfId="7" applyFont="1" applyAlignment="1">
      <alignment horizontal="right"/>
    </xf>
    <xf numFmtId="49" fontId="25" fillId="0" borderId="1" xfId="21" applyNumberFormat="1" applyFont="1" applyBorder="1" applyAlignment="1">
      <alignment horizontal="center" vertical="top" wrapText="1"/>
    </xf>
    <xf numFmtId="0" fontId="4" fillId="0" borderId="0" xfId="21" applyFont="1" applyAlignment="1">
      <alignment horizontal="left" vertical="top"/>
    </xf>
    <xf numFmtId="0" fontId="25" fillId="0" borderId="1" xfId="21" applyNumberFormat="1" applyFont="1" applyBorder="1" applyAlignment="1">
      <alignment horizontal="center" vertical="top" wrapText="1"/>
    </xf>
    <xf numFmtId="49" fontId="25" fillId="0" borderId="1" xfId="0" applyNumberFormat="1" applyFont="1" applyBorder="1" applyAlignment="1">
      <alignment horizontal="center" vertical="top" wrapText="1"/>
    </xf>
    <xf numFmtId="0" fontId="4" fillId="0" borderId="0" xfId="21" applyFont="1" applyAlignment="1">
      <alignment horizontal="center" vertical="top" wrapText="1"/>
    </xf>
    <xf numFmtId="165" fontId="4" fillId="0" borderId="0" xfId="8" applyNumberFormat="1" applyFont="1" applyAlignment="1">
      <alignment horizontal="right" vertical="top"/>
    </xf>
    <xf numFmtId="0" fontId="2" fillId="0" borderId="0" xfId="7" applyFont="1" applyAlignment="1">
      <alignment horizontal="right" vertical="top"/>
    </xf>
    <xf numFmtId="0" fontId="17" fillId="0" borderId="0" xfId="10" applyFont="1" applyAlignment="1">
      <alignment horizontal="center" vertical="center" wrapText="1"/>
    </xf>
    <xf numFmtId="0" fontId="5" fillId="0" borderId="1" xfId="9" applyFont="1" applyBorder="1" applyAlignment="1">
      <alignment horizontal="left"/>
    </xf>
    <xf numFmtId="0" fontId="4" fillId="0" borderId="0" xfId="9" applyFont="1" applyAlignment="1">
      <alignment horizontal="center" vertical="justify" wrapText="1"/>
    </xf>
    <xf numFmtId="0" fontId="4" fillId="0" borderId="1" xfId="9" applyFont="1" applyBorder="1" applyAlignment="1">
      <alignment horizontal="left"/>
    </xf>
    <xf numFmtId="0" fontId="4" fillId="2" borderId="0" xfId="9" applyFont="1" applyFill="1" applyAlignment="1">
      <alignment horizontal="center" vertical="top" wrapText="1"/>
    </xf>
    <xf numFmtId="0" fontId="1" fillId="2" borderId="0" xfId="9" applyFont="1" applyFill="1" applyAlignment="1">
      <alignment horizontal="center" vertical="top"/>
    </xf>
    <xf numFmtId="0" fontId="4" fillId="0" borderId="0" xfId="57" applyFont="1" applyAlignment="1">
      <alignment horizontal="center" wrapText="1"/>
    </xf>
    <xf numFmtId="0" fontId="4" fillId="0" borderId="1" xfId="9" applyFont="1" applyBorder="1" applyAlignment="1">
      <alignment horizontal="center" vertical="center" wrapText="1"/>
    </xf>
    <xf numFmtId="0" fontId="11" fillId="0" borderId="0" xfId="8" applyFont="1" applyAlignment="1">
      <alignment horizontal="center" vertical="center" wrapText="1"/>
    </xf>
    <xf numFmtId="165" fontId="11" fillId="0" borderId="0" xfId="8" applyNumberFormat="1" applyFont="1" applyAlignment="1">
      <alignment horizontal="center" wrapText="1"/>
    </xf>
    <xf numFmtId="0" fontId="11" fillId="0" borderId="0" xfId="8" applyFont="1" applyAlignment="1">
      <alignment horizontal="center" wrapText="1"/>
    </xf>
    <xf numFmtId="165" fontId="4" fillId="0" borderId="0" xfId="8" applyNumberFormat="1" applyFont="1" applyFill="1" applyAlignment="1">
      <alignment horizontal="right"/>
    </xf>
    <xf numFmtId="0" fontId="2" fillId="0" borderId="0" xfId="7" applyFont="1" applyFill="1" applyAlignment="1">
      <alignment horizontal="right"/>
    </xf>
    <xf numFmtId="0" fontId="4" fillId="0" borderId="0" xfId="9" applyFont="1" applyAlignment="1">
      <alignment horizontal="center" vertical="top" wrapText="1"/>
    </xf>
  </cellXfs>
  <cellStyles count="58">
    <cellStyle name=" 1" xfId="1" xr:uid="{00000000-0005-0000-0000-000000000000}"/>
    <cellStyle name="20% - Акцент1" xfId="31" xr:uid="{00000000-0005-0000-0000-000001000000}"/>
    <cellStyle name="20% - Акцент2" xfId="32" xr:uid="{00000000-0005-0000-0000-000002000000}"/>
    <cellStyle name="20% - Акцент3" xfId="33" xr:uid="{00000000-0005-0000-0000-000003000000}"/>
    <cellStyle name="20% - Акцент4" xfId="34" xr:uid="{00000000-0005-0000-0000-000004000000}"/>
    <cellStyle name="20% - Акцент5" xfId="35" xr:uid="{00000000-0005-0000-0000-000005000000}"/>
    <cellStyle name="20% - Акцент6" xfId="36" xr:uid="{00000000-0005-0000-0000-000006000000}"/>
    <cellStyle name="40% - Акцент1" xfId="37" xr:uid="{00000000-0005-0000-0000-000007000000}"/>
    <cellStyle name="40% - Акцент2" xfId="38" xr:uid="{00000000-0005-0000-0000-000008000000}"/>
    <cellStyle name="40% - Акцент3" xfId="39" xr:uid="{00000000-0005-0000-0000-000009000000}"/>
    <cellStyle name="40% - Акцент4" xfId="40" xr:uid="{00000000-0005-0000-0000-00000A000000}"/>
    <cellStyle name="40% - Акцент5" xfId="41" xr:uid="{00000000-0005-0000-0000-00000B000000}"/>
    <cellStyle name="40% - Акцент6" xfId="42" xr:uid="{00000000-0005-0000-0000-00000C000000}"/>
    <cellStyle name="60% - Акцент1" xfId="43" xr:uid="{00000000-0005-0000-0000-00000D000000}"/>
    <cellStyle name="60% - Акцент2" xfId="44" xr:uid="{00000000-0005-0000-0000-00000E000000}"/>
    <cellStyle name="60% - Акцент3" xfId="45" xr:uid="{00000000-0005-0000-0000-00000F000000}"/>
    <cellStyle name="60% - Акцент4" xfId="46" xr:uid="{00000000-0005-0000-0000-000010000000}"/>
    <cellStyle name="60% - Акцент5" xfId="47" xr:uid="{00000000-0005-0000-0000-000011000000}"/>
    <cellStyle name="60% - Акцент6" xfId="48" xr:uid="{00000000-0005-0000-0000-000012000000}"/>
    <cellStyle name="Обычный" xfId="0" builtinId="0"/>
    <cellStyle name="Обычный 10" xfId="21" xr:uid="{00000000-0005-0000-0000-000014000000}"/>
    <cellStyle name="Обычный 11" xfId="28" xr:uid="{00000000-0005-0000-0000-000015000000}"/>
    <cellStyle name="Обычный 12" xfId="53" xr:uid="{00000000-0005-0000-0000-000016000000}"/>
    <cellStyle name="Обычный 13" xfId="55" xr:uid="{00000000-0005-0000-0000-000017000000}"/>
    <cellStyle name="Обычный 14" xfId="56" xr:uid="{00000000-0005-0000-0000-000018000000}"/>
    <cellStyle name="Обычный 2" xfId="2" xr:uid="{00000000-0005-0000-0000-000019000000}"/>
    <cellStyle name="Обычный 2 2" xfId="22" xr:uid="{00000000-0005-0000-0000-00001A000000}"/>
    <cellStyle name="Обычный 3" xfId="3" xr:uid="{00000000-0005-0000-0000-00001B000000}"/>
    <cellStyle name="Обычный 3 2" xfId="4" xr:uid="{00000000-0005-0000-0000-00001C000000}"/>
    <cellStyle name="Обычный 3_к Решению прил 2014-2016" xfId="5" xr:uid="{00000000-0005-0000-0000-00001D000000}"/>
    <cellStyle name="Обычный 4" xfId="6" xr:uid="{00000000-0005-0000-0000-00001E000000}"/>
    <cellStyle name="Обычный 5" xfId="15" xr:uid="{00000000-0005-0000-0000-00001F000000}"/>
    <cellStyle name="Обычный 6" xfId="16" xr:uid="{00000000-0005-0000-0000-000020000000}"/>
    <cellStyle name="Обычный 6 2" xfId="23" xr:uid="{00000000-0005-0000-0000-000021000000}"/>
    <cellStyle name="Обычный 7" xfId="24" xr:uid="{00000000-0005-0000-0000-000022000000}"/>
    <cellStyle name="Обычный 8" xfId="25" xr:uid="{00000000-0005-0000-0000-000023000000}"/>
    <cellStyle name="Обычный 9" xfId="26" xr:uid="{00000000-0005-0000-0000-000024000000}"/>
    <cellStyle name="Обычный_2019_1" xfId="50" xr:uid="{00000000-0005-0000-0000-000025000000}"/>
    <cellStyle name="Обычный_2019_2" xfId="49" xr:uid="{00000000-0005-0000-0000-000026000000}"/>
    <cellStyle name="Обычный_Бюджет 2011-2013 II чтение приложения" xfId="57" xr:uid="{00000000-0005-0000-0000-000027000000}"/>
    <cellStyle name="Обычный_дох2019прил4" xfId="51" xr:uid="{00000000-0005-0000-0000-000028000000}"/>
    <cellStyle name="Обычный_Изменения на 29.10.2008" xfId="7" xr:uid="{00000000-0005-0000-0000-000029000000}"/>
    <cellStyle name="Обычный_Источники приложение №1" xfId="17" xr:uid="{00000000-0005-0000-0000-00002A000000}"/>
    <cellStyle name="Обычный_истприл1" xfId="29" xr:uid="{00000000-0005-0000-0000-00002B000000}"/>
    <cellStyle name="Обычный_Лист1" xfId="52" xr:uid="{00000000-0005-0000-0000-00002C000000}"/>
    <cellStyle name="Обычный_Лист3" xfId="18" xr:uid="{00000000-0005-0000-0000-00002D000000}"/>
    <cellStyle name="Обычный_приложения 1,3,5,6,7,8,13,14" xfId="8" xr:uid="{00000000-0005-0000-0000-00002E000000}"/>
    <cellStyle name="Обычный_Приложения к бюджету 2010-2012гг II чтение" xfId="9" xr:uid="{00000000-0005-0000-0000-00002F000000}"/>
    <cellStyle name="Обычный_расходы (ФУНК)" xfId="19" xr:uid="{00000000-0005-0000-0000-000030000000}"/>
    <cellStyle name="Обычный_функ прил5_1" xfId="30" xr:uid="{00000000-0005-0000-0000-000031000000}"/>
    <cellStyle name="Обычный_Функционалка 2" xfId="20" xr:uid="{00000000-0005-0000-0000-000032000000}"/>
    <cellStyle name="Стиль 1" xfId="10" xr:uid="{00000000-0005-0000-0000-000033000000}"/>
    <cellStyle name="Финансовый 2" xfId="11" xr:uid="{00000000-0005-0000-0000-000034000000}"/>
    <cellStyle name="Финансовый 3" xfId="12" xr:uid="{00000000-0005-0000-0000-000035000000}"/>
    <cellStyle name="Финансовый 4" xfId="13" xr:uid="{00000000-0005-0000-0000-000036000000}"/>
    <cellStyle name="Финансовый 5" xfId="14" xr:uid="{00000000-0005-0000-0000-000037000000}"/>
    <cellStyle name="Финансовый 5 2" xfId="27" xr:uid="{00000000-0005-0000-0000-000038000000}"/>
    <cellStyle name="Финансовый 6" xfId="54" xr:uid="{00000000-0005-0000-0000-00003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u-emrih\Documents%20and%20Settings\fu-anjaeva.ADM24.000\&#1052;&#1086;&#1080;%20&#1076;&#1086;&#1082;&#1091;&#1084;&#1077;&#1085;&#1090;&#1099;\&#1058;&#1072;&#1103;\&#1041;&#1102;&#1078;&#1077;&#1090;&#1099;\&#1041;&#1102;&#1076;&#1078;&#1077;&#1090;%202010-2012\&#1088;&#1072;&#1081;&#1089;&#1086;&#1074;&#1077;&#1090;\II%20&#1090;&#1077;&#1085;&#1080;&#1077;%20&#8470;51-407&#1088;%20&#1086;&#1090;%2022.12.09\&#1055;&#1088;&#1080;&#1083;&#1086;&#1078;&#1077;&#1085;&#1080;&#1103;%20&#1082;%20&#1073;&#1102;&#1076;&#1078;&#1077;&#1090;&#1091;%202010-2012&#1075;&#1075;%20II%20&#1095;&#1090;&#1077;&#1085;&#1080;&#107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u-emrih\Documents%20and%20Settings\fu-anjaeva.ADM24\&#1052;&#1086;&#1080;%20&#1076;&#1086;&#1082;&#1091;&#1084;&#1077;&#1085;&#1090;&#1099;\&#1058;&#1072;&#1103;\&#1041;&#1102;&#1078;&#1077;&#1090;&#1099;\&#1073;&#1102;&#1076;&#1078;&#1077;&#1090;%202010-2012\&#1088;&#1072;&#1081;&#1089;&#1086;&#1074;&#1077;&#1090;\II%20&#1090;&#1077;&#1085;&#1080;&#1077;%20&#8470;51-407&#1088;%20&#1086;&#1090;%2022.12.09\&#1055;&#1088;&#1080;&#1083;&#1086;&#1078;&#1077;&#1085;&#1080;&#1103;%20&#1082;%20&#1073;&#1102;&#1076;&#1078;&#1077;&#1090;&#1091;%202010-2012&#1075;&#1075;%20II%20&#1095;&#1090;&#1077;&#1085;&#1080;&#107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Documents%20and%20Settings\fu-anjaeva.ADM24.000\&#1052;&#1086;&#1080;%20&#1076;&#1086;&#1082;&#1091;&#1084;&#1077;&#1085;&#1090;&#1099;\&#1058;&#1072;&#1103;\&#1041;&#1102;&#1078;&#1077;&#1090;&#1099;\&#1041;&#1102;&#1076;&#1078;&#1077;&#1090;%202010-2012\&#1088;&#1072;&#1081;&#1089;&#1086;&#1074;&#1077;&#1090;\II%20&#1090;&#1077;&#1085;&#1080;&#1077;%20&#8470;51-407&#1088;%20&#1086;&#1090;%2022.12.09\&#1055;&#1088;&#1080;&#1083;&#1086;&#1078;&#1077;&#1085;&#1080;&#1103;%20&#1082;%20&#1073;&#1102;&#1076;&#1078;&#1077;&#1090;&#1091;%202010-2012&#1075;&#1075;%20II%20&#1095;&#1090;&#1077;&#1085;&#1080;&#107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т"/>
      <sheetName val="адм дох"/>
      <sheetName val="адм ист"/>
      <sheetName val="доходы "/>
      <sheetName val="функ"/>
      <sheetName val="вед"/>
      <sheetName val="публич."/>
      <sheetName val="программы"/>
      <sheetName val="ФФП+рег"/>
      <sheetName val="воин"/>
      <sheetName val="отходы"/>
      <sheetName val="сбалан"/>
      <sheetName val="заимст"/>
      <sheetName val="Перечень"/>
      <sheetName val="адм ком"/>
      <sheetName val="пределы"/>
      <sheetName val="прогноз"/>
      <sheetName val="ожидаемо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т"/>
      <sheetName val="адм дох"/>
      <sheetName val="адм ист"/>
      <sheetName val="доходы "/>
      <sheetName val="функ"/>
      <sheetName val="вед"/>
      <sheetName val="публич."/>
      <sheetName val="программы"/>
      <sheetName val="ФФП+рег"/>
      <sheetName val="воин"/>
      <sheetName val="отходы"/>
      <sheetName val="сбалан"/>
      <sheetName val="заимст"/>
      <sheetName val="Перечень"/>
      <sheetName val="адм ком"/>
      <sheetName val="пределы"/>
      <sheetName val="прогноз"/>
      <sheetName val="ожидаемо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т"/>
      <sheetName val="адм дох"/>
      <sheetName val="адм ист"/>
      <sheetName val="доходы "/>
      <sheetName val="функ"/>
      <sheetName val="вед"/>
      <sheetName val="публич."/>
      <sheetName val="программы"/>
      <sheetName val="ФФП+рег"/>
      <sheetName val="воин"/>
      <sheetName val="отходы"/>
      <sheetName val="сбалан"/>
      <sheetName val="заимст"/>
      <sheetName val="Перечень"/>
      <sheetName val="адм ком"/>
      <sheetName val="пределы"/>
      <sheetName val="прогноз"/>
      <sheetName val="ожидаемое"/>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7"/>
  <sheetViews>
    <sheetView view="pageBreakPreview" zoomScale="69" zoomScaleNormal="75" zoomScaleSheetLayoutView="69" workbookViewId="0">
      <selection activeCell="A6" sqref="A6:F6"/>
    </sheetView>
  </sheetViews>
  <sheetFormatPr defaultColWidth="9.140625" defaultRowHeight="12.75" x14ac:dyDescent="0.2"/>
  <cols>
    <col min="1" max="1" width="7.5703125" style="16" customWidth="1"/>
    <col min="2" max="2" width="32.7109375" style="16" customWidth="1"/>
    <col min="3" max="3" width="64.140625" style="16" customWidth="1"/>
    <col min="4" max="4" width="20.28515625" style="16" customWidth="1"/>
    <col min="5" max="5" width="19" style="16" customWidth="1"/>
    <col min="6" max="6" width="22" style="16" customWidth="1"/>
    <col min="7" max="7" width="18.5703125" style="16" customWidth="1"/>
    <col min="8" max="8" width="18.7109375" style="16" customWidth="1"/>
    <col min="9" max="9" width="15.7109375" style="16" bestFit="1" customWidth="1"/>
    <col min="10" max="16384" width="9.140625" style="16"/>
  </cols>
  <sheetData>
    <row r="1" spans="1:9" ht="15.75" x14ac:dyDescent="0.25">
      <c r="A1" s="15"/>
      <c r="B1" s="217" t="s">
        <v>25</v>
      </c>
      <c r="C1" s="217"/>
      <c r="D1" s="217"/>
      <c r="E1" s="217"/>
      <c r="F1" s="217"/>
    </row>
    <row r="2" spans="1:9" s="2" customFormat="1" ht="15.75" x14ac:dyDescent="0.25">
      <c r="A2" s="18"/>
      <c r="B2" s="4"/>
      <c r="C2" s="217" t="s">
        <v>1898</v>
      </c>
      <c r="D2" s="217"/>
      <c r="E2" s="217"/>
      <c r="F2" s="217"/>
      <c r="G2" s="3"/>
      <c r="H2" s="3"/>
    </row>
    <row r="3" spans="1:9" s="2" customFormat="1" ht="69" customHeight="1" x14ac:dyDescent="0.25">
      <c r="C3" s="65"/>
      <c r="D3" s="220" t="s">
        <v>1501</v>
      </c>
      <c r="E3" s="220"/>
      <c r="F3" s="220"/>
      <c r="G3" s="3"/>
      <c r="H3" s="3"/>
    </row>
    <row r="4" spans="1:9" s="2" customFormat="1" ht="16.5" customHeight="1" x14ac:dyDescent="0.25">
      <c r="A4" s="67"/>
      <c r="B4" s="8"/>
      <c r="C4" s="7"/>
      <c r="D4" s="218" t="s">
        <v>1899</v>
      </c>
      <c r="E4" s="218"/>
      <c r="F4" s="218"/>
      <c r="G4" s="3"/>
      <c r="H4" s="3"/>
    </row>
    <row r="5" spans="1:9" ht="15.75" x14ac:dyDescent="0.25">
      <c r="A5" s="15"/>
      <c r="C5" s="17"/>
      <c r="D5" s="1"/>
      <c r="E5" s="1"/>
      <c r="F5" s="1"/>
    </row>
    <row r="6" spans="1:9" ht="18.75" customHeight="1" x14ac:dyDescent="0.2">
      <c r="A6" s="219" t="s">
        <v>26</v>
      </c>
      <c r="B6" s="219"/>
      <c r="C6" s="219"/>
      <c r="D6" s="219"/>
      <c r="E6" s="219"/>
      <c r="F6" s="219"/>
    </row>
    <row r="7" spans="1:9" ht="18.75" customHeight="1" x14ac:dyDescent="0.2">
      <c r="A7" s="216" t="s">
        <v>689</v>
      </c>
      <c r="B7" s="216"/>
      <c r="C7" s="216"/>
      <c r="D7" s="216"/>
      <c r="E7" s="216"/>
      <c r="F7" s="216"/>
    </row>
    <row r="8" spans="1:9" ht="19.5" thickBot="1" x14ac:dyDescent="0.35">
      <c r="A8" s="19"/>
      <c r="B8" s="20"/>
      <c r="C8" s="20"/>
      <c r="F8" s="21" t="s">
        <v>27</v>
      </c>
    </row>
    <row r="9" spans="1:9" ht="45.75" customHeight="1" x14ac:dyDescent="0.2">
      <c r="A9" s="91" t="s">
        <v>28</v>
      </c>
      <c r="B9" s="92" t="s">
        <v>29</v>
      </c>
      <c r="C9" s="92" t="s">
        <v>30</v>
      </c>
      <c r="D9" s="93" t="s">
        <v>427</v>
      </c>
      <c r="E9" s="93" t="s">
        <v>607</v>
      </c>
      <c r="F9" s="93" t="s">
        <v>649</v>
      </c>
    </row>
    <row r="10" spans="1:9" ht="16.5" thickBot="1" x14ac:dyDescent="0.3">
      <c r="A10" s="94">
        <v>1</v>
      </c>
      <c r="B10" s="95" t="s">
        <v>31</v>
      </c>
      <c r="C10" s="95" t="s">
        <v>32</v>
      </c>
      <c r="D10" s="96">
        <v>4</v>
      </c>
      <c r="E10" s="96">
        <v>5</v>
      </c>
      <c r="F10" s="96">
        <v>6</v>
      </c>
    </row>
    <row r="11" spans="1:9" ht="31.5" x14ac:dyDescent="0.2">
      <c r="A11" s="97">
        <v>1</v>
      </c>
      <c r="B11" s="98" t="s">
        <v>33</v>
      </c>
      <c r="C11" s="99" t="s">
        <v>34</v>
      </c>
      <c r="D11" s="100">
        <f>D12+D17+D22+D31</f>
        <v>-7526568.8399998397</v>
      </c>
      <c r="E11" s="100">
        <f>E12+E17+E22+E31</f>
        <v>-2743206.7500001937</v>
      </c>
      <c r="F11" s="100">
        <f>F12+F17+F22+F31</f>
        <v>0</v>
      </c>
      <c r="G11" s="151">
        <f>G26-G30</f>
        <v>7526568.8399999142</v>
      </c>
      <c r="H11" s="151">
        <f t="shared" ref="H11:I11" si="0">H26-H30</f>
        <v>2743206.7500002384</v>
      </c>
      <c r="I11" s="151">
        <f t="shared" si="0"/>
        <v>0</v>
      </c>
    </row>
    <row r="12" spans="1:9" ht="31.5" x14ac:dyDescent="0.2">
      <c r="A12" s="101">
        <v>2</v>
      </c>
      <c r="B12" s="102" t="s">
        <v>35</v>
      </c>
      <c r="C12" s="103" t="s">
        <v>36</v>
      </c>
      <c r="D12" s="104">
        <f>D13-D15</f>
        <v>0</v>
      </c>
      <c r="E12" s="104">
        <f>E13-E15</f>
        <v>0</v>
      </c>
      <c r="F12" s="104">
        <f>F13-F15</f>
        <v>0</v>
      </c>
    </row>
    <row r="13" spans="1:9" s="22" customFormat="1" ht="31.5" x14ac:dyDescent="0.2">
      <c r="A13" s="101">
        <v>3</v>
      </c>
      <c r="B13" s="102" t="s">
        <v>399</v>
      </c>
      <c r="C13" s="103" t="s">
        <v>37</v>
      </c>
      <c r="D13" s="104">
        <f>D14</f>
        <v>0</v>
      </c>
      <c r="E13" s="104">
        <f>E14</f>
        <v>0</v>
      </c>
      <c r="F13" s="104">
        <f>F14</f>
        <v>0</v>
      </c>
    </row>
    <row r="14" spans="1:9" ht="38.25" customHeight="1" x14ac:dyDescent="0.2">
      <c r="A14" s="101">
        <v>4</v>
      </c>
      <c r="B14" s="102" t="s">
        <v>400</v>
      </c>
      <c r="C14" s="103" t="s">
        <v>38</v>
      </c>
      <c r="D14" s="104">
        <v>0</v>
      </c>
      <c r="E14" s="104">
        <v>0</v>
      </c>
      <c r="F14" s="104">
        <f>F16</f>
        <v>0</v>
      </c>
    </row>
    <row r="15" spans="1:9" ht="38.25" customHeight="1" x14ac:dyDescent="0.2">
      <c r="A15" s="101">
        <v>5</v>
      </c>
      <c r="B15" s="102" t="s">
        <v>413</v>
      </c>
      <c r="C15" s="103" t="s">
        <v>39</v>
      </c>
      <c r="D15" s="104">
        <f>D16</f>
        <v>0</v>
      </c>
      <c r="E15" s="104">
        <f>E16</f>
        <v>0</v>
      </c>
      <c r="F15" s="104">
        <f>F16</f>
        <v>0</v>
      </c>
    </row>
    <row r="16" spans="1:9" ht="38.25" customHeight="1" x14ac:dyDescent="0.2">
      <c r="A16" s="101">
        <v>6</v>
      </c>
      <c r="B16" s="102" t="s">
        <v>401</v>
      </c>
      <c r="C16" s="103" t="s">
        <v>40</v>
      </c>
      <c r="D16" s="104">
        <v>0</v>
      </c>
      <c r="E16" s="104">
        <v>0</v>
      </c>
      <c r="F16" s="104">
        <f>E14</f>
        <v>0</v>
      </c>
    </row>
    <row r="17" spans="1:9" ht="31.5" x14ac:dyDescent="0.2">
      <c r="A17" s="101">
        <v>7</v>
      </c>
      <c r="B17" s="102" t="s">
        <v>41</v>
      </c>
      <c r="C17" s="103" t="s">
        <v>42</v>
      </c>
      <c r="D17" s="104">
        <f>D18-D20</f>
        <v>-9462493.9200000018</v>
      </c>
      <c r="E17" s="104">
        <f>E18-E20</f>
        <v>-3537506.0799999982</v>
      </c>
      <c r="F17" s="104">
        <f t="shared" ref="F17" si="1">F18-F20</f>
        <v>0</v>
      </c>
    </row>
    <row r="18" spans="1:9" ht="47.25" x14ac:dyDescent="0.2">
      <c r="A18" s="101">
        <v>8</v>
      </c>
      <c r="B18" s="102" t="s">
        <v>43</v>
      </c>
      <c r="C18" s="103" t="s">
        <v>44</v>
      </c>
      <c r="D18" s="104">
        <f>D19</f>
        <v>30537506.079999998</v>
      </c>
      <c r="E18" s="104">
        <f>E19</f>
        <v>27000000</v>
      </c>
      <c r="F18" s="104">
        <f>F19</f>
        <v>27000000</v>
      </c>
    </row>
    <row r="19" spans="1:9" ht="47.25" x14ac:dyDescent="0.2">
      <c r="A19" s="101">
        <v>9</v>
      </c>
      <c r="B19" s="102" t="s">
        <v>45</v>
      </c>
      <c r="C19" s="103" t="s">
        <v>46</v>
      </c>
      <c r="D19" s="104">
        <v>30537506.079999998</v>
      </c>
      <c r="E19" s="104">
        <v>27000000</v>
      </c>
      <c r="F19" s="104">
        <v>27000000</v>
      </c>
    </row>
    <row r="20" spans="1:9" ht="47.25" x14ac:dyDescent="0.2">
      <c r="A20" s="101">
        <v>10</v>
      </c>
      <c r="B20" s="102" t="s">
        <v>47</v>
      </c>
      <c r="C20" s="103" t="s">
        <v>48</v>
      </c>
      <c r="D20" s="104">
        <f>D21</f>
        <v>40000000</v>
      </c>
      <c r="E20" s="104">
        <f>E21</f>
        <v>30537506.079999998</v>
      </c>
      <c r="F20" s="104">
        <f>F21</f>
        <v>27000000</v>
      </c>
    </row>
    <row r="21" spans="1:9" ht="47.25" x14ac:dyDescent="0.2">
      <c r="A21" s="101">
        <v>11</v>
      </c>
      <c r="B21" s="102" t="s">
        <v>49</v>
      </c>
      <c r="C21" s="103" t="s">
        <v>50</v>
      </c>
      <c r="D21" s="104">
        <v>40000000</v>
      </c>
      <c r="E21" s="104">
        <f>D19</f>
        <v>30537506.079999998</v>
      </c>
      <c r="F21" s="104">
        <f>E19</f>
        <v>27000000</v>
      </c>
      <c r="G21" s="23"/>
    </row>
    <row r="22" spans="1:9" ht="32.25" customHeight="1" x14ac:dyDescent="0.2">
      <c r="A22" s="101">
        <v>12</v>
      </c>
      <c r="B22" s="105" t="s">
        <v>51</v>
      </c>
      <c r="C22" s="106" t="s">
        <v>52</v>
      </c>
      <c r="D22" s="107">
        <f>D28-D23</f>
        <v>1935925.0800001621</v>
      </c>
      <c r="E22" s="107">
        <f>E28-E23</f>
        <v>794299.3299998045</v>
      </c>
      <c r="F22" s="107">
        <f>F30-F26</f>
        <v>0</v>
      </c>
      <c r="G22" s="23">
        <v>1935925.08</v>
      </c>
      <c r="H22" s="23">
        <f>G22-D22</f>
        <v>-1.6205012798309326E-7</v>
      </c>
    </row>
    <row r="23" spans="1:9" ht="15.75" x14ac:dyDescent="0.2">
      <c r="A23" s="101">
        <v>13</v>
      </c>
      <c r="B23" s="105" t="s">
        <v>53</v>
      </c>
      <c r="C23" s="106" t="s">
        <v>54</v>
      </c>
      <c r="D23" s="107">
        <f t="shared" ref="D23:F25" si="2">D24</f>
        <v>1423642849.8199999</v>
      </c>
      <c r="E23" s="107">
        <f t="shared" si="2"/>
        <v>1051702700.4400001</v>
      </c>
      <c r="F23" s="107">
        <f t="shared" si="2"/>
        <v>979105762.43000007</v>
      </c>
      <c r="G23" s="23"/>
      <c r="H23" s="23"/>
      <c r="I23" s="23"/>
    </row>
    <row r="24" spans="1:9" ht="15.75" x14ac:dyDescent="0.2">
      <c r="A24" s="101">
        <v>14</v>
      </c>
      <c r="B24" s="105" t="s">
        <v>55</v>
      </c>
      <c r="C24" s="106" t="s">
        <v>56</v>
      </c>
      <c r="D24" s="107">
        <f t="shared" si="2"/>
        <v>1423642849.8199999</v>
      </c>
      <c r="E24" s="107">
        <f t="shared" si="2"/>
        <v>1051702700.4400001</v>
      </c>
      <c r="F24" s="107">
        <f t="shared" si="2"/>
        <v>979105762.43000007</v>
      </c>
      <c r="G24" s="23"/>
      <c r="H24" s="23"/>
      <c r="I24" s="23"/>
    </row>
    <row r="25" spans="1:9" ht="15.75" x14ac:dyDescent="0.2">
      <c r="A25" s="101">
        <v>15</v>
      </c>
      <c r="B25" s="105" t="s">
        <v>57</v>
      </c>
      <c r="C25" s="106" t="s">
        <v>58</v>
      </c>
      <c r="D25" s="107">
        <f t="shared" si="2"/>
        <v>1423642849.8199999</v>
      </c>
      <c r="E25" s="107">
        <f t="shared" si="2"/>
        <v>1051702700.4400001</v>
      </c>
      <c r="F25" s="107">
        <f t="shared" si="2"/>
        <v>979105762.43000007</v>
      </c>
      <c r="G25" s="23"/>
      <c r="H25" s="23"/>
      <c r="I25" s="23"/>
    </row>
    <row r="26" spans="1:9" ht="31.5" x14ac:dyDescent="0.2">
      <c r="A26" s="101">
        <v>16</v>
      </c>
      <c r="B26" s="105" t="s">
        <v>59</v>
      </c>
      <c r="C26" s="106" t="s">
        <v>60</v>
      </c>
      <c r="D26" s="107">
        <f>G26+D19</f>
        <v>1423642849.8199999</v>
      </c>
      <c r="E26" s="107">
        <f>H26+E19</f>
        <v>1051702700.4400001</v>
      </c>
      <c r="F26" s="107">
        <f>I26+F19</f>
        <v>979105762.43000007</v>
      </c>
      <c r="G26" s="145">
        <v>1393105343.74</v>
      </c>
      <c r="H26" s="145">
        <v>1024702700.4400001</v>
      </c>
      <c r="I26" s="145">
        <v>952105762.43000007</v>
      </c>
    </row>
    <row r="27" spans="1:9" ht="15.75" x14ac:dyDescent="0.2">
      <c r="A27" s="101">
        <v>17</v>
      </c>
      <c r="B27" s="105" t="s">
        <v>61</v>
      </c>
      <c r="C27" s="106" t="s">
        <v>62</v>
      </c>
      <c r="D27" s="107">
        <f t="shared" ref="D27:F29" si="3">D28</f>
        <v>1425578774.9000001</v>
      </c>
      <c r="E27" s="107">
        <f t="shared" si="3"/>
        <v>1052496999.7699999</v>
      </c>
      <c r="F27" s="107">
        <f t="shared" si="3"/>
        <v>979105762.43000007</v>
      </c>
      <c r="G27" s="23"/>
    </row>
    <row r="28" spans="1:9" ht="15.75" x14ac:dyDescent="0.2">
      <c r="A28" s="101">
        <v>18</v>
      </c>
      <c r="B28" s="105" t="s">
        <v>63</v>
      </c>
      <c r="C28" s="106" t="s">
        <v>64</v>
      </c>
      <c r="D28" s="107">
        <f t="shared" si="3"/>
        <v>1425578774.9000001</v>
      </c>
      <c r="E28" s="107">
        <f t="shared" si="3"/>
        <v>1052496999.7699999</v>
      </c>
      <c r="F28" s="107">
        <f t="shared" si="3"/>
        <v>979105762.43000007</v>
      </c>
      <c r="G28" s="23"/>
      <c r="H28" s="23"/>
      <c r="I28" s="23"/>
    </row>
    <row r="29" spans="1:9" ht="23.25" customHeight="1" x14ac:dyDescent="0.2">
      <c r="A29" s="101">
        <v>19</v>
      </c>
      <c r="B29" s="105" t="s">
        <v>65</v>
      </c>
      <c r="C29" s="106" t="s">
        <v>66</v>
      </c>
      <c r="D29" s="107">
        <f t="shared" si="3"/>
        <v>1425578774.9000001</v>
      </c>
      <c r="E29" s="107">
        <f t="shared" si="3"/>
        <v>1052496999.7699999</v>
      </c>
      <c r="F29" s="107">
        <f t="shared" si="3"/>
        <v>979105762.43000007</v>
      </c>
      <c r="G29" s="23"/>
      <c r="H29" s="23"/>
      <c r="I29" s="23"/>
    </row>
    <row r="30" spans="1:9" ht="32.25" thickBot="1" x14ac:dyDescent="0.25">
      <c r="A30" s="94">
        <v>20</v>
      </c>
      <c r="B30" s="108" t="s">
        <v>67</v>
      </c>
      <c r="C30" s="109" t="s">
        <v>68</v>
      </c>
      <c r="D30" s="110">
        <f>G30+D21</f>
        <v>1425578774.9000001</v>
      </c>
      <c r="E30" s="110">
        <f>H30+E21</f>
        <v>1052496999.7699999</v>
      </c>
      <c r="F30" s="110">
        <f>I30+F21</f>
        <v>979105762.43000007</v>
      </c>
      <c r="G30" s="66">
        <v>1385578774.9000001</v>
      </c>
      <c r="H30" s="66">
        <v>1021959493.6899998</v>
      </c>
      <c r="I30" s="66">
        <v>952105762.43000007</v>
      </c>
    </row>
    <row r="31" spans="1:9" ht="31.5" x14ac:dyDescent="0.2">
      <c r="A31" s="97">
        <v>21</v>
      </c>
      <c r="B31" s="111" t="s">
        <v>69</v>
      </c>
      <c r="C31" s="112" t="s">
        <v>70</v>
      </c>
      <c r="D31" s="100">
        <f t="shared" ref="D31:F34" si="4">D32</f>
        <v>0</v>
      </c>
      <c r="E31" s="100">
        <f t="shared" si="4"/>
        <v>0</v>
      </c>
      <c r="F31" s="100">
        <f t="shared" si="4"/>
        <v>0</v>
      </c>
      <c r="G31" s="144">
        <f>G30-'функ прил3'!D63</f>
        <v>0</v>
      </c>
      <c r="H31" s="144">
        <f>H30-'функ прил3'!E63</f>
        <v>0</v>
      </c>
      <c r="I31" s="144">
        <f>I30-'функ прил3'!F63</f>
        <v>0</v>
      </c>
    </row>
    <row r="32" spans="1:9" ht="31.5" x14ac:dyDescent="0.2">
      <c r="A32" s="101">
        <v>22</v>
      </c>
      <c r="B32" s="113" t="s">
        <v>71</v>
      </c>
      <c r="C32" s="114" t="s">
        <v>72</v>
      </c>
      <c r="D32" s="107">
        <f>D33</f>
        <v>0</v>
      </c>
      <c r="E32" s="107">
        <f t="shared" si="4"/>
        <v>0</v>
      </c>
      <c r="F32" s="107">
        <f t="shared" si="4"/>
        <v>0</v>
      </c>
      <c r="G32" s="23"/>
    </row>
    <row r="33" spans="1:9" ht="31.5" x14ac:dyDescent="0.2">
      <c r="A33" s="101">
        <v>23</v>
      </c>
      <c r="B33" s="113" t="s">
        <v>73</v>
      </c>
      <c r="C33" s="114" t="s">
        <v>74</v>
      </c>
      <c r="D33" s="107">
        <f t="shared" si="4"/>
        <v>0</v>
      </c>
      <c r="E33" s="107">
        <f t="shared" si="4"/>
        <v>0</v>
      </c>
      <c r="F33" s="107">
        <f t="shared" si="4"/>
        <v>0</v>
      </c>
    </row>
    <row r="34" spans="1:9" ht="47.25" x14ac:dyDescent="0.2">
      <c r="A34" s="101">
        <v>24</v>
      </c>
      <c r="B34" s="105" t="s">
        <v>75</v>
      </c>
      <c r="C34" s="114" t="s">
        <v>76</v>
      </c>
      <c r="D34" s="107">
        <f t="shared" si="4"/>
        <v>0</v>
      </c>
      <c r="E34" s="107">
        <f t="shared" si="4"/>
        <v>0</v>
      </c>
      <c r="F34" s="107">
        <f t="shared" si="4"/>
        <v>0</v>
      </c>
    </row>
    <row r="35" spans="1:9" ht="32.25" thickBot="1" x14ac:dyDescent="0.25">
      <c r="A35" s="94">
        <v>25</v>
      </c>
      <c r="B35" s="108" t="s">
        <v>77</v>
      </c>
      <c r="C35" s="115" t="s">
        <v>78</v>
      </c>
      <c r="D35" s="110"/>
      <c r="E35" s="110"/>
      <c r="F35" s="110"/>
    </row>
    <row r="37" spans="1:9" x14ac:dyDescent="0.2">
      <c r="I37" s="23"/>
    </row>
  </sheetData>
  <autoFilter ref="A10:I35" xr:uid="{00000000-0009-0000-0000-000000000000}"/>
  <mergeCells count="6">
    <mergeCell ref="A7:F7"/>
    <mergeCell ref="B1:F1"/>
    <mergeCell ref="C2:F2"/>
    <mergeCell ref="D4:F4"/>
    <mergeCell ref="A6:F6"/>
    <mergeCell ref="D3:F3"/>
  </mergeCells>
  <printOptions horizontalCentered="1"/>
  <pageMargins left="0.98425196850393704" right="0.39370078740157483" top="0.59055118110236227" bottom="0.59055118110236227" header="0.51181102362204722" footer="0.39370078740157483"/>
  <pageSetup paperSize="9" scale="53"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E13"/>
  <sheetViews>
    <sheetView tabSelected="1" workbookViewId="0">
      <selection activeCell="I5" sqref="I5"/>
    </sheetView>
  </sheetViews>
  <sheetFormatPr defaultRowHeight="15" x14ac:dyDescent="0.25"/>
  <cols>
    <col min="2" max="2" width="21.85546875" customWidth="1"/>
    <col min="3" max="3" width="19.7109375" customWidth="1"/>
    <col min="4" max="4" width="14.85546875" customWidth="1"/>
    <col min="5" max="5" width="16.7109375" customWidth="1"/>
  </cols>
  <sheetData>
    <row r="1" spans="1:5" ht="15.75" x14ac:dyDescent="0.25">
      <c r="A1" s="266" t="s">
        <v>1879</v>
      </c>
      <c r="B1" s="266"/>
      <c r="C1" s="266"/>
      <c r="D1" s="266"/>
      <c r="E1" s="266"/>
    </row>
    <row r="2" spans="1:5" ht="15.75" x14ac:dyDescent="0.25">
      <c r="A2" s="4"/>
      <c r="B2" s="217" t="s">
        <v>1898</v>
      </c>
      <c r="C2" s="217"/>
      <c r="D2" s="217"/>
      <c r="E2" s="217"/>
    </row>
    <row r="3" spans="1:5" ht="66" customHeight="1" x14ac:dyDescent="0.25">
      <c r="A3" s="65"/>
      <c r="B3" s="65"/>
      <c r="C3" s="243" t="s">
        <v>1629</v>
      </c>
      <c r="D3" s="243"/>
      <c r="E3" s="243"/>
    </row>
    <row r="4" spans="1:5" ht="20.45" customHeight="1" x14ac:dyDescent="0.25">
      <c r="A4" s="8"/>
      <c r="B4" s="7"/>
      <c r="C4" s="218" t="s">
        <v>1900</v>
      </c>
      <c r="D4" s="218"/>
      <c r="E4" s="218"/>
    </row>
    <row r="5" spans="1:5" ht="15.75" x14ac:dyDescent="0.25">
      <c r="A5" s="195"/>
      <c r="B5" s="196"/>
      <c r="C5" s="267"/>
      <c r="D5" s="267"/>
      <c r="E5" s="267"/>
    </row>
    <row r="6" spans="1:5" ht="15.75" x14ac:dyDescent="0.25">
      <c r="A6" s="5"/>
      <c r="B6" s="10"/>
      <c r="C6" s="5"/>
      <c r="D6" s="2"/>
      <c r="E6" s="2"/>
    </row>
    <row r="7" spans="1:5" ht="64.150000000000006" customHeight="1" x14ac:dyDescent="0.25">
      <c r="A7" s="268" t="s">
        <v>1880</v>
      </c>
      <c r="B7" s="268"/>
      <c r="C7" s="268"/>
      <c r="D7" s="268"/>
      <c r="E7" s="268"/>
    </row>
    <row r="8" spans="1:5" x14ac:dyDescent="0.25">
      <c r="A8" s="5"/>
      <c r="B8" s="5"/>
      <c r="C8" s="5"/>
      <c r="D8" s="2"/>
      <c r="E8" s="2"/>
    </row>
    <row r="9" spans="1:5" ht="15.75" x14ac:dyDescent="0.25">
      <c r="A9" s="262" t="s">
        <v>24</v>
      </c>
      <c r="B9" s="262" t="s">
        <v>0</v>
      </c>
      <c r="C9" s="262" t="s">
        <v>1881</v>
      </c>
      <c r="D9" s="262"/>
      <c r="E9" s="262"/>
    </row>
    <row r="10" spans="1:5" ht="15.75" x14ac:dyDescent="0.25">
      <c r="A10" s="262"/>
      <c r="B10" s="262"/>
      <c r="C10" s="82" t="s">
        <v>427</v>
      </c>
      <c r="D10" s="82" t="s">
        <v>607</v>
      </c>
      <c r="E10" s="82" t="s">
        <v>649</v>
      </c>
    </row>
    <row r="11" spans="1:5" ht="15.75" x14ac:dyDescent="0.25">
      <c r="A11" s="142">
        <v>1</v>
      </c>
      <c r="B11" s="142">
        <v>2</v>
      </c>
      <c r="C11" s="142">
        <v>3</v>
      </c>
      <c r="D11" s="142">
        <v>4</v>
      </c>
      <c r="E11" s="142">
        <v>5</v>
      </c>
    </row>
    <row r="12" spans="1:5" ht="15.75" x14ac:dyDescent="0.25">
      <c r="A12" s="12">
        <v>1</v>
      </c>
      <c r="B12" s="6" t="s">
        <v>6</v>
      </c>
      <c r="C12" s="197">
        <v>63044300</v>
      </c>
      <c r="D12" s="197">
        <v>73327700</v>
      </c>
      <c r="E12" s="197">
        <v>0</v>
      </c>
    </row>
    <row r="13" spans="1:5" ht="15.75" x14ac:dyDescent="0.25">
      <c r="A13" s="258" t="s">
        <v>23</v>
      </c>
      <c r="B13" s="258"/>
      <c r="C13" s="197">
        <f>SUM(C12:C12)</f>
        <v>63044300</v>
      </c>
      <c r="D13" s="197">
        <f>SUM(D12:D12)</f>
        <v>73327700</v>
      </c>
      <c r="E13" s="197">
        <f>SUM(E12:E12)</f>
        <v>0</v>
      </c>
    </row>
  </sheetData>
  <mergeCells count="10">
    <mergeCell ref="A9:A10"/>
    <mergeCell ref="B9:B10"/>
    <mergeCell ref="C9:E9"/>
    <mergeCell ref="A13:B13"/>
    <mergeCell ref="A1:E1"/>
    <mergeCell ref="B2:E2"/>
    <mergeCell ref="C3:E3"/>
    <mergeCell ref="C4:E4"/>
    <mergeCell ref="C5:E5"/>
    <mergeCell ref="A7:E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M216"/>
  <sheetViews>
    <sheetView view="pageBreakPreview" zoomScale="75" zoomScaleNormal="100" zoomScaleSheetLayoutView="75" workbookViewId="0">
      <pane xSplit="9" ySplit="10" topLeftCell="J32" activePane="bottomRight" state="frozen"/>
      <selection pane="topRight" activeCell="J1" sqref="J1"/>
      <selection pane="bottomLeft" activeCell="A11" sqref="A11"/>
      <selection pane="bottomRight" activeCell="L6" sqref="L6"/>
    </sheetView>
  </sheetViews>
  <sheetFormatPr defaultRowHeight="12.75" x14ac:dyDescent="0.2"/>
  <cols>
    <col min="1" max="1" width="4.42578125" style="140" customWidth="1"/>
    <col min="2" max="2" width="6.28515625" style="141" customWidth="1"/>
    <col min="3" max="3" width="5.85546875" style="141" customWidth="1"/>
    <col min="4" max="4" width="5.28515625" style="141" customWidth="1"/>
    <col min="5" max="5" width="5.140625" style="141" customWidth="1"/>
    <col min="6" max="6" width="4.42578125" style="141" customWidth="1"/>
    <col min="7" max="7" width="3" style="141" customWidth="1"/>
    <col min="8" max="8" width="6.28515625" style="141" customWidth="1"/>
    <col min="9" max="9" width="10.140625" style="141" customWidth="1"/>
    <col min="10" max="10" width="75.5703125" style="173" customWidth="1"/>
    <col min="11" max="11" width="19" style="141" customWidth="1"/>
    <col min="12" max="12" width="20.140625" style="141" customWidth="1"/>
    <col min="13" max="13" width="18.85546875" style="141" customWidth="1"/>
    <col min="14" max="256" width="9.140625" style="136"/>
    <col min="257" max="257" width="4.42578125" style="136" customWidth="1"/>
    <col min="258" max="258" width="4.5703125" style="136" customWidth="1"/>
    <col min="259" max="259" width="3.140625" style="136" customWidth="1"/>
    <col min="260" max="260" width="3.42578125" style="136" customWidth="1"/>
    <col min="261" max="261" width="3.28515625" style="136" customWidth="1"/>
    <col min="262" max="262" width="4.42578125" style="136" customWidth="1"/>
    <col min="263" max="263" width="3" style="136" customWidth="1"/>
    <col min="264" max="264" width="5" style="136" customWidth="1"/>
    <col min="265" max="265" width="6.5703125" style="136" customWidth="1"/>
    <col min="266" max="266" width="72.85546875" style="136" customWidth="1"/>
    <col min="267" max="269" width="16.7109375" style="136" customWidth="1"/>
    <col min="270" max="512" width="9.140625" style="136"/>
    <col min="513" max="513" width="4.42578125" style="136" customWidth="1"/>
    <col min="514" max="514" width="4.5703125" style="136" customWidth="1"/>
    <col min="515" max="515" width="3.140625" style="136" customWidth="1"/>
    <col min="516" max="516" width="3.42578125" style="136" customWidth="1"/>
    <col min="517" max="517" width="3.28515625" style="136" customWidth="1"/>
    <col min="518" max="518" width="4.42578125" style="136" customWidth="1"/>
    <col min="519" max="519" width="3" style="136" customWidth="1"/>
    <col min="520" max="520" width="5" style="136" customWidth="1"/>
    <col min="521" max="521" width="6.5703125" style="136" customWidth="1"/>
    <col min="522" max="522" width="72.85546875" style="136" customWidth="1"/>
    <col min="523" max="525" width="16.7109375" style="136" customWidth="1"/>
    <col min="526" max="768" width="9.140625" style="136"/>
    <col min="769" max="769" width="4.42578125" style="136" customWidth="1"/>
    <col min="770" max="770" width="4.5703125" style="136" customWidth="1"/>
    <col min="771" max="771" width="3.140625" style="136" customWidth="1"/>
    <col min="772" max="772" width="3.42578125" style="136" customWidth="1"/>
    <col min="773" max="773" width="3.28515625" style="136" customWidth="1"/>
    <col min="774" max="774" width="4.42578125" style="136" customWidth="1"/>
    <col min="775" max="775" width="3" style="136" customWidth="1"/>
    <col min="776" max="776" width="5" style="136" customWidth="1"/>
    <col min="777" max="777" width="6.5703125" style="136" customWidth="1"/>
    <col min="778" max="778" width="72.85546875" style="136" customWidth="1"/>
    <col min="779" max="781" width="16.7109375" style="136" customWidth="1"/>
    <col min="782" max="1024" width="9.140625" style="136"/>
    <col min="1025" max="1025" width="4.42578125" style="136" customWidth="1"/>
    <col min="1026" max="1026" width="4.5703125" style="136" customWidth="1"/>
    <col min="1027" max="1027" width="3.140625" style="136" customWidth="1"/>
    <col min="1028" max="1028" width="3.42578125" style="136" customWidth="1"/>
    <col min="1029" max="1029" width="3.28515625" style="136" customWidth="1"/>
    <col min="1030" max="1030" width="4.42578125" style="136" customWidth="1"/>
    <col min="1031" max="1031" width="3" style="136" customWidth="1"/>
    <col min="1032" max="1032" width="5" style="136" customWidth="1"/>
    <col min="1033" max="1033" width="6.5703125" style="136" customWidth="1"/>
    <col min="1034" max="1034" width="72.85546875" style="136" customWidth="1"/>
    <col min="1035" max="1037" width="16.7109375" style="136" customWidth="1"/>
    <col min="1038" max="1280" width="9.140625" style="136"/>
    <col min="1281" max="1281" width="4.42578125" style="136" customWidth="1"/>
    <col min="1282" max="1282" width="4.5703125" style="136" customWidth="1"/>
    <col min="1283" max="1283" width="3.140625" style="136" customWidth="1"/>
    <col min="1284" max="1284" width="3.42578125" style="136" customWidth="1"/>
    <col min="1285" max="1285" width="3.28515625" style="136" customWidth="1"/>
    <col min="1286" max="1286" width="4.42578125" style="136" customWidth="1"/>
    <col min="1287" max="1287" width="3" style="136" customWidth="1"/>
    <col min="1288" max="1288" width="5" style="136" customWidth="1"/>
    <col min="1289" max="1289" width="6.5703125" style="136" customWidth="1"/>
    <col min="1290" max="1290" width="72.85546875" style="136" customWidth="1"/>
    <col min="1291" max="1293" width="16.7109375" style="136" customWidth="1"/>
    <col min="1294" max="1536" width="9.140625" style="136"/>
    <col min="1537" max="1537" width="4.42578125" style="136" customWidth="1"/>
    <col min="1538" max="1538" width="4.5703125" style="136" customWidth="1"/>
    <col min="1539" max="1539" width="3.140625" style="136" customWidth="1"/>
    <col min="1540" max="1540" width="3.42578125" style="136" customWidth="1"/>
    <col min="1541" max="1541" width="3.28515625" style="136" customWidth="1"/>
    <col min="1542" max="1542" width="4.42578125" style="136" customWidth="1"/>
    <col min="1543" max="1543" width="3" style="136" customWidth="1"/>
    <col min="1544" max="1544" width="5" style="136" customWidth="1"/>
    <col min="1545" max="1545" width="6.5703125" style="136" customWidth="1"/>
    <col min="1546" max="1546" width="72.85546875" style="136" customWidth="1"/>
    <col min="1547" max="1549" width="16.7109375" style="136" customWidth="1"/>
    <col min="1550" max="1792" width="9.140625" style="136"/>
    <col min="1793" max="1793" width="4.42578125" style="136" customWidth="1"/>
    <col min="1794" max="1794" width="4.5703125" style="136" customWidth="1"/>
    <col min="1795" max="1795" width="3.140625" style="136" customWidth="1"/>
    <col min="1796" max="1796" width="3.42578125" style="136" customWidth="1"/>
    <col min="1797" max="1797" width="3.28515625" style="136" customWidth="1"/>
    <col min="1798" max="1798" width="4.42578125" style="136" customWidth="1"/>
    <col min="1799" max="1799" width="3" style="136" customWidth="1"/>
    <col min="1800" max="1800" width="5" style="136" customWidth="1"/>
    <col min="1801" max="1801" width="6.5703125" style="136" customWidth="1"/>
    <col min="1802" max="1802" width="72.85546875" style="136" customWidth="1"/>
    <col min="1803" max="1805" width="16.7109375" style="136" customWidth="1"/>
    <col min="1806" max="2048" width="9.140625" style="136"/>
    <col min="2049" max="2049" width="4.42578125" style="136" customWidth="1"/>
    <col min="2050" max="2050" width="4.5703125" style="136" customWidth="1"/>
    <col min="2051" max="2051" width="3.140625" style="136" customWidth="1"/>
    <col min="2052" max="2052" width="3.42578125" style="136" customWidth="1"/>
    <col min="2053" max="2053" width="3.28515625" style="136" customWidth="1"/>
    <col min="2054" max="2054" width="4.42578125" style="136" customWidth="1"/>
    <col min="2055" max="2055" width="3" style="136" customWidth="1"/>
    <col min="2056" max="2056" width="5" style="136" customWidth="1"/>
    <col min="2057" max="2057" width="6.5703125" style="136" customWidth="1"/>
    <col min="2058" max="2058" width="72.85546875" style="136" customWidth="1"/>
    <col min="2059" max="2061" width="16.7109375" style="136" customWidth="1"/>
    <col min="2062" max="2304" width="9.140625" style="136"/>
    <col min="2305" max="2305" width="4.42578125" style="136" customWidth="1"/>
    <col min="2306" max="2306" width="4.5703125" style="136" customWidth="1"/>
    <col min="2307" max="2307" width="3.140625" style="136" customWidth="1"/>
    <col min="2308" max="2308" width="3.42578125" style="136" customWidth="1"/>
    <col min="2309" max="2309" width="3.28515625" style="136" customWidth="1"/>
    <col min="2310" max="2310" width="4.42578125" style="136" customWidth="1"/>
    <col min="2311" max="2311" width="3" style="136" customWidth="1"/>
    <col min="2312" max="2312" width="5" style="136" customWidth="1"/>
    <col min="2313" max="2313" width="6.5703125" style="136" customWidth="1"/>
    <col min="2314" max="2314" width="72.85546875" style="136" customWidth="1"/>
    <col min="2315" max="2317" width="16.7109375" style="136" customWidth="1"/>
    <col min="2318" max="2560" width="9.140625" style="136"/>
    <col min="2561" max="2561" width="4.42578125" style="136" customWidth="1"/>
    <col min="2562" max="2562" width="4.5703125" style="136" customWidth="1"/>
    <col min="2563" max="2563" width="3.140625" style="136" customWidth="1"/>
    <col min="2564" max="2564" width="3.42578125" style="136" customWidth="1"/>
    <col min="2565" max="2565" width="3.28515625" style="136" customWidth="1"/>
    <col min="2566" max="2566" width="4.42578125" style="136" customWidth="1"/>
    <col min="2567" max="2567" width="3" style="136" customWidth="1"/>
    <col min="2568" max="2568" width="5" style="136" customWidth="1"/>
    <col min="2569" max="2569" width="6.5703125" style="136" customWidth="1"/>
    <col min="2570" max="2570" width="72.85546875" style="136" customWidth="1"/>
    <col min="2571" max="2573" width="16.7109375" style="136" customWidth="1"/>
    <col min="2574" max="2816" width="9.140625" style="136"/>
    <col min="2817" max="2817" width="4.42578125" style="136" customWidth="1"/>
    <col min="2818" max="2818" width="4.5703125" style="136" customWidth="1"/>
    <col min="2819" max="2819" width="3.140625" style="136" customWidth="1"/>
    <col min="2820" max="2820" width="3.42578125" style="136" customWidth="1"/>
    <col min="2821" max="2821" width="3.28515625" style="136" customWidth="1"/>
    <col min="2822" max="2822" width="4.42578125" style="136" customWidth="1"/>
    <col min="2823" max="2823" width="3" style="136" customWidth="1"/>
    <col min="2824" max="2824" width="5" style="136" customWidth="1"/>
    <col min="2825" max="2825" width="6.5703125" style="136" customWidth="1"/>
    <col min="2826" max="2826" width="72.85546875" style="136" customWidth="1"/>
    <col min="2827" max="2829" width="16.7109375" style="136" customWidth="1"/>
    <col min="2830" max="3072" width="9.140625" style="136"/>
    <col min="3073" max="3073" width="4.42578125" style="136" customWidth="1"/>
    <col min="3074" max="3074" width="4.5703125" style="136" customWidth="1"/>
    <col min="3075" max="3075" width="3.140625" style="136" customWidth="1"/>
    <col min="3076" max="3076" width="3.42578125" style="136" customWidth="1"/>
    <col min="3077" max="3077" width="3.28515625" style="136" customWidth="1"/>
    <col min="3078" max="3078" width="4.42578125" style="136" customWidth="1"/>
    <col min="3079" max="3079" width="3" style="136" customWidth="1"/>
    <col min="3080" max="3080" width="5" style="136" customWidth="1"/>
    <col min="3081" max="3081" width="6.5703125" style="136" customWidth="1"/>
    <col min="3082" max="3082" width="72.85546875" style="136" customWidth="1"/>
    <col min="3083" max="3085" width="16.7109375" style="136" customWidth="1"/>
    <col min="3086" max="3328" width="9.140625" style="136"/>
    <col min="3329" max="3329" width="4.42578125" style="136" customWidth="1"/>
    <col min="3330" max="3330" width="4.5703125" style="136" customWidth="1"/>
    <col min="3331" max="3331" width="3.140625" style="136" customWidth="1"/>
    <col min="3332" max="3332" width="3.42578125" style="136" customWidth="1"/>
    <col min="3333" max="3333" width="3.28515625" style="136" customWidth="1"/>
    <col min="3334" max="3334" width="4.42578125" style="136" customWidth="1"/>
    <col min="3335" max="3335" width="3" style="136" customWidth="1"/>
    <col min="3336" max="3336" width="5" style="136" customWidth="1"/>
    <col min="3337" max="3337" width="6.5703125" style="136" customWidth="1"/>
    <col min="3338" max="3338" width="72.85546875" style="136" customWidth="1"/>
    <col min="3339" max="3341" width="16.7109375" style="136" customWidth="1"/>
    <col min="3342" max="3584" width="9.140625" style="136"/>
    <col min="3585" max="3585" width="4.42578125" style="136" customWidth="1"/>
    <col min="3586" max="3586" width="4.5703125" style="136" customWidth="1"/>
    <col min="3587" max="3587" width="3.140625" style="136" customWidth="1"/>
    <col min="3588" max="3588" width="3.42578125" style="136" customWidth="1"/>
    <col min="3589" max="3589" width="3.28515625" style="136" customWidth="1"/>
    <col min="3590" max="3590" width="4.42578125" style="136" customWidth="1"/>
    <col min="3591" max="3591" width="3" style="136" customWidth="1"/>
    <col min="3592" max="3592" width="5" style="136" customWidth="1"/>
    <col min="3593" max="3593" width="6.5703125" style="136" customWidth="1"/>
    <col min="3594" max="3594" width="72.85546875" style="136" customWidth="1"/>
    <col min="3595" max="3597" width="16.7109375" style="136" customWidth="1"/>
    <col min="3598" max="3840" width="9.140625" style="136"/>
    <col min="3841" max="3841" width="4.42578125" style="136" customWidth="1"/>
    <col min="3842" max="3842" width="4.5703125" style="136" customWidth="1"/>
    <col min="3843" max="3843" width="3.140625" style="136" customWidth="1"/>
    <col min="3844" max="3844" width="3.42578125" style="136" customWidth="1"/>
    <col min="3845" max="3845" width="3.28515625" style="136" customWidth="1"/>
    <col min="3846" max="3846" width="4.42578125" style="136" customWidth="1"/>
    <col min="3847" max="3847" width="3" style="136" customWidth="1"/>
    <col min="3848" max="3848" width="5" style="136" customWidth="1"/>
    <col min="3849" max="3849" width="6.5703125" style="136" customWidth="1"/>
    <col min="3850" max="3850" width="72.85546875" style="136" customWidth="1"/>
    <col min="3851" max="3853" width="16.7109375" style="136" customWidth="1"/>
    <col min="3854" max="4096" width="9.140625" style="136"/>
    <col min="4097" max="4097" width="4.42578125" style="136" customWidth="1"/>
    <col min="4098" max="4098" width="4.5703125" style="136" customWidth="1"/>
    <col min="4099" max="4099" width="3.140625" style="136" customWidth="1"/>
    <col min="4100" max="4100" width="3.42578125" style="136" customWidth="1"/>
    <col min="4101" max="4101" width="3.28515625" style="136" customWidth="1"/>
    <col min="4102" max="4102" width="4.42578125" style="136" customWidth="1"/>
    <col min="4103" max="4103" width="3" style="136" customWidth="1"/>
    <col min="4104" max="4104" width="5" style="136" customWidth="1"/>
    <col min="4105" max="4105" width="6.5703125" style="136" customWidth="1"/>
    <col min="4106" max="4106" width="72.85546875" style="136" customWidth="1"/>
    <col min="4107" max="4109" width="16.7109375" style="136" customWidth="1"/>
    <col min="4110" max="4352" width="9.140625" style="136"/>
    <col min="4353" max="4353" width="4.42578125" style="136" customWidth="1"/>
    <col min="4354" max="4354" width="4.5703125" style="136" customWidth="1"/>
    <col min="4355" max="4355" width="3.140625" style="136" customWidth="1"/>
    <col min="4356" max="4356" width="3.42578125" style="136" customWidth="1"/>
    <col min="4357" max="4357" width="3.28515625" style="136" customWidth="1"/>
    <col min="4358" max="4358" width="4.42578125" style="136" customWidth="1"/>
    <col min="4359" max="4359" width="3" style="136" customWidth="1"/>
    <col min="4360" max="4360" width="5" style="136" customWidth="1"/>
    <col min="4361" max="4361" width="6.5703125" style="136" customWidth="1"/>
    <col min="4362" max="4362" width="72.85546875" style="136" customWidth="1"/>
    <col min="4363" max="4365" width="16.7109375" style="136" customWidth="1"/>
    <col min="4366" max="4608" width="9.140625" style="136"/>
    <col min="4609" max="4609" width="4.42578125" style="136" customWidth="1"/>
    <col min="4610" max="4610" width="4.5703125" style="136" customWidth="1"/>
    <col min="4611" max="4611" width="3.140625" style="136" customWidth="1"/>
    <col min="4612" max="4612" width="3.42578125" style="136" customWidth="1"/>
    <col min="4613" max="4613" width="3.28515625" style="136" customWidth="1"/>
    <col min="4614" max="4614" width="4.42578125" style="136" customWidth="1"/>
    <col min="4615" max="4615" width="3" style="136" customWidth="1"/>
    <col min="4616" max="4616" width="5" style="136" customWidth="1"/>
    <col min="4617" max="4617" width="6.5703125" style="136" customWidth="1"/>
    <col min="4618" max="4618" width="72.85546875" style="136" customWidth="1"/>
    <col min="4619" max="4621" width="16.7109375" style="136" customWidth="1"/>
    <col min="4622" max="4864" width="9.140625" style="136"/>
    <col min="4865" max="4865" width="4.42578125" style="136" customWidth="1"/>
    <col min="4866" max="4866" width="4.5703125" style="136" customWidth="1"/>
    <col min="4867" max="4867" width="3.140625" style="136" customWidth="1"/>
    <col min="4868" max="4868" width="3.42578125" style="136" customWidth="1"/>
    <col min="4869" max="4869" width="3.28515625" style="136" customWidth="1"/>
    <col min="4870" max="4870" width="4.42578125" style="136" customWidth="1"/>
    <col min="4871" max="4871" width="3" style="136" customWidth="1"/>
    <col min="4872" max="4872" width="5" style="136" customWidth="1"/>
    <col min="4873" max="4873" width="6.5703125" style="136" customWidth="1"/>
    <col min="4874" max="4874" width="72.85546875" style="136" customWidth="1"/>
    <col min="4875" max="4877" width="16.7109375" style="136" customWidth="1"/>
    <col min="4878" max="5120" width="9.140625" style="136"/>
    <col min="5121" max="5121" width="4.42578125" style="136" customWidth="1"/>
    <col min="5122" max="5122" width="4.5703125" style="136" customWidth="1"/>
    <col min="5123" max="5123" width="3.140625" style="136" customWidth="1"/>
    <col min="5124" max="5124" width="3.42578125" style="136" customWidth="1"/>
    <col min="5125" max="5125" width="3.28515625" style="136" customWidth="1"/>
    <col min="5126" max="5126" width="4.42578125" style="136" customWidth="1"/>
    <col min="5127" max="5127" width="3" style="136" customWidth="1"/>
    <col min="5128" max="5128" width="5" style="136" customWidth="1"/>
    <col min="5129" max="5129" width="6.5703125" style="136" customWidth="1"/>
    <col min="5130" max="5130" width="72.85546875" style="136" customWidth="1"/>
    <col min="5131" max="5133" width="16.7109375" style="136" customWidth="1"/>
    <col min="5134" max="5376" width="9.140625" style="136"/>
    <col min="5377" max="5377" width="4.42578125" style="136" customWidth="1"/>
    <col min="5378" max="5378" width="4.5703125" style="136" customWidth="1"/>
    <col min="5379" max="5379" width="3.140625" style="136" customWidth="1"/>
    <col min="5380" max="5380" width="3.42578125" style="136" customWidth="1"/>
    <col min="5381" max="5381" width="3.28515625" style="136" customWidth="1"/>
    <col min="5382" max="5382" width="4.42578125" style="136" customWidth="1"/>
    <col min="5383" max="5383" width="3" style="136" customWidth="1"/>
    <col min="5384" max="5384" width="5" style="136" customWidth="1"/>
    <col min="5385" max="5385" width="6.5703125" style="136" customWidth="1"/>
    <col min="5386" max="5386" width="72.85546875" style="136" customWidth="1"/>
    <col min="5387" max="5389" width="16.7109375" style="136" customWidth="1"/>
    <col min="5390" max="5632" width="9.140625" style="136"/>
    <col min="5633" max="5633" width="4.42578125" style="136" customWidth="1"/>
    <col min="5634" max="5634" width="4.5703125" style="136" customWidth="1"/>
    <col min="5635" max="5635" width="3.140625" style="136" customWidth="1"/>
    <col min="5636" max="5636" width="3.42578125" style="136" customWidth="1"/>
    <col min="5637" max="5637" width="3.28515625" style="136" customWidth="1"/>
    <col min="5638" max="5638" width="4.42578125" style="136" customWidth="1"/>
    <col min="5639" max="5639" width="3" style="136" customWidth="1"/>
    <col min="5640" max="5640" width="5" style="136" customWidth="1"/>
    <col min="5641" max="5641" width="6.5703125" style="136" customWidth="1"/>
    <col min="5642" max="5642" width="72.85546875" style="136" customWidth="1"/>
    <col min="5643" max="5645" width="16.7109375" style="136" customWidth="1"/>
    <col min="5646" max="5888" width="9.140625" style="136"/>
    <col min="5889" max="5889" width="4.42578125" style="136" customWidth="1"/>
    <col min="5890" max="5890" width="4.5703125" style="136" customWidth="1"/>
    <col min="5891" max="5891" width="3.140625" style="136" customWidth="1"/>
    <col min="5892" max="5892" width="3.42578125" style="136" customWidth="1"/>
    <col min="5893" max="5893" width="3.28515625" style="136" customWidth="1"/>
    <col min="5894" max="5894" width="4.42578125" style="136" customWidth="1"/>
    <col min="5895" max="5895" width="3" style="136" customWidth="1"/>
    <col min="5896" max="5896" width="5" style="136" customWidth="1"/>
    <col min="5897" max="5897" width="6.5703125" style="136" customWidth="1"/>
    <col min="5898" max="5898" width="72.85546875" style="136" customWidth="1"/>
    <col min="5899" max="5901" width="16.7109375" style="136" customWidth="1"/>
    <col min="5902" max="6144" width="9.140625" style="136"/>
    <col min="6145" max="6145" width="4.42578125" style="136" customWidth="1"/>
    <col min="6146" max="6146" width="4.5703125" style="136" customWidth="1"/>
    <col min="6147" max="6147" width="3.140625" style="136" customWidth="1"/>
    <col min="6148" max="6148" width="3.42578125" style="136" customWidth="1"/>
    <col min="6149" max="6149" width="3.28515625" style="136" customWidth="1"/>
    <col min="6150" max="6150" width="4.42578125" style="136" customWidth="1"/>
    <col min="6151" max="6151" width="3" style="136" customWidth="1"/>
    <col min="6152" max="6152" width="5" style="136" customWidth="1"/>
    <col min="6153" max="6153" width="6.5703125" style="136" customWidth="1"/>
    <col min="6154" max="6154" width="72.85546875" style="136" customWidth="1"/>
    <col min="6155" max="6157" width="16.7109375" style="136" customWidth="1"/>
    <col min="6158" max="6400" width="9.140625" style="136"/>
    <col min="6401" max="6401" width="4.42578125" style="136" customWidth="1"/>
    <col min="6402" max="6402" width="4.5703125" style="136" customWidth="1"/>
    <col min="6403" max="6403" width="3.140625" style="136" customWidth="1"/>
    <col min="6404" max="6404" width="3.42578125" style="136" customWidth="1"/>
    <col min="6405" max="6405" width="3.28515625" style="136" customWidth="1"/>
    <col min="6406" max="6406" width="4.42578125" style="136" customWidth="1"/>
    <col min="6407" max="6407" width="3" style="136" customWidth="1"/>
    <col min="6408" max="6408" width="5" style="136" customWidth="1"/>
    <col min="6409" max="6409" width="6.5703125" style="136" customWidth="1"/>
    <col min="6410" max="6410" width="72.85546875" style="136" customWidth="1"/>
    <col min="6411" max="6413" width="16.7109375" style="136" customWidth="1"/>
    <col min="6414" max="6656" width="9.140625" style="136"/>
    <col min="6657" max="6657" width="4.42578125" style="136" customWidth="1"/>
    <col min="6658" max="6658" width="4.5703125" style="136" customWidth="1"/>
    <col min="6659" max="6659" width="3.140625" style="136" customWidth="1"/>
    <col min="6660" max="6660" width="3.42578125" style="136" customWidth="1"/>
    <col min="6661" max="6661" width="3.28515625" style="136" customWidth="1"/>
    <col min="6662" max="6662" width="4.42578125" style="136" customWidth="1"/>
    <col min="6663" max="6663" width="3" style="136" customWidth="1"/>
    <col min="6664" max="6664" width="5" style="136" customWidth="1"/>
    <col min="6665" max="6665" width="6.5703125" style="136" customWidth="1"/>
    <col min="6666" max="6666" width="72.85546875" style="136" customWidth="1"/>
    <col min="6667" max="6669" width="16.7109375" style="136" customWidth="1"/>
    <col min="6670" max="6912" width="9.140625" style="136"/>
    <col min="6913" max="6913" width="4.42578125" style="136" customWidth="1"/>
    <col min="6914" max="6914" width="4.5703125" style="136" customWidth="1"/>
    <col min="6915" max="6915" width="3.140625" style="136" customWidth="1"/>
    <col min="6916" max="6916" width="3.42578125" style="136" customWidth="1"/>
    <col min="6917" max="6917" width="3.28515625" style="136" customWidth="1"/>
    <col min="6918" max="6918" width="4.42578125" style="136" customWidth="1"/>
    <col min="6919" max="6919" width="3" style="136" customWidth="1"/>
    <col min="6920" max="6920" width="5" style="136" customWidth="1"/>
    <col min="6921" max="6921" width="6.5703125" style="136" customWidth="1"/>
    <col min="6922" max="6922" width="72.85546875" style="136" customWidth="1"/>
    <col min="6923" max="6925" width="16.7109375" style="136" customWidth="1"/>
    <col min="6926" max="7168" width="9.140625" style="136"/>
    <col min="7169" max="7169" width="4.42578125" style="136" customWidth="1"/>
    <col min="7170" max="7170" width="4.5703125" style="136" customWidth="1"/>
    <col min="7171" max="7171" width="3.140625" style="136" customWidth="1"/>
    <col min="7172" max="7172" width="3.42578125" style="136" customWidth="1"/>
    <col min="7173" max="7173" width="3.28515625" style="136" customWidth="1"/>
    <col min="7174" max="7174" width="4.42578125" style="136" customWidth="1"/>
    <col min="7175" max="7175" width="3" style="136" customWidth="1"/>
    <col min="7176" max="7176" width="5" style="136" customWidth="1"/>
    <col min="7177" max="7177" width="6.5703125" style="136" customWidth="1"/>
    <col min="7178" max="7178" width="72.85546875" style="136" customWidth="1"/>
    <col min="7179" max="7181" width="16.7109375" style="136" customWidth="1"/>
    <col min="7182" max="7424" width="9.140625" style="136"/>
    <col min="7425" max="7425" width="4.42578125" style="136" customWidth="1"/>
    <col min="7426" max="7426" width="4.5703125" style="136" customWidth="1"/>
    <col min="7427" max="7427" width="3.140625" style="136" customWidth="1"/>
    <col min="7428" max="7428" width="3.42578125" style="136" customWidth="1"/>
    <col min="7429" max="7429" width="3.28515625" style="136" customWidth="1"/>
    <col min="7430" max="7430" width="4.42578125" style="136" customWidth="1"/>
    <col min="7431" max="7431" width="3" style="136" customWidth="1"/>
    <col min="7432" max="7432" width="5" style="136" customWidth="1"/>
    <col min="7433" max="7433" width="6.5703125" style="136" customWidth="1"/>
    <col min="7434" max="7434" width="72.85546875" style="136" customWidth="1"/>
    <col min="7435" max="7437" width="16.7109375" style="136" customWidth="1"/>
    <col min="7438" max="7680" width="9.140625" style="136"/>
    <col min="7681" max="7681" width="4.42578125" style="136" customWidth="1"/>
    <col min="7682" max="7682" width="4.5703125" style="136" customWidth="1"/>
    <col min="7683" max="7683" width="3.140625" style="136" customWidth="1"/>
    <col min="7684" max="7684" width="3.42578125" style="136" customWidth="1"/>
    <col min="7685" max="7685" width="3.28515625" style="136" customWidth="1"/>
    <col min="7686" max="7686" width="4.42578125" style="136" customWidth="1"/>
    <col min="7687" max="7687" width="3" style="136" customWidth="1"/>
    <col min="7688" max="7688" width="5" style="136" customWidth="1"/>
    <col min="7689" max="7689" width="6.5703125" style="136" customWidth="1"/>
    <col min="7690" max="7690" width="72.85546875" style="136" customWidth="1"/>
    <col min="7691" max="7693" width="16.7109375" style="136" customWidth="1"/>
    <col min="7694" max="7936" width="9.140625" style="136"/>
    <col min="7937" max="7937" width="4.42578125" style="136" customWidth="1"/>
    <col min="7938" max="7938" width="4.5703125" style="136" customWidth="1"/>
    <col min="7939" max="7939" width="3.140625" style="136" customWidth="1"/>
    <col min="7940" max="7940" width="3.42578125" style="136" customWidth="1"/>
    <col min="7941" max="7941" width="3.28515625" style="136" customWidth="1"/>
    <col min="7942" max="7942" width="4.42578125" style="136" customWidth="1"/>
    <col min="7943" max="7943" width="3" style="136" customWidth="1"/>
    <col min="7944" max="7944" width="5" style="136" customWidth="1"/>
    <col min="7945" max="7945" width="6.5703125" style="136" customWidth="1"/>
    <col min="7946" max="7946" width="72.85546875" style="136" customWidth="1"/>
    <col min="7947" max="7949" width="16.7109375" style="136" customWidth="1"/>
    <col min="7950" max="8192" width="9.140625" style="136"/>
    <col min="8193" max="8193" width="4.42578125" style="136" customWidth="1"/>
    <col min="8194" max="8194" width="4.5703125" style="136" customWidth="1"/>
    <col min="8195" max="8195" width="3.140625" style="136" customWidth="1"/>
    <col min="8196" max="8196" width="3.42578125" style="136" customWidth="1"/>
    <col min="8197" max="8197" width="3.28515625" style="136" customWidth="1"/>
    <col min="8198" max="8198" width="4.42578125" style="136" customWidth="1"/>
    <col min="8199" max="8199" width="3" style="136" customWidth="1"/>
    <col min="8200" max="8200" width="5" style="136" customWidth="1"/>
    <col min="8201" max="8201" width="6.5703125" style="136" customWidth="1"/>
    <col min="8202" max="8202" width="72.85546875" style="136" customWidth="1"/>
    <col min="8203" max="8205" width="16.7109375" style="136" customWidth="1"/>
    <col min="8206" max="8448" width="9.140625" style="136"/>
    <col min="8449" max="8449" width="4.42578125" style="136" customWidth="1"/>
    <col min="8450" max="8450" width="4.5703125" style="136" customWidth="1"/>
    <col min="8451" max="8451" width="3.140625" style="136" customWidth="1"/>
    <col min="8452" max="8452" width="3.42578125" style="136" customWidth="1"/>
    <col min="8453" max="8453" width="3.28515625" style="136" customWidth="1"/>
    <col min="8454" max="8454" width="4.42578125" style="136" customWidth="1"/>
    <col min="8455" max="8455" width="3" style="136" customWidth="1"/>
    <col min="8456" max="8456" width="5" style="136" customWidth="1"/>
    <col min="8457" max="8457" width="6.5703125" style="136" customWidth="1"/>
    <col min="8458" max="8458" width="72.85546875" style="136" customWidth="1"/>
    <col min="8459" max="8461" width="16.7109375" style="136" customWidth="1"/>
    <col min="8462" max="8704" width="9.140625" style="136"/>
    <col min="8705" max="8705" width="4.42578125" style="136" customWidth="1"/>
    <col min="8706" max="8706" width="4.5703125" style="136" customWidth="1"/>
    <col min="8707" max="8707" width="3.140625" style="136" customWidth="1"/>
    <col min="8708" max="8708" width="3.42578125" style="136" customWidth="1"/>
    <col min="8709" max="8709" width="3.28515625" style="136" customWidth="1"/>
    <col min="8710" max="8710" width="4.42578125" style="136" customWidth="1"/>
    <col min="8711" max="8711" width="3" style="136" customWidth="1"/>
    <col min="8712" max="8712" width="5" style="136" customWidth="1"/>
    <col min="8713" max="8713" width="6.5703125" style="136" customWidth="1"/>
    <col min="8714" max="8714" width="72.85546875" style="136" customWidth="1"/>
    <col min="8715" max="8717" width="16.7109375" style="136" customWidth="1"/>
    <col min="8718" max="8960" width="9.140625" style="136"/>
    <col min="8961" max="8961" width="4.42578125" style="136" customWidth="1"/>
    <col min="8962" max="8962" width="4.5703125" style="136" customWidth="1"/>
    <col min="8963" max="8963" width="3.140625" style="136" customWidth="1"/>
    <col min="8964" max="8964" width="3.42578125" style="136" customWidth="1"/>
    <col min="8965" max="8965" width="3.28515625" style="136" customWidth="1"/>
    <col min="8966" max="8966" width="4.42578125" style="136" customWidth="1"/>
    <col min="8967" max="8967" width="3" style="136" customWidth="1"/>
    <col min="8968" max="8968" width="5" style="136" customWidth="1"/>
    <col min="8969" max="8969" width="6.5703125" style="136" customWidth="1"/>
    <col min="8970" max="8970" width="72.85546875" style="136" customWidth="1"/>
    <col min="8971" max="8973" width="16.7109375" style="136" customWidth="1"/>
    <col min="8974" max="9216" width="9.140625" style="136"/>
    <col min="9217" max="9217" width="4.42578125" style="136" customWidth="1"/>
    <col min="9218" max="9218" width="4.5703125" style="136" customWidth="1"/>
    <col min="9219" max="9219" width="3.140625" style="136" customWidth="1"/>
    <col min="9220" max="9220" width="3.42578125" style="136" customWidth="1"/>
    <col min="9221" max="9221" width="3.28515625" style="136" customWidth="1"/>
    <col min="9222" max="9222" width="4.42578125" style="136" customWidth="1"/>
    <col min="9223" max="9223" width="3" style="136" customWidth="1"/>
    <col min="9224" max="9224" width="5" style="136" customWidth="1"/>
    <col min="9225" max="9225" width="6.5703125" style="136" customWidth="1"/>
    <col min="9226" max="9226" width="72.85546875" style="136" customWidth="1"/>
    <col min="9227" max="9229" width="16.7109375" style="136" customWidth="1"/>
    <col min="9230" max="9472" width="9.140625" style="136"/>
    <col min="9473" max="9473" width="4.42578125" style="136" customWidth="1"/>
    <col min="9474" max="9474" width="4.5703125" style="136" customWidth="1"/>
    <col min="9475" max="9475" width="3.140625" style="136" customWidth="1"/>
    <col min="9476" max="9476" width="3.42578125" style="136" customWidth="1"/>
    <col min="9477" max="9477" width="3.28515625" style="136" customWidth="1"/>
    <col min="9478" max="9478" width="4.42578125" style="136" customWidth="1"/>
    <col min="9479" max="9479" width="3" style="136" customWidth="1"/>
    <col min="9480" max="9480" width="5" style="136" customWidth="1"/>
    <col min="9481" max="9481" width="6.5703125" style="136" customWidth="1"/>
    <col min="9482" max="9482" width="72.85546875" style="136" customWidth="1"/>
    <col min="9483" max="9485" width="16.7109375" style="136" customWidth="1"/>
    <col min="9486" max="9728" width="9.140625" style="136"/>
    <col min="9729" max="9729" width="4.42578125" style="136" customWidth="1"/>
    <col min="9730" max="9730" width="4.5703125" style="136" customWidth="1"/>
    <col min="9731" max="9731" width="3.140625" style="136" customWidth="1"/>
    <col min="9732" max="9732" width="3.42578125" style="136" customWidth="1"/>
    <col min="9733" max="9733" width="3.28515625" style="136" customWidth="1"/>
    <col min="9734" max="9734" width="4.42578125" style="136" customWidth="1"/>
    <col min="9735" max="9735" width="3" style="136" customWidth="1"/>
    <col min="9736" max="9736" width="5" style="136" customWidth="1"/>
    <col min="9737" max="9737" width="6.5703125" style="136" customWidth="1"/>
    <col min="9738" max="9738" width="72.85546875" style="136" customWidth="1"/>
    <col min="9739" max="9741" width="16.7109375" style="136" customWidth="1"/>
    <col min="9742" max="9984" width="9.140625" style="136"/>
    <col min="9985" max="9985" width="4.42578125" style="136" customWidth="1"/>
    <col min="9986" max="9986" width="4.5703125" style="136" customWidth="1"/>
    <col min="9987" max="9987" width="3.140625" style="136" customWidth="1"/>
    <col min="9988" max="9988" width="3.42578125" style="136" customWidth="1"/>
    <col min="9989" max="9989" width="3.28515625" style="136" customWidth="1"/>
    <col min="9990" max="9990" width="4.42578125" style="136" customWidth="1"/>
    <col min="9991" max="9991" width="3" style="136" customWidth="1"/>
    <col min="9992" max="9992" width="5" style="136" customWidth="1"/>
    <col min="9993" max="9993" width="6.5703125" style="136" customWidth="1"/>
    <col min="9994" max="9994" width="72.85546875" style="136" customWidth="1"/>
    <col min="9995" max="9997" width="16.7109375" style="136" customWidth="1"/>
    <col min="9998" max="10240" width="9.140625" style="136"/>
    <col min="10241" max="10241" width="4.42578125" style="136" customWidth="1"/>
    <col min="10242" max="10242" width="4.5703125" style="136" customWidth="1"/>
    <col min="10243" max="10243" width="3.140625" style="136" customWidth="1"/>
    <col min="10244" max="10244" width="3.42578125" style="136" customWidth="1"/>
    <col min="10245" max="10245" width="3.28515625" style="136" customWidth="1"/>
    <col min="10246" max="10246" width="4.42578125" style="136" customWidth="1"/>
    <col min="10247" max="10247" width="3" style="136" customWidth="1"/>
    <col min="10248" max="10248" width="5" style="136" customWidth="1"/>
    <col min="10249" max="10249" width="6.5703125" style="136" customWidth="1"/>
    <col min="10250" max="10250" width="72.85546875" style="136" customWidth="1"/>
    <col min="10251" max="10253" width="16.7109375" style="136" customWidth="1"/>
    <col min="10254" max="10496" width="9.140625" style="136"/>
    <col min="10497" max="10497" width="4.42578125" style="136" customWidth="1"/>
    <col min="10498" max="10498" width="4.5703125" style="136" customWidth="1"/>
    <col min="10499" max="10499" width="3.140625" style="136" customWidth="1"/>
    <col min="10500" max="10500" width="3.42578125" style="136" customWidth="1"/>
    <col min="10501" max="10501" width="3.28515625" style="136" customWidth="1"/>
    <col min="10502" max="10502" width="4.42578125" style="136" customWidth="1"/>
    <col min="10503" max="10503" width="3" style="136" customWidth="1"/>
    <col min="10504" max="10504" width="5" style="136" customWidth="1"/>
    <col min="10505" max="10505" width="6.5703125" style="136" customWidth="1"/>
    <col min="10506" max="10506" width="72.85546875" style="136" customWidth="1"/>
    <col min="10507" max="10509" width="16.7109375" style="136" customWidth="1"/>
    <col min="10510" max="10752" width="9.140625" style="136"/>
    <col min="10753" max="10753" width="4.42578125" style="136" customWidth="1"/>
    <col min="10754" max="10754" width="4.5703125" style="136" customWidth="1"/>
    <col min="10755" max="10755" width="3.140625" style="136" customWidth="1"/>
    <col min="10756" max="10756" width="3.42578125" style="136" customWidth="1"/>
    <col min="10757" max="10757" width="3.28515625" style="136" customWidth="1"/>
    <col min="10758" max="10758" width="4.42578125" style="136" customWidth="1"/>
    <col min="10759" max="10759" width="3" style="136" customWidth="1"/>
    <col min="10760" max="10760" width="5" style="136" customWidth="1"/>
    <col min="10761" max="10761" width="6.5703125" style="136" customWidth="1"/>
    <col min="10762" max="10762" width="72.85546875" style="136" customWidth="1"/>
    <col min="10763" max="10765" width="16.7109375" style="136" customWidth="1"/>
    <col min="10766" max="11008" width="9.140625" style="136"/>
    <col min="11009" max="11009" width="4.42578125" style="136" customWidth="1"/>
    <col min="11010" max="11010" width="4.5703125" style="136" customWidth="1"/>
    <col min="11011" max="11011" width="3.140625" style="136" customWidth="1"/>
    <col min="11012" max="11012" width="3.42578125" style="136" customWidth="1"/>
    <col min="11013" max="11013" width="3.28515625" style="136" customWidth="1"/>
    <col min="11014" max="11014" width="4.42578125" style="136" customWidth="1"/>
    <col min="11015" max="11015" width="3" style="136" customWidth="1"/>
    <col min="11016" max="11016" width="5" style="136" customWidth="1"/>
    <col min="11017" max="11017" width="6.5703125" style="136" customWidth="1"/>
    <col min="11018" max="11018" width="72.85546875" style="136" customWidth="1"/>
    <col min="11019" max="11021" width="16.7109375" style="136" customWidth="1"/>
    <col min="11022" max="11264" width="9.140625" style="136"/>
    <col min="11265" max="11265" width="4.42578125" style="136" customWidth="1"/>
    <col min="11266" max="11266" width="4.5703125" style="136" customWidth="1"/>
    <col min="11267" max="11267" width="3.140625" style="136" customWidth="1"/>
    <col min="11268" max="11268" width="3.42578125" style="136" customWidth="1"/>
    <col min="11269" max="11269" width="3.28515625" style="136" customWidth="1"/>
    <col min="11270" max="11270" width="4.42578125" style="136" customWidth="1"/>
    <col min="11271" max="11271" width="3" style="136" customWidth="1"/>
    <col min="11272" max="11272" width="5" style="136" customWidth="1"/>
    <col min="11273" max="11273" width="6.5703125" style="136" customWidth="1"/>
    <col min="11274" max="11274" width="72.85546875" style="136" customWidth="1"/>
    <col min="11275" max="11277" width="16.7109375" style="136" customWidth="1"/>
    <col min="11278" max="11520" width="9.140625" style="136"/>
    <col min="11521" max="11521" width="4.42578125" style="136" customWidth="1"/>
    <col min="11522" max="11522" width="4.5703125" style="136" customWidth="1"/>
    <col min="11523" max="11523" width="3.140625" style="136" customWidth="1"/>
    <col min="11524" max="11524" width="3.42578125" style="136" customWidth="1"/>
    <col min="11525" max="11525" width="3.28515625" style="136" customWidth="1"/>
    <col min="11526" max="11526" width="4.42578125" style="136" customWidth="1"/>
    <col min="11527" max="11527" width="3" style="136" customWidth="1"/>
    <col min="11528" max="11528" width="5" style="136" customWidth="1"/>
    <col min="11529" max="11529" width="6.5703125" style="136" customWidth="1"/>
    <col min="11530" max="11530" width="72.85546875" style="136" customWidth="1"/>
    <col min="11531" max="11533" width="16.7109375" style="136" customWidth="1"/>
    <col min="11534" max="11776" width="9.140625" style="136"/>
    <col min="11777" max="11777" width="4.42578125" style="136" customWidth="1"/>
    <col min="11778" max="11778" width="4.5703125" style="136" customWidth="1"/>
    <col min="11779" max="11779" width="3.140625" style="136" customWidth="1"/>
    <col min="11780" max="11780" width="3.42578125" style="136" customWidth="1"/>
    <col min="11781" max="11781" width="3.28515625" style="136" customWidth="1"/>
    <col min="11782" max="11782" width="4.42578125" style="136" customWidth="1"/>
    <col min="11783" max="11783" width="3" style="136" customWidth="1"/>
    <col min="11784" max="11784" width="5" style="136" customWidth="1"/>
    <col min="11785" max="11785" width="6.5703125" style="136" customWidth="1"/>
    <col min="11786" max="11786" width="72.85546875" style="136" customWidth="1"/>
    <col min="11787" max="11789" width="16.7109375" style="136" customWidth="1"/>
    <col min="11790" max="12032" width="9.140625" style="136"/>
    <col min="12033" max="12033" width="4.42578125" style="136" customWidth="1"/>
    <col min="12034" max="12034" width="4.5703125" style="136" customWidth="1"/>
    <col min="12035" max="12035" width="3.140625" style="136" customWidth="1"/>
    <col min="12036" max="12036" width="3.42578125" style="136" customWidth="1"/>
    <col min="12037" max="12037" width="3.28515625" style="136" customWidth="1"/>
    <col min="12038" max="12038" width="4.42578125" style="136" customWidth="1"/>
    <col min="12039" max="12039" width="3" style="136" customWidth="1"/>
    <col min="12040" max="12040" width="5" style="136" customWidth="1"/>
    <col min="12041" max="12041" width="6.5703125" style="136" customWidth="1"/>
    <col min="12042" max="12042" width="72.85546875" style="136" customWidth="1"/>
    <col min="12043" max="12045" width="16.7109375" style="136" customWidth="1"/>
    <col min="12046" max="12288" width="9.140625" style="136"/>
    <col min="12289" max="12289" width="4.42578125" style="136" customWidth="1"/>
    <col min="12290" max="12290" width="4.5703125" style="136" customWidth="1"/>
    <col min="12291" max="12291" width="3.140625" style="136" customWidth="1"/>
    <col min="12292" max="12292" width="3.42578125" style="136" customWidth="1"/>
    <col min="12293" max="12293" width="3.28515625" style="136" customWidth="1"/>
    <col min="12294" max="12294" width="4.42578125" style="136" customWidth="1"/>
    <col min="12295" max="12295" width="3" style="136" customWidth="1"/>
    <col min="12296" max="12296" width="5" style="136" customWidth="1"/>
    <col min="12297" max="12297" width="6.5703125" style="136" customWidth="1"/>
    <col min="12298" max="12298" width="72.85546875" style="136" customWidth="1"/>
    <col min="12299" max="12301" width="16.7109375" style="136" customWidth="1"/>
    <col min="12302" max="12544" width="9.140625" style="136"/>
    <col min="12545" max="12545" width="4.42578125" style="136" customWidth="1"/>
    <col min="12546" max="12546" width="4.5703125" style="136" customWidth="1"/>
    <col min="12547" max="12547" width="3.140625" style="136" customWidth="1"/>
    <col min="12548" max="12548" width="3.42578125" style="136" customWidth="1"/>
    <col min="12549" max="12549" width="3.28515625" style="136" customWidth="1"/>
    <col min="12550" max="12550" width="4.42578125" style="136" customWidth="1"/>
    <col min="12551" max="12551" width="3" style="136" customWidth="1"/>
    <col min="12552" max="12552" width="5" style="136" customWidth="1"/>
    <col min="12553" max="12553" width="6.5703125" style="136" customWidth="1"/>
    <col min="12554" max="12554" width="72.85546875" style="136" customWidth="1"/>
    <col min="12555" max="12557" width="16.7109375" style="136" customWidth="1"/>
    <col min="12558" max="12800" width="9.140625" style="136"/>
    <col min="12801" max="12801" width="4.42578125" style="136" customWidth="1"/>
    <col min="12802" max="12802" width="4.5703125" style="136" customWidth="1"/>
    <col min="12803" max="12803" width="3.140625" style="136" customWidth="1"/>
    <col min="12804" max="12804" width="3.42578125" style="136" customWidth="1"/>
    <col min="12805" max="12805" width="3.28515625" style="136" customWidth="1"/>
    <col min="12806" max="12806" width="4.42578125" style="136" customWidth="1"/>
    <col min="12807" max="12807" width="3" style="136" customWidth="1"/>
    <col min="12808" max="12808" width="5" style="136" customWidth="1"/>
    <col min="12809" max="12809" width="6.5703125" style="136" customWidth="1"/>
    <col min="12810" max="12810" width="72.85546875" style="136" customWidth="1"/>
    <col min="12811" max="12813" width="16.7109375" style="136" customWidth="1"/>
    <col min="12814" max="13056" width="9.140625" style="136"/>
    <col min="13057" max="13057" width="4.42578125" style="136" customWidth="1"/>
    <col min="13058" max="13058" width="4.5703125" style="136" customWidth="1"/>
    <col min="13059" max="13059" width="3.140625" style="136" customWidth="1"/>
    <col min="13060" max="13060" width="3.42578125" style="136" customWidth="1"/>
    <col min="13061" max="13061" width="3.28515625" style="136" customWidth="1"/>
    <col min="13062" max="13062" width="4.42578125" style="136" customWidth="1"/>
    <col min="13063" max="13063" width="3" style="136" customWidth="1"/>
    <col min="13064" max="13064" width="5" style="136" customWidth="1"/>
    <col min="13065" max="13065" width="6.5703125" style="136" customWidth="1"/>
    <col min="13066" max="13066" width="72.85546875" style="136" customWidth="1"/>
    <col min="13067" max="13069" width="16.7109375" style="136" customWidth="1"/>
    <col min="13070" max="13312" width="9.140625" style="136"/>
    <col min="13313" max="13313" width="4.42578125" style="136" customWidth="1"/>
    <col min="13314" max="13314" width="4.5703125" style="136" customWidth="1"/>
    <col min="13315" max="13315" width="3.140625" style="136" customWidth="1"/>
    <col min="13316" max="13316" width="3.42578125" style="136" customWidth="1"/>
    <col min="13317" max="13317" width="3.28515625" style="136" customWidth="1"/>
    <col min="13318" max="13318" width="4.42578125" style="136" customWidth="1"/>
    <col min="13319" max="13319" width="3" style="136" customWidth="1"/>
    <col min="13320" max="13320" width="5" style="136" customWidth="1"/>
    <col min="13321" max="13321" width="6.5703125" style="136" customWidth="1"/>
    <col min="13322" max="13322" width="72.85546875" style="136" customWidth="1"/>
    <col min="13323" max="13325" width="16.7109375" style="136" customWidth="1"/>
    <col min="13326" max="13568" width="9.140625" style="136"/>
    <col min="13569" max="13569" width="4.42578125" style="136" customWidth="1"/>
    <col min="13570" max="13570" width="4.5703125" style="136" customWidth="1"/>
    <col min="13571" max="13571" width="3.140625" style="136" customWidth="1"/>
    <col min="13572" max="13572" width="3.42578125" style="136" customWidth="1"/>
    <col min="13573" max="13573" width="3.28515625" style="136" customWidth="1"/>
    <col min="13574" max="13574" width="4.42578125" style="136" customWidth="1"/>
    <col min="13575" max="13575" width="3" style="136" customWidth="1"/>
    <col min="13576" max="13576" width="5" style="136" customWidth="1"/>
    <col min="13577" max="13577" width="6.5703125" style="136" customWidth="1"/>
    <col min="13578" max="13578" width="72.85546875" style="136" customWidth="1"/>
    <col min="13579" max="13581" width="16.7109375" style="136" customWidth="1"/>
    <col min="13582" max="13824" width="9.140625" style="136"/>
    <col min="13825" max="13825" width="4.42578125" style="136" customWidth="1"/>
    <col min="13826" max="13826" width="4.5703125" style="136" customWidth="1"/>
    <col min="13827" max="13827" width="3.140625" style="136" customWidth="1"/>
    <col min="13828" max="13828" width="3.42578125" style="136" customWidth="1"/>
    <col min="13829" max="13829" width="3.28515625" style="136" customWidth="1"/>
    <col min="13830" max="13830" width="4.42578125" style="136" customWidth="1"/>
    <col min="13831" max="13831" width="3" style="136" customWidth="1"/>
    <col min="13832" max="13832" width="5" style="136" customWidth="1"/>
    <col min="13833" max="13833" width="6.5703125" style="136" customWidth="1"/>
    <col min="13834" max="13834" width="72.85546875" style="136" customWidth="1"/>
    <col min="13835" max="13837" width="16.7109375" style="136" customWidth="1"/>
    <col min="13838" max="14080" width="9.140625" style="136"/>
    <col min="14081" max="14081" width="4.42578125" style="136" customWidth="1"/>
    <col min="14082" max="14082" width="4.5703125" style="136" customWidth="1"/>
    <col min="14083" max="14083" width="3.140625" style="136" customWidth="1"/>
    <col min="14084" max="14084" width="3.42578125" style="136" customWidth="1"/>
    <col min="14085" max="14085" width="3.28515625" style="136" customWidth="1"/>
    <col min="14086" max="14086" width="4.42578125" style="136" customWidth="1"/>
    <col min="14087" max="14087" width="3" style="136" customWidth="1"/>
    <col min="14088" max="14088" width="5" style="136" customWidth="1"/>
    <col min="14089" max="14089" width="6.5703125" style="136" customWidth="1"/>
    <col min="14090" max="14090" width="72.85546875" style="136" customWidth="1"/>
    <col min="14091" max="14093" width="16.7109375" style="136" customWidth="1"/>
    <col min="14094" max="14336" width="9.140625" style="136"/>
    <col min="14337" max="14337" width="4.42578125" style="136" customWidth="1"/>
    <col min="14338" max="14338" width="4.5703125" style="136" customWidth="1"/>
    <col min="14339" max="14339" width="3.140625" style="136" customWidth="1"/>
    <col min="14340" max="14340" width="3.42578125" style="136" customWidth="1"/>
    <col min="14341" max="14341" width="3.28515625" style="136" customWidth="1"/>
    <col min="14342" max="14342" width="4.42578125" style="136" customWidth="1"/>
    <col min="14343" max="14343" width="3" style="136" customWidth="1"/>
    <col min="14344" max="14344" width="5" style="136" customWidth="1"/>
    <col min="14345" max="14345" width="6.5703125" style="136" customWidth="1"/>
    <col min="14346" max="14346" width="72.85546875" style="136" customWidth="1"/>
    <col min="14347" max="14349" width="16.7109375" style="136" customWidth="1"/>
    <col min="14350" max="14592" width="9.140625" style="136"/>
    <col min="14593" max="14593" width="4.42578125" style="136" customWidth="1"/>
    <col min="14594" max="14594" width="4.5703125" style="136" customWidth="1"/>
    <col min="14595" max="14595" width="3.140625" style="136" customWidth="1"/>
    <col min="14596" max="14596" width="3.42578125" style="136" customWidth="1"/>
    <col min="14597" max="14597" width="3.28515625" style="136" customWidth="1"/>
    <col min="14598" max="14598" width="4.42578125" style="136" customWidth="1"/>
    <col min="14599" max="14599" width="3" style="136" customWidth="1"/>
    <col min="14600" max="14600" width="5" style="136" customWidth="1"/>
    <col min="14601" max="14601" width="6.5703125" style="136" customWidth="1"/>
    <col min="14602" max="14602" width="72.85546875" style="136" customWidth="1"/>
    <col min="14603" max="14605" width="16.7109375" style="136" customWidth="1"/>
    <col min="14606" max="14848" width="9.140625" style="136"/>
    <col min="14849" max="14849" width="4.42578125" style="136" customWidth="1"/>
    <col min="14850" max="14850" width="4.5703125" style="136" customWidth="1"/>
    <col min="14851" max="14851" width="3.140625" style="136" customWidth="1"/>
    <col min="14852" max="14852" width="3.42578125" style="136" customWidth="1"/>
    <col min="14853" max="14853" width="3.28515625" style="136" customWidth="1"/>
    <col min="14854" max="14854" width="4.42578125" style="136" customWidth="1"/>
    <col min="14855" max="14855" width="3" style="136" customWidth="1"/>
    <col min="14856" max="14856" width="5" style="136" customWidth="1"/>
    <col min="14857" max="14857" width="6.5703125" style="136" customWidth="1"/>
    <col min="14858" max="14858" width="72.85546875" style="136" customWidth="1"/>
    <col min="14859" max="14861" width="16.7109375" style="136" customWidth="1"/>
    <col min="14862" max="15104" width="9.140625" style="136"/>
    <col min="15105" max="15105" width="4.42578125" style="136" customWidth="1"/>
    <col min="15106" max="15106" width="4.5703125" style="136" customWidth="1"/>
    <col min="15107" max="15107" width="3.140625" style="136" customWidth="1"/>
    <col min="15108" max="15108" width="3.42578125" style="136" customWidth="1"/>
    <col min="15109" max="15109" width="3.28515625" style="136" customWidth="1"/>
    <col min="15110" max="15110" width="4.42578125" style="136" customWidth="1"/>
    <col min="15111" max="15111" width="3" style="136" customWidth="1"/>
    <col min="15112" max="15112" width="5" style="136" customWidth="1"/>
    <col min="15113" max="15113" width="6.5703125" style="136" customWidth="1"/>
    <col min="15114" max="15114" width="72.85546875" style="136" customWidth="1"/>
    <col min="15115" max="15117" width="16.7109375" style="136" customWidth="1"/>
    <col min="15118" max="15360" width="9.140625" style="136"/>
    <col min="15361" max="15361" width="4.42578125" style="136" customWidth="1"/>
    <col min="15362" max="15362" width="4.5703125" style="136" customWidth="1"/>
    <col min="15363" max="15363" width="3.140625" style="136" customWidth="1"/>
    <col min="15364" max="15364" width="3.42578125" style="136" customWidth="1"/>
    <col min="15365" max="15365" width="3.28515625" style="136" customWidth="1"/>
    <col min="15366" max="15366" width="4.42578125" style="136" customWidth="1"/>
    <col min="15367" max="15367" width="3" style="136" customWidth="1"/>
    <col min="15368" max="15368" width="5" style="136" customWidth="1"/>
    <col min="15369" max="15369" width="6.5703125" style="136" customWidth="1"/>
    <col min="15370" max="15370" width="72.85546875" style="136" customWidth="1"/>
    <col min="15371" max="15373" width="16.7109375" style="136" customWidth="1"/>
    <col min="15374" max="15616" width="9.140625" style="136"/>
    <col min="15617" max="15617" width="4.42578125" style="136" customWidth="1"/>
    <col min="15618" max="15618" width="4.5703125" style="136" customWidth="1"/>
    <col min="15619" max="15619" width="3.140625" style="136" customWidth="1"/>
    <col min="15620" max="15620" width="3.42578125" style="136" customWidth="1"/>
    <col min="15621" max="15621" width="3.28515625" style="136" customWidth="1"/>
    <col min="15622" max="15622" width="4.42578125" style="136" customWidth="1"/>
    <col min="15623" max="15623" width="3" style="136" customWidth="1"/>
    <col min="15624" max="15624" width="5" style="136" customWidth="1"/>
    <col min="15625" max="15625" width="6.5703125" style="136" customWidth="1"/>
    <col min="15626" max="15626" width="72.85546875" style="136" customWidth="1"/>
    <col min="15627" max="15629" width="16.7109375" style="136" customWidth="1"/>
    <col min="15630" max="15872" width="9.140625" style="136"/>
    <col min="15873" max="15873" width="4.42578125" style="136" customWidth="1"/>
    <col min="15874" max="15874" width="4.5703125" style="136" customWidth="1"/>
    <col min="15875" max="15875" width="3.140625" style="136" customWidth="1"/>
    <col min="15876" max="15876" width="3.42578125" style="136" customWidth="1"/>
    <col min="15877" max="15877" width="3.28515625" style="136" customWidth="1"/>
    <col min="15878" max="15878" width="4.42578125" style="136" customWidth="1"/>
    <col min="15879" max="15879" width="3" style="136" customWidth="1"/>
    <col min="15880" max="15880" width="5" style="136" customWidth="1"/>
    <col min="15881" max="15881" width="6.5703125" style="136" customWidth="1"/>
    <col min="15882" max="15882" width="72.85546875" style="136" customWidth="1"/>
    <col min="15883" max="15885" width="16.7109375" style="136" customWidth="1"/>
    <col min="15886" max="16128" width="9.140625" style="136"/>
    <col min="16129" max="16129" width="4.42578125" style="136" customWidth="1"/>
    <col min="16130" max="16130" width="4.5703125" style="136" customWidth="1"/>
    <col min="16131" max="16131" width="3.140625" style="136" customWidth="1"/>
    <col min="16132" max="16132" width="3.42578125" style="136" customWidth="1"/>
    <col min="16133" max="16133" width="3.28515625" style="136" customWidth="1"/>
    <col min="16134" max="16134" width="4.42578125" style="136" customWidth="1"/>
    <col min="16135" max="16135" width="3" style="136" customWidth="1"/>
    <col min="16136" max="16136" width="5" style="136" customWidth="1"/>
    <col min="16137" max="16137" width="6.5703125" style="136" customWidth="1"/>
    <col min="16138" max="16138" width="72.85546875" style="136" customWidth="1"/>
    <col min="16139" max="16141" width="16.7109375" style="136" customWidth="1"/>
    <col min="16142" max="16384" width="9.140625" style="136"/>
  </cols>
  <sheetData>
    <row r="1" spans="1:13" ht="21" customHeight="1" x14ac:dyDescent="0.25">
      <c r="A1" s="83"/>
      <c r="B1" s="84"/>
      <c r="C1" s="84"/>
      <c r="D1" s="84"/>
      <c r="E1" s="84"/>
      <c r="F1" s="84"/>
      <c r="G1" s="84"/>
      <c r="H1" s="84"/>
      <c r="I1" s="84"/>
      <c r="J1" s="172"/>
      <c r="K1" s="225" t="s">
        <v>429</v>
      </c>
      <c r="L1" s="225"/>
      <c r="M1" s="225"/>
    </row>
    <row r="2" spans="1:13" ht="15.75" customHeight="1" x14ac:dyDescent="0.25">
      <c r="A2" s="224" t="s">
        <v>1898</v>
      </c>
      <c r="B2" s="224"/>
      <c r="C2" s="224"/>
      <c r="D2" s="224"/>
      <c r="E2" s="224"/>
      <c r="F2" s="224"/>
      <c r="G2" s="224"/>
      <c r="H2" s="224"/>
      <c r="I2" s="224"/>
      <c r="J2" s="224"/>
      <c r="K2" s="224"/>
      <c r="L2" s="224"/>
      <c r="M2" s="224"/>
    </row>
    <row r="3" spans="1:13" ht="67.5" customHeight="1" x14ac:dyDescent="0.25">
      <c r="A3" s="153"/>
      <c r="B3" s="153"/>
      <c r="C3" s="153"/>
      <c r="D3" s="153"/>
      <c r="E3" s="153"/>
      <c r="F3" s="153"/>
      <c r="G3" s="153"/>
      <c r="H3" s="153"/>
      <c r="I3" s="153"/>
      <c r="K3" s="224" t="s">
        <v>1501</v>
      </c>
      <c r="L3" s="224"/>
      <c r="M3" s="224"/>
    </row>
    <row r="4" spans="1:13" ht="17.25" customHeight="1" x14ac:dyDescent="0.25">
      <c r="A4" s="153"/>
      <c r="B4" s="153"/>
      <c r="C4" s="153"/>
      <c r="D4" s="153"/>
      <c r="E4" s="153"/>
      <c r="F4" s="153"/>
      <c r="G4" s="153"/>
      <c r="H4" s="153"/>
      <c r="I4" s="153"/>
      <c r="J4" s="174"/>
      <c r="K4" s="218" t="s">
        <v>1900</v>
      </c>
      <c r="L4" s="218"/>
      <c r="M4" s="218"/>
    </row>
    <row r="5" spans="1:13" ht="18.75" customHeight="1" x14ac:dyDescent="0.25">
      <c r="A5" s="226" t="s">
        <v>691</v>
      </c>
      <c r="B5" s="226"/>
      <c r="C5" s="226"/>
      <c r="D5" s="226"/>
      <c r="E5" s="226"/>
      <c r="F5" s="226"/>
      <c r="G5" s="226"/>
      <c r="H5" s="226"/>
      <c r="I5" s="226"/>
      <c r="J5" s="226"/>
      <c r="K5" s="226"/>
      <c r="L5" s="226"/>
      <c r="M5" s="226"/>
    </row>
    <row r="6" spans="1:13" ht="18" customHeight="1" x14ac:dyDescent="0.25">
      <c r="A6" s="162"/>
      <c r="B6" s="162"/>
      <c r="C6" s="162"/>
      <c r="D6" s="162"/>
      <c r="E6" s="162"/>
      <c r="F6" s="162"/>
      <c r="G6" s="162"/>
      <c r="H6" s="162"/>
      <c r="I6" s="162"/>
      <c r="J6" s="175"/>
      <c r="K6" s="162"/>
      <c r="L6" s="163"/>
      <c r="M6" s="164" t="s">
        <v>27</v>
      </c>
    </row>
    <row r="7" spans="1:13" s="137" customFormat="1" ht="15.75" customHeight="1" x14ac:dyDescent="0.2">
      <c r="A7" s="232" t="s">
        <v>28</v>
      </c>
      <c r="B7" s="235" t="s">
        <v>438</v>
      </c>
      <c r="C7" s="236"/>
      <c r="D7" s="236"/>
      <c r="E7" s="236"/>
      <c r="F7" s="236"/>
      <c r="G7" s="236"/>
      <c r="H7" s="236"/>
      <c r="I7" s="237"/>
      <c r="J7" s="238" t="s">
        <v>439</v>
      </c>
      <c r="K7" s="241" t="s">
        <v>632</v>
      </c>
      <c r="L7" s="241" t="s">
        <v>633</v>
      </c>
      <c r="M7" s="227" t="s">
        <v>692</v>
      </c>
    </row>
    <row r="8" spans="1:13" s="137" customFormat="1" ht="15.75" customHeight="1" x14ac:dyDescent="0.2">
      <c r="A8" s="233"/>
      <c r="B8" s="230" t="s">
        <v>440</v>
      </c>
      <c r="C8" s="231" t="s">
        <v>441</v>
      </c>
      <c r="D8" s="231"/>
      <c r="E8" s="231"/>
      <c r="F8" s="231"/>
      <c r="G8" s="231"/>
      <c r="H8" s="231" t="s">
        <v>442</v>
      </c>
      <c r="I8" s="231"/>
      <c r="J8" s="239"/>
      <c r="K8" s="241"/>
      <c r="L8" s="241"/>
      <c r="M8" s="228"/>
    </row>
    <row r="9" spans="1:13" s="137" customFormat="1" ht="96.75" customHeight="1" x14ac:dyDescent="0.2">
      <c r="A9" s="234"/>
      <c r="B9" s="230"/>
      <c r="C9" s="178" t="s">
        <v>443</v>
      </c>
      <c r="D9" s="178" t="s">
        <v>444</v>
      </c>
      <c r="E9" s="178" t="s">
        <v>445</v>
      </c>
      <c r="F9" s="178" t="s">
        <v>446</v>
      </c>
      <c r="G9" s="176" t="s">
        <v>447</v>
      </c>
      <c r="H9" s="176" t="s">
        <v>448</v>
      </c>
      <c r="I9" s="176" t="s">
        <v>449</v>
      </c>
      <c r="J9" s="240"/>
      <c r="K9" s="241"/>
      <c r="L9" s="241"/>
      <c r="M9" s="229"/>
    </row>
    <row r="10" spans="1:13" s="137" customFormat="1" ht="24.75" customHeight="1" x14ac:dyDescent="0.2">
      <c r="A10" s="117"/>
      <c r="B10" s="177" t="s">
        <v>85</v>
      </c>
      <c r="C10" s="177" t="s">
        <v>31</v>
      </c>
      <c r="D10" s="177" t="s">
        <v>32</v>
      </c>
      <c r="E10" s="177" t="s">
        <v>79</v>
      </c>
      <c r="F10" s="177" t="s">
        <v>86</v>
      </c>
      <c r="G10" s="177" t="s">
        <v>87</v>
      </c>
      <c r="H10" s="177" t="s">
        <v>88</v>
      </c>
      <c r="I10" s="177" t="s">
        <v>89</v>
      </c>
      <c r="J10" s="177" t="s">
        <v>414</v>
      </c>
      <c r="K10" s="177" t="s">
        <v>450</v>
      </c>
      <c r="L10" s="177" t="s">
        <v>451</v>
      </c>
      <c r="M10" s="177" t="s">
        <v>452</v>
      </c>
    </row>
    <row r="11" spans="1:13" s="137" customFormat="1" ht="17.25" customHeight="1" x14ac:dyDescent="0.2">
      <c r="A11" s="118">
        <v>1</v>
      </c>
      <c r="B11" s="119" t="s">
        <v>453</v>
      </c>
      <c r="C11" s="119" t="s">
        <v>85</v>
      </c>
      <c r="D11" s="119" t="s">
        <v>454</v>
      </c>
      <c r="E11" s="119" t="s">
        <v>454</v>
      </c>
      <c r="F11" s="119" t="s">
        <v>453</v>
      </c>
      <c r="G11" s="119" t="s">
        <v>454</v>
      </c>
      <c r="H11" s="119" t="s">
        <v>455</v>
      </c>
      <c r="I11" s="119" t="s">
        <v>453</v>
      </c>
      <c r="J11" s="213" t="s">
        <v>456</v>
      </c>
      <c r="K11" s="120">
        <v>113665205.84</v>
      </c>
      <c r="L11" s="120">
        <v>108773990</v>
      </c>
      <c r="M11" s="120">
        <v>112832221</v>
      </c>
    </row>
    <row r="12" spans="1:13" s="137" customFormat="1" ht="17.25" customHeight="1" x14ac:dyDescent="0.2">
      <c r="A12" s="118">
        <v>2</v>
      </c>
      <c r="B12" s="119" t="s">
        <v>459</v>
      </c>
      <c r="C12" s="119" t="s">
        <v>85</v>
      </c>
      <c r="D12" s="119" t="s">
        <v>457</v>
      </c>
      <c r="E12" s="119" t="s">
        <v>454</v>
      </c>
      <c r="F12" s="119" t="s">
        <v>453</v>
      </c>
      <c r="G12" s="119" t="s">
        <v>454</v>
      </c>
      <c r="H12" s="119" t="s">
        <v>455</v>
      </c>
      <c r="I12" s="119" t="s">
        <v>453</v>
      </c>
      <c r="J12" s="213" t="s">
        <v>458</v>
      </c>
      <c r="K12" s="120">
        <v>63590570</v>
      </c>
      <c r="L12" s="120">
        <v>64406544</v>
      </c>
      <c r="M12" s="120">
        <v>66973565</v>
      </c>
    </row>
    <row r="13" spans="1:13" s="137" customFormat="1" ht="20.25" customHeight="1" x14ac:dyDescent="0.2">
      <c r="A13" s="118">
        <v>3</v>
      </c>
      <c r="B13" s="119" t="s">
        <v>459</v>
      </c>
      <c r="C13" s="119" t="s">
        <v>85</v>
      </c>
      <c r="D13" s="119" t="s">
        <v>457</v>
      </c>
      <c r="E13" s="119" t="s">
        <v>457</v>
      </c>
      <c r="F13" s="119" t="s">
        <v>453</v>
      </c>
      <c r="G13" s="119" t="s">
        <v>454</v>
      </c>
      <c r="H13" s="119" t="s">
        <v>455</v>
      </c>
      <c r="I13" s="119" t="s">
        <v>90</v>
      </c>
      <c r="J13" s="213" t="s">
        <v>460</v>
      </c>
      <c r="K13" s="120">
        <v>1957627</v>
      </c>
      <c r="L13" s="120">
        <v>1108393</v>
      </c>
      <c r="M13" s="120">
        <v>1152729</v>
      </c>
    </row>
    <row r="14" spans="1:13" s="137" customFormat="1" ht="36" customHeight="1" x14ac:dyDescent="0.2">
      <c r="A14" s="118">
        <v>4</v>
      </c>
      <c r="B14" s="119" t="s">
        <v>459</v>
      </c>
      <c r="C14" s="119" t="s">
        <v>85</v>
      </c>
      <c r="D14" s="119" t="s">
        <v>457</v>
      </c>
      <c r="E14" s="119" t="s">
        <v>457</v>
      </c>
      <c r="F14" s="119" t="s">
        <v>461</v>
      </c>
      <c r="G14" s="119" t="s">
        <v>454</v>
      </c>
      <c r="H14" s="119" t="s">
        <v>455</v>
      </c>
      <c r="I14" s="119" t="s">
        <v>90</v>
      </c>
      <c r="J14" s="213" t="s">
        <v>462</v>
      </c>
      <c r="K14" s="120">
        <v>1957627</v>
      </c>
      <c r="L14" s="120">
        <v>1108393</v>
      </c>
      <c r="M14" s="120">
        <v>1152729</v>
      </c>
    </row>
    <row r="15" spans="1:13" s="137" customFormat="1" ht="149.25" customHeight="1" x14ac:dyDescent="0.2">
      <c r="A15" s="118">
        <v>5</v>
      </c>
      <c r="B15" s="119" t="s">
        <v>459</v>
      </c>
      <c r="C15" s="119" t="s">
        <v>85</v>
      </c>
      <c r="D15" s="119" t="s">
        <v>457</v>
      </c>
      <c r="E15" s="119" t="s">
        <v>457</v>
      </c>
      <c r="F15" s="119" t="s">
        <v>80</v>
      </c>
      <c r="G15" s="119" t="s">
        <v>463</v>
      </c>
      <c r="H15" s="119" t="s">
        <v>455</v>
      </c>
      <c r="I15" s="119" t="s">
        <v>90</v>
      </c>
      <c r="J15" s="213" t="s">
        <v>693</v>
      </c>
      <c r="K15" s="138">
        <v>1957627</v>
      </c>
      <c r="L15" s="138">
        <v>1108393</v>
      </c>
      <c r="M15" s="138">
        <v>1152729</v>
      </c>
    </row>
    <row r="16" spans="1:13" s="137" customFormat="1" ht="17.25" customHeight="1" x14ac:dyDescent="0.2">
      <c r="A16" s="118">
        <v>6</v>
      </c>
      <c r="B16" s="119" t="s">
        <v>459</v>
      </c>
      <c r="C16" s="119" t="s">
        <v>85</v>
      </c>
      <c r="D16" s="119" t="s">
        <v>457</v>
      </c>
      <c r="E16" s="119" t="s">
        <v>463</v>
      </c>
      <c r="F16" s="119" t="s">
        <v>453</v>
      </c>
      <c r="G16" s="119" t="s">
        <v>457</v>
      </c>
      <c r="H16" s="119" t="s">
        <v>455</v>
      </c>
      <c r="I16" s="119" t="s">
        <v>90</v>
      </c>
      <c r="J16" s="213" t="s">
        <v>464</v>
      </c>
      <c r="K16" s="120">
        <v>61632943</v>
      </c>
      <c r="L16" s="120">
        <v>63298151</v>
      </c>
      <c r="M16" s="120">
        <v>65820836</v>
      </c>
    </row>
    <row r="17" spans="1:13" s="137" customFormat="1" ht="99.75" customHeight="1" x14ac:dyDescent="0.2">
      <c r="A17" s="118">
        <v>7</v>
      </c>
      <c r="B17" s="119" t="s">
        <v>459</v>
      </c>
      <c r="C17" s="119" t="s">
        <v>85</v>
      </c>
      <c r="D17" s="119" t="s">
        <v>457</v>
      </c>
      <c r="E17" s="119" t="s">
        <v>463</v>
      </c>
      <c r="F17" s="119" t="s">
        <v>461</v>
      </c>
      <c r="G17" s="119" t="s">
        <v>457</v>
      </c>
      <c r="H17" s="119" t="s">
        <v>455</v>
      </c>
      <c r="I17" s="119" t="s">
        <v>90</v>
      </c>
      <c r="J17" s="213" t="s">
        <v>1630</v>
      </c>
      <c r="K17" s="138">
        <v>60460481</v>
      </c>
      <c r="L17" s="138">
        <v>62085349</v>
      </c>
      <c r="M17" s="138">
        <v>64566080</v>
      </c>
    </row>
    <row r="18" spans="1:13" s="137" customFormat="1" ht="95.25" customHeight="1" x14ac:dyDescent="0.2">
      <c r="A18" s="118">
        <v>8</v>
      </c>
      <c r="B18" s="119" t="s">
        <v>459</v>
      </c>
      <c r="C18" s="119" t="s">
        <v>85</v>
      </c>
      <c r="D18" s="119" t="s">
        <v>457</v>
      </c>
      <c r="E18" s="119" t="s">
        <v>463</v>
      </c>
      <c r="F18" s="119" t="s">
        <v>465</v>
      </c>
      <c r="G18" s="119" t="s">
        <v>457</v>
      </c>
      <c r="H18" s="119" t="s">
        <v>455</v>
      </c>
      <c r="I18" s="119" t="s">
        <v>90</v>
      </c>
      <c r="J18" s="213" t="s">
        <v>694</v>
      </c>
      <c r="K18" s="138">
        <v>39997</v>
      </c>
      <c r="L18" s="138">
        <v>41019</v>
      </c>
      <c r="M18" s="138">
        <v>42083</v>
      </c>
    </row>
    <row r="19" spans="1:13" s="137" customFormat="1" ht="79.5" customHeight="1" x14ac:dyDescent="0.2">
      <c r="A19" s="118">
        <v>9</v>
      </c>
      <c r="B19" s="119" t="s">
        <v>459</v>
      </c>
      <c r="C19" s="119" t="s">
        <v>85</v>
      </c>
      <c r="D19" s="119" t="s">
        <v>457</v>
      </c>
      <c r="E19" s="119" t="s">
        <v>463</v>
      </c>
      <c r="F19" s="119" t="s">
        <v>466</v>
      </c>
      <c r="G19" s="119" t="s">
        <v>457</v>
      </c>
      <c r="H19" s="119" t="s">
        <v>455</v>
      </c>
      <c r="I19" s="119" t="s">
        <v>90</v>
      </c>
      <c r="J19" s="213" t="s">
        <v>1631</v>
      </c>
      <c r="K19" s="138">
        <v>803426</v>
      </c>
      <c r="L19" s="138">
        <v>829582</v>
      </c>
      <c r="M19" s="138">
        <v>856784</v>
      </c>
    </row>
    <row r="20" spans="1:13" s="137" customFormat="1" ht="83.25" customHeight="1" x14ac:dyDescent="0.2">
      <c r="A20" s="118">
        <v>10</v>
      </c>
      <c r="B20" s="119" t="s">
        <v>459</v>
      </c>
      <c r="C20" s="119" t="s">
        <v>85</v>
      </c>
      <c r="D20" s="119" t="s">
        <v>457</v>
      </c>
      <c r="E20" s="119" t="s">
        <v>463</v>
      </c>
      <c r="F20" s="119" t="s">
        <v>467</v>
      </c>
      <c r="G20" s="119" t="s">
        <v>457</v>
      </c>
      <c r="H20" s="119" t="s">
        <v>455</v>
      </c>
      <c r="I20" s="119" t="s">
        <v>90</v>
      </c>
      <c r="J20" s="213" t="s">
        <v>695</v>
      </c>
      <c r="K20" s="138">
        <v>329039</v>
      </c>
      <c r="L20" s="138">
        <v>342201</v>
      </c>
      <c r="M20" s="138">
        <v>355889</v>
      </c>
    </row>
    <row r="21" spans="1:13" s="137" customFormat="1" ht="30.75" customHeight="1" x14ac:dyDescent="0.2">
      <c r="A21" s="118">
        <v>11</v>
      </c>
      <c r="B21" s="119" t="s">
        <v>459</v>
      </c>
      <c r="C21" s="119" t="s">
        <v>85</v>
      </c>
      <c r="D21" s="119" t="s">
        <v>468</v>
      </c>
      <c r="E21" s="119" t="s">
        <v>454</v>
      </c>
      <c r="F21" s="119" t="s">
        <v>453</v>
      </c>
      <c r="G21" s="119" t="s">
        <v>454</v>
      </c>
      <c r="H21" s="119" t="s">
        <v>455</v>
      </c>
      <c r="I21" s="119" t="s">
        <v>453</v>
      </c>
      <c r="J21" s="213" t="s">
        <v>696</v>
      </c>
      <c r="K21" s="121">
        <v>1404100</v>
      </c>
      <c r="L21" s="121">
        <v>1347700</v>
      </c>
      <c r="M21" s="121">
        <v>1361300</v>
      </c>
    </row>
    <row r="22" spans="1:13" s="137" customFormat="1" ht="34.5" customHeight="1" x14ac:dyDescent="0.2">
      <c r="A22" s="118">
        <v>12</v>
      </c>
      <c r="B22" s="119" t="s">
        <v>459</v>
      </c>
      <c r="C22" s="119" t="s">
        <v>85</v>
      </c>
      <c r="D22" s="119" t="s">
        <v>468</v>
      </c>
      <c r="E22" s="119" t="s">
        <v>463</v>
      </c>
      <c r="F22" s="119" t="s">
        <v>453</v>
      </c>
      <c r="G22" s="119" t="s">
        <v>457</v>
      </c>
      <c r="H22" s="119" t="s">
        <v>455</v>
      </c>
      <c r="I22" s="119" t="s">
        <v>90</v>
      </c>
      <c r="J22" s="213" t="s">
        <v>697</v>
      </c>
      <c r="K22" s="121">
        <v>1404100</v>
      </c>
      <c r="L22" s="121">
        <v>1347700</v>
      </c>
      <c r="M22" s="121">
        <v>1361300</v>
      </c>
    </row>
    <row r="23" spans="1:13" s="137" customFormat="1" ht="67.5" customHeight="1" x14ac:dyDescent="0.2">
      <c r="A23" s="118">
        <v>13</v>
      </c>
      <c r="B23" s="119" t="s">
        <v>459</v>
      </c>
      <c r="C23" s="119" t="s">
        <v>85</v>
      </c>
      <c r="D23" s="119" t="s">
        <v>468</v>
      </c>
      <c r="E23" s="119" t="s">
        <v>463</v>
      </c>
      <c r="F23" s="119" t="s">
        <v>469</v>
      </c>
      <c r="G23" s="119" t="s">
        <v>457</v>
      </c>
      <c r="H23" s="119" t="s">
        <v>455</v>
      </c>
      <c r="I23" s="119" t="s">
        <v>90</v>
      </c>
      <c r="J23" s="213" t="s">
        <v>470</v>
      </c>
      <c r="K23" s="121">
        <v>732300</v>
      </c>
      <c r="L23" s="121">
        <v>626200</v>
      </c>
      <c r="M23" s="121">
        <v>622400</v>
      </c>
    </row>
    <row r="24" spans="1:13" s="137" customFormat="1" ht="97.5" customHeight="1" x14ac:dyDescent="0.2">
      <c r="A24" s="118">
        <v>14</v>
      </c>
      <c r="B24" s="119" t="s">
        <v>459</v>
      </c>
      <c r="C24" s="119" t="s">
        <v>85</v>
      </c>
      <c r="D24" s="119" t="s">
        <v>468</v>
      </c>
      <c r="E24" s="119" t="s">
        <v>463</v>
      </c>
      <c r="F24" s="119" t="s">
        <v>471</v>
      </c>
      <c r="G24" s="119" t="s">
        <v>457</v>
      </c>
      <c r="H24" s="119" t="s">
        <v>455</v>
      </c>
      <c r="I24" s="119" t="s">
        <v>90</v>
      </c>
      <c r="J24" s="122" t="s">
        <v>472</v>
      </c>
      <c r="K24" s="139">
        <v>732300</v>
      </c>
      <c r="L24" s="139">
        <v>626200</v>
      </c>
      <c r="M24" s="139">
        <v>622400</v>
      </c>
    </row>
    <row r="25" spans="1:13" s="137" customFormat="1" ht="81" customHeight="1" x14ac:dyDescent="0.2">
      <c r="A25" s="118">
        <v>15</v>
      </c>
      <c r="B25" s="119" t="s">
        <v>459</v>
      </c>
      <c r="C25" s="119" t="s">
        <v>85</v>
      </c>
      <c r="D25" s="119" t="s">
        <v>468</v>
      </c>
      <c r="E25" s="119" t="s">
        <v>463</v>
      </c>
      <c r="F25" s="119" t="s">
        <v>92</v>
      </c>
      <c r="G25" s="119" t="s">
        <v>457</v>
      </c>
      <c r="H25" s="119" t="s">
        <v>455</v>
      </c>
      <c r="I25" s="119" t="s">
        <v>90</v>
      </c>
      <c r="J25" s="122" t="s">
        <v>473</v>
      </c>
      <c r="K25" s="121">
        <v>3500</v>
      </c>
      <c r="L25" s="121">
        <v>4500</v>
      </c>
      <c r="M25" s="121">
        <v>4700</v>
      </c>
    </row>
    <row r="26" spans="1:13" s="137" customFormat="1" ht="113.25" customHeight="1" x14ac:dyDescent="0.2">
      <c r="A26" s="118">
        <v>16</v>
      </c>
      <c r="B26" s="119" t="s">
        <v>459</v>
      </c>
      <c r="C26" s="119" t="s">
        <v>85</v>
      </c>
      <c r="D26" s="119" t="s">
        <v>468</v>
      </c>
      <c r="E26" s="119" t="s">
        <v>463</v>
      </c>
      <c r="F26" s="119" t="s">
        <v>474</v>
      </c>
      <c r="G26" s="119" t="s">
        <v>457</v>
      </c>
      <c r="H26" s="119" t="s">
        <v>455</v>
      </c>
      <c r="I26" s="119" t="s">
        <v>90</v>
      </c>
      <c r="J26" s="122" t="s">
        <v>475</v>
      </c>
      <c r="K26" s="139">
        <v>3500</v>
      </c>
      <c r="L26" s="139">
        <v>4500</v>
      </c>
      <c r="M26" s="139">
        <v>4700</v>
      </c>
    </row>
    <row r="27" spans="1:13" s="137" customFormat="1" ht="66.75" customHeight="1" x14ac:dyDescent="0.2">
      <c r="A27" s="118">
        <v>17</v>
      </c>
      <c r="B27" s="119" t="s">
        <v>459</v>
      </c>
      <c r="C27" s="119" t="s">
        <v>85</v>
      </c>
      <c r="D27" s="119" t="s">
        <v>468</v>
      </c>
      <c r="E27" s="119" t="s">
        <v>463</v>
      </c>
      <c r="F27" s="119" t="s">
        <v>476</v>
      </c>
      <c r="G27" s="119" t="s">
        <v>457</v>
      </c>
      <c r="H27" s="119" t="s">
        <v>455</v>
      </c>
      <c r="I27" s="119" t="s">
        <v>90</v>
      </c>
      <c r="J27" s="122" t="s">
        <v>477</v>
      </c>
      <c r="K27" s="121">
        <v>759300</v>
      </c>
      <c r="L27" s="121">
        <v>812000</v>
      </c>
      <c r="M27" s="121">
        <v>840800</v>
      </c>
    </row>
    <row r="28" spans="1:13" s="137" customFormat="1" ht="97.5" customHeight="1" x14ac:dyDescent="0.2">
      <c r="A28" s="118">
        <v>18</v>
      </c>
      <c r="B28" s="119" t="s">
        <v>459</v>
      </c>
      <c r="C28" s="119" t="s">
        <v>85</v>
      </c>
      <c r="D28" s="119" t="s">
        <v>468</v>
      </c>
      <c r="E28" s="119" t="s">
        <v>463</v>
      </c>
      <c r="F28" s="119" t="s">
        <v>478</v>
      </c>
      <c r="G28" s="119" t="s">
        <v>457</v>
      </c>
      <c r="H28" s="119" t="s">
        <v>455</v>
      </c>
      <c r="I28" s="119" t="s">
        <v>90</v>
      </c>
      <c r="J28" s="122" t="s">
        <v>479</v>
      </c>
      <c r="K28" s="139">
        <v>759300</v>
      </c>
      <c r="L28" s="139">
        <v>812000</v>
      </c>
      <c r="M28" s="139">
        <v>840800</v>
      </c>
    </row>
    <row r="29" spans="1:13" s="137" customFormat="1" ht="64.5" customHeight="1" x14ac:dyDescent="0.2">
      <c r="A29" s="118">
        <v>19</v>
      </c>
      <c r="B29" s="119" t="s">
        <v>459</v>
      </c>
      <c r="C29" s="119" t="s">
        <v>85</v>
      </c>
      <c r="D29" s="119" t="s">
        <v>468</v>
      </c>
      <c r="E29" s="119" t="s">
        <v>463</v>
      </c>
      <c r="F29" s="119" t="s">
        <v>480</v>
      </c>
      <c r="G29" s="119" t="s">
        <v>457</v>
      </c>
      <c r="H29" s="119" t="s">
        <v>455</v>
      </c>
      <c r="I29" s="119" t="s">
        <v>90</v>
      </c>
      <c r="J29" s="122" t="s">
        <v>481</v>
      </c>
      <c r="K29" s="121">
        <v>-91000</v>
      </c>
      <c r="L29" s="121">
        <v>-95000</v>
      </c>
      <c r="M29" s="121">
        <v>-106600</v>
      </c>
    </row>
    <row r="30" spans="1:13" s="137" customFormat="1" ht="99" customHeight="1" x14ac:dyDescent="0.2">
      <c r="A30" s="118">
        <v>20</v>
      </c>
      <c r="B30" s="119" t="s">
        <v>459</v>
      </c>
      <c r="C30" s="119" t="s">
        <v>85</v>
      </c>
      <c r="D30" s="119" t="s">
        <v>468</v>
      </c>
      <c r="E30" s="119" t="s">
        <v>463</v>
      </c>
      <c r="F30" s="119" t="s">
        <v>482</v>
      </c>
      <c r="G30" s="119" t="s">
        <v>457</v>
      </c>
      <c r="H30" s="119" t="s">
        <v>455</v>
      </c>
      <c r="I30" s="119" t="s">
        <v>90</v>
      </c>
      <c r="J30" s="122" t="s">
        <v>483</v>
      </c>
      <c r="K30" s="139">
        <v>-91000</v>
      </c>
      <c r="L30" s="139">
        <v>-95000</v>
      </c>
      <c r="M30" s="139">
        <v>-106600</v>
      </c>
    </row>
    <row r="31" spans="1:13" s="137" customFormat="1" ht="17.25" customHeight="1" x14ac:dyDescent="0.2">
      <c r="A31" s="118">
        <v>21</v>
      </c>
      <c r="B31" s="119" t="s">
        <v>459</v>
      </c>
      <c r="C31" s="119" t="s">
        <v>85</v>
      </c>
      <c r="D31" s="119" t="s">
        <v>484</v>
      </c>
      <c r="E31" s="119" t="s">
        <v>454</v>
      </c>
      <c r="F31" s="119" t="s">
        <v>453</v>
      </c>
      <c r="G31" s="119" t="s">
        <v>454</v>
      </c>
      <c r="H31" s="119" t="s">
        <v>455</v>
      </c>
      <c r="I31" s="119" t="s">
        <v>453</v>
      </c>
      <c r="J31" s="213" t="s">
        <v>485</v>
      </c>
      <c r="K31" s="120">
        <v>29331767</v>
      </c>
      <c r="L31" s="120">
        <v>31253423</v>
      </c>
      <c r="M31" s="120">
        <v>32586026</v>
      </c>
    </row>
    <row r="32" spans="1:13" s="137" customFormat="1" ht="32.25" customHeight="1" x14ac:dyDescent="0.2">
      <c r="A32" s="118">
        <v>22</v>
      </c>
      <c r="B32" s="119" t="s">
        <v>459</v>
      </c>
      <c r="C32" s="119" t="s">
        <v>85</v>
      </c>
      <c r="D32" s="119" t="s">
        <v>484</v>
      </c>
      <c r="E32" s="119" t="s">
        <v>457</v>
      </c>
      <c r="F32" s="119" t="s">
        <v>453</v>
      </c>
      <c r="G32" s="119" t="s">
        <v>454</v>
      </c>
      <c r="H32" s="119" t="s">
        <v>455</v>
      </c>
      <c r="I32" s="119" t="s">
        <v>90</v>
      </c>
      <c r="J32" s="213" t="s">
        <v>698</v>
      </c>
      <c r="K32" s="120">
        <v>25851504</v>
      </c>
      <c r="L32" s="120">
        <v>27622118</v>
      </c>
      <c r="M32" s="120">
        <v>28804256</v>
      </c>
    </row>
    <row r="33" spans="1:13" s="137" customFormat="1" ht="34.5" customHeight="1" x14ac:dyDescent="0.2">
      <c r="A33" s="118">
        <v>23</v>
      </c>
      <c r="B33" s="119" t="s">
        <v>459</v>
      </c>
      <c r="C33" s="119" t="s">
        <v>85</v>
      </c>
      <c r="D33" s="119" t="s">
        <v>484</v>
      </c>
      <c r="E33" s="119" t="s">
        <v>457</v>
      </c>
      <c r="F33" s="119" t="s">
        <v>461</v>
      </c>
      <c r="G33" s="119" t="s">
        <v>457</v>
      </c>
      <c r="H33" s="119" t="s">
        <v>455</v>
      </c>
      <c r="I33" s="119" t="s">
        <v>90</v>
      </c>
      <c r="J33" s="213" t="s">
        <v>699</v>
      </c>
      <c r="K33" s="120">
        <v>19218994</v>
      </c>
      <c r="L33" s="120">
        <v>20674512</v>
      </c>
      <c r="M33" s="120">
        <v>21504976</v>
      </c>
    </row>
    <row r="34" spans="1:13" s="137" customFormat="1" ht="30.75" customHeight="1" x14ac:dyDescent="0.2">
      <c r="A34" s="118">
        <v>24</v>
      </c>
      <c r="B34" s="119" t="s">
        <v>459</v>
      </c>
      <c r="C34" s="119" t="s">
        <v>85</v>
      </c>
      <c r="D34" s="119" t="s">
        <v>484</v>
      </c>
      <c r="E34" s="119" t="s">
        <v>457</v>
      </c>
      <c r="F34" s="119" t="s">
        <v>486</v>
      </c>
      <c r="G34" s="119" t="s">
        <v>457</v>
      </c>
      <c r="H34" s="119" t="s">
        <v>455</v>
      </c>
      <c r="I34" s="119" t="s">
        <v>90</v>
      </c>
      <c r="J34" s="213" t="s">
        <v>699</v>
      </c>
      <c r="K34" s="139">
        <v>19218994</v>
      </c>
      <c r="L34" s="139">
        <v>20674512</v>
      </c>
      <c r="M34" s="139">
        <v>21504976</v>
      </c>
    </row>
    <row r="35" spans="1:13" s="137" customFormat="1" ht="37.5" customHeight="1" x14ac:dyDescent="0.2">
      <c r="A35" s="118">
        <v>25</v>
      </c>
      <c r="B35" s="119" t="s">
        <v>459</v>
      </c>
      <c r="C35" s="119" t="s">
        <v>85</v>
      </c>
      <c r="D35" s="119" t="s">
        <v>484</v>
      </c>
      <c r="E35" s="119" t="s">
        <v>457</v>
      </c>
      <c r="F35" s="119" t="s">
        <v>465</v>
      </c>
      <c r="G35" s="119" t="s">
        <v>457</v>
      </c>
      <c r="H35" s="119" t="s">
        <v>455</v>
      </c>
      <c r="I35" s="119" t="s">
        <v>90</v>
      </c>
      <c r="J35" s="213" t="s">
        <v>700</v>
      </c>
      <c r="K35" s="120">
        <v>6632510</v>
      </c>
      <c r="L35" s="120">
        <v>6947606</v>
      </c>
      <c r="M35" s="120">
        <v>7299280</v>
      </c>
    </row>
    <row r="36" spans="1:13" s="137" customFormat="1" ht="69.75" customHeight="1" x14ac:dyDescent="0.2">
      <c r="A36" s="118">
        <v>26</v>
      </c>
      <c r="B36" s="119" t="s">
        <v>459</v>
      </c>
      <c r="C36" s="119" t="s">
        <v>85</v>
      </c>
      <c r="D36" s="119" t="s">
        <v>484</v>
      </c>
      <c r="E36" s="119" t="s">
        <v>457</v>
      </c>
      <c r="F36" s="119" t="s">
        <v>487</v>
      </c>
      <c r="G36" s="119" t="s">
        <v>457</v>
      </c>
      <c r="H36" s="119" t="s">
        <v>455</v>
      </c>
      <c r="I36" s="119" t="s">
        <v>90</v>
      </c>
      <c r="J36" s="213" t="s">
        <v>701</v>
      </c>
      <c r="K36" s="138">
        <v>6632510</v>
      </c>
      <c r="L36" s="138">
        <v>6947606</v>
      </c>
      <c r="M36" s="138">
        <v>7299280</v>
      </c>
    </row>
    <row r="37" spans="1:13" s="137" customFormat="1" ht="16.5" customHeight="1" x14ac:dyDescent="0.2">
      <c r="A37" s="118">
        <v>27</v>
      </c>
      <c r="B37" s="179" t="s">
        <v>459</v>
      </c>
      <c r="C37" s="179" t="s">
        <v>85</v>
      </c>
      <c r="D37" s="179" t="s">
        <v>484</v>
      </c>
      <c r="E37" s="179" t="s">
        <v>463</v>
      </c>
      <c r="F37" s="179" t="s">
        <v>453</v>
      </c>
      <c r="G37" s="179" t="s">
        <v>463</v>
      </c>
      <c r="H37" s="179" t="s">
        <v>455</v>
      </c>
      <c r="I37" s="179" t="s">
        <v>90</v>
      </c>
      <c r="J37" s="180" t="s">
        <v>702</v>
      </c>
      <c r="K37" s="181">
        <v>20361</v>
      </c>
      <c r="L37" s="181">
        <v>16288</v>
      </c>
      <c r="M37" s="181">
        <v>12216</v>
      </c>
    </row>
    <row r="38" spans="1:13" s="137" customFormat="1" ht="19.5" customHeight="1" x14ac:dyDescent="0.2">
      <c r="A38" s="118">
        <v>28</v>
      </c>
      <c r="B38" s="179" t="s">
        <v>459</v>
      </c>
      <c r="C38" s="179" t="s">
        <v>85</v>
      </c>
      <c r="D38" s="179" t="s">
        <v>484</v>
      </c>
      <c r="E38" s="179" t="s">
        <v>463</v>
      </c>
      <c r="F38" s="179" t="s">
        <v>461</v>
      </c>
      <c r="G38" s="179" t="s">
        <v>463</v>
      </c>
      <c r="H38" s="179" t="s">
        <v>455</v>
      </c>
      <c r="I38" s="179" t="s">
        <v>90</v>
      </c>
      <c r="J38" s="180" t="s">
        <v>702</v>
      </c>
      <c r="K38" s="181">
        <v>20361</v>
      </c>
      <c r="L38" s="181">
        <v>16288</v>
      </c>
      <c r="M38" s="181">
        <v>12216</v>
      </c>
    </row>
    <row r="39" spans="1:13" s="137" customFormat="1" ht="18.75" customHeight="1" x14ac:dyDescent="0.2">
      <c r="A39" s="118">
        <v>29</v>
      </c>
      <c r="B39" s="119" t="s">
        <v>459</v>
      </c>
      <c r="C39" s="119" t="s">
        <v>85</v>
      </c>
      <c r="D39" s="119" t="s">
        <v>484</v>
      </c>
      <c r="E39" s="119" t="s">
        <v>468</v>
      </c>
      <c r="F39" s="119" t="s">
        <v>453</v>
      </c>
      <c r="G39" s="119" t="s">
        <v>457</v>
      </c>
      <c r="H39" s="119" t="s">
        <v>455</v>
      </c>
      <c r="I39" s="119" t="s">
        <v>90</v>
      </c>
      <c r="J39" s="213" t="s">
        <v>489</v>
      </c>
      <c r="K39" s="120">
        <v>459872</v>
      </c>
      <c r="L39" s="120">
        <v>495331</v>
      </c>
      <c r="M39" s="120">
        <v>523139</v>
      </c>
    </row>
    <row r="40" spans="1:13" s="137" customFormat="1" ht="18" customHeight="1" x14ac:dyDescent="0.2">
      <c r="A40" s="118">
        <v>30</v>
      </c>
      <c r="B40" s="119" t="s">
        <v>459</v>
      </c>
      <c r="C40" s="119" t="s">
        <v>85</v>
      </c>
      <c r="D40" s="119" t="s">
        <v>484</v>
      </c>
      <c r="E40" s="119" t="s">
        <v>468</v>
      </c>
      <c r="F40" s="119" t="s">
        <v>461</v>
      </c>
      <c r="G40" s="119" t="s">
        <v>457</v>
      </c>
      <c r="H40" s="119" t="s">
        <v>455</v>
      </c>
      <c r="I40" s="119" t="s">
        <v>90</v>
      </c>
      <c r="J40" s="213" t="s">
        <v>489</v>
      </c>
      <c r="K40" s="138">
        <v>459872</v>
      </c>
      <c r="L40" s="138">
        <v>495331</v>
      </c>
      <c r="M40" s="138">
        <v>523139</v>
      </c>
    </row>
    <row r="41" spans="1:13" s="137" customFormat="1" ht="29.25" customHeight="1" x14ac:dyDescent="0.2">
      <c r="A41" s="118">
        <v>31</v>
      </c>
      <c r="B41" s="119" t="s">
        <v>459</v>
      </c>
      <c r="C41" s="119" t="s">
        <v>85</v>
      </c>
      <c r="D41" s="119" t="s">
        <v>484</v>
      </c>
      <c r="E41" s="119" t="s">
        <v>490</v>
      </c>
      <c r="F41" s="119" t="s">
        <v>453</v>
      </c>
      <c r="G41" s="119" t="s">
        <v>463</v>
      </c>
      <c r="H41" s="119" t="s">
        <v>455</v>
      </c>
      <c r="I41" s="119" t="s">
        <v>90</v>
      </c>
      <c r="J41" s="213" t="s">
        <v>491</v>
      </c>
      <c r="K41" s="120">
        <v>3000030</v>
      </c>
      <c r="L41" s="120">
        <v>3119686</v>
      </c>
      <c r="M41" s="120">
        <v>3246415</v>
      </c>
    </row>
    <row r="42" spans="1:13" s="137" customFormat="1" ht="33.75" customHeight="1" x14ac:dyDescent="0.2">
      <c r="A42" s="118">
        <v>32</v>
      </c>
      <c r="B42" s="119" t="s">
        <v>459</v>
      </c>
      <c r="C42" s="119" t="s">
        <v>85</v>
      </c>
      <c r="D42" s="119" t="s">
        <v>484</v>
      </c>
      <c r="E42" s="119" t="s">
        <v>490</v>
      </c>
      <c r="F42" s="119" t="s">
        <v>465</v>
      </c>
      <c r="G42" s="119" t="s">
        <v>463</v>
      </c>
      <c r="H42" s="119" t="s">
        <v>455</v>
      </c>
      <c r="I42" s="119" t="s">
        <v>90</v>
      </c>
      <c r="J42" s="213" t="s">
        <v>492</v>
      </c>
      <c r="K42" s="138">
        <v>3000030</v>
      </c>
      <c r="L42" s="138">
        <v>3119686</v>
      </c>
      <c r="M42" s="138">
        <v>3246415</v>
      </c>
    </row>
    <row r="43" spans="1:13" s="137" customFormat="1" ht="18.75" customHeight="1" x14ac:dyDescent="0.2">
      <c r="A43" s="118">
        <v>33</v>
      </c>
      <c r="B43" s="119" t="s">
        <v>453</v>
      </c>
      <c r="C43" s="119" t="s">
        <v>85</v>
      </c>
      <c r="D43" s="119" t="s">
        <v>493</v>
      </c>
      <c r="E43" s="119" t="s">
        <v>454</v>
      </c>
      <c r="F43" s="119" t="s">
        <v>453</v>
      </c>
      <c r="G43" s="119" t="s">
        <v>454</v>
      </c>
      <c r="H43" s="119" t="s">
        <v>455</v>
      </c>
      <c r="I43" s="119" t="s">
        <v>453</v>
      </c>
      <c r="J43" s="213" t="s">
        <v>494</v>
      </c>
      <c r="K43" s="120">
        <v>3716060</v>
      </c>
      <c r="L43" s="120">
        <v>3351135</v>
      </c>
      <c r="M43" s="120">
        <v>3485180</v>
      </c>
    </row>
    <row r="44" spans="1:13" s="137" customFormat="1" ht="34.5" customHeight="1" x14ac:dyDescent="0.2">
      <c r="A44" s="118">
        <v>34</v>
      </c>
      <c r="B44" s="119" t="s">
        <v>453</v>
      </c>
      <c r="C44" s="119" t="s">
        <v>85</v>
      </c>
      <c r="D44" s="119" t="s">
        <v>493</v>
      </c>
      <c r="E44" s="119" t="s">
        <v>468</v>
      </c>
      <c r="F44" s="119" t="s">
        <v>453</v>
      </c>
      <c r="G44" s="119" t="s">
        <v>457</v>
      </c>
      <c r="H44" s="119" t="s">
        <v>455</v>
      </c>
      <c r="I44" s="119" t="s">
        <v>90</v>
      </c>
      <c r="J44" s="213" t="s">
        <v>495</v>
      </c>
      <c r="K44" s="120">
        <v>3716060</v>
      </c>
      <c r="L44" s="120">
        <v>3351135</v>
      </c>
      <c r="M44" s="120">
        <v>3485180</v>
      </c>
    </row>
    <row r="45" spans="1:13" s="137" customFormat="1" ht="49.5" customHeight="1" x14ac:dyDescent="0.2">
      <c r="A45" s="118">
        <v>35</v>
      </c>
      <c r="B45" s="119" t="s">
        <v>459</v>
      </c>
      <c r="C45" s="119" t="s">
        <v>85</v>
      </c>
      <c r="D45" s="119" t="s">
        <v>493</v>
      </c>
      <c r="E45" s="119" t="s">
        <v>468</v>
      </c>
      <c r="F45" s="119" t="s">
        <v>461</v>
      </c>
      <c r="G45" s="119" t="s">
        <v>457</v>
      </c>
      <c r="H45" s="119" t="s">
        <v>455</v>
      </c>
      <c r="I45" s="119" t="s">
        <v>90</v>
      </c>
      <c r="J45" s="213" t="s">
        <v>496</v>
      </c>
      <c r="K45" s="138">
        <v>3716060</v>
      </c>
      <c r="L45" s="138">
        <v>3351135</v>
      </c>
      <c r="M45" s="138">
        <v>3485180</v>
      </c>
    </row>
    <row r="46" spans="1:13" s="137" customFormat="1" ht="35.25" customHeight="1" x14ac:dyDescent="0.2">
      <c r="A46" s="118">
        <v>36</v>
      </c>
      <c r="B46" s="119" t="s">
        <v>81</v>
      </c>
      <c r="C46" s="119" t="s">
        <v>85</v>
      </c>
      <c r="D46" s="119" t="s">
        <v>451</v>
      </c>
      <c r="E46" s="119" t="s">
        <v>454</v>
      </c>
      <c r="F46" s="119" t="s">
        <v>453</v>
      </c>
      <c r="G46" s="119" t="s">
        <v>454</v>
      </c>
      <c r="H46" s="119" t="s">
        <v>455</v>
      </c>
      <c r="I46" s="119" t="s">
        <v>453</v>
      </c>
      <c r="J46" s="213" t="s">
        <v>703</v>
      </c>
      <c r="K46" s="120">
        <v>7310000</v>
      </c>
      <c r="L46" s="120">
        <v>7150000</v>
      </c>
      <c r="M46" s="120">
        <v>7150000</v>
      </c>
    </row>
    <row r="47" spans="1:13" s="137" customFormat="1" ht="82.5" customHeight="1" x14ac:dyDescent="0.2">
      <c r="A47" s="118">
        <v>37</v>
      </c>
      <c r="B47" s="119" t="s">
        <v>81</v>
      </c>
      <c r="C47" s="119" t="s">
        <v>85</v>
      </c>
      <c r="D47" s="119" t="s">
        <v>451</v>
      </c>
      <c r="E47" s="119" t="s">
        <v>484</v>
      </c>
      <c r="F47" s="119" t="s">
        <v>453</v>
      </c>
      <c r="G47" s="119" t="s">
        <v>454</v>
      </c>
      <c r="H47" s="119" t="s">
        <v>455</v>
      </c>
      <c r="I47" s="119" t="s">
        <v>93</v>
      </c>
      <c r="J47" s="213" t="s">
        <v>704</v>
      </c>
      <c r="K47" s="120">
        <v>6950000</v>
      </c>
      <c r="L47" s="120">
        <v>6790000</v>
      </c>
      <c r="M47" s="120">
        <v>6790000</v>
      </c>
    </row>
    <row r="48" spans="1:13" s="137" customFormat="1" ht="66" customHeight="1" x14ac:dyDescent="0.2">
      <c r="A48" s="118">
        <v>38</v>
      </c>
      <c r="B48" s="119" t="s">
        <v>81</v>
      </c>
      <c r="C48" s="119" t="s">
        <v>85</v>
      </c>
      <c r="D48" s="119" t="s">
        <v>451</v>
      </c>
      <c r="E48" s="119" t="s">
        <v>484</v>
      </c>
      <c r="F48" s="119" t="s">
        <v>461</v>
      </c>
      <c r="G48" s="119" t="s">
        <v>454</v>
      </c>
      <c r="H48" s="119" t="s">
        <v>455</v>
      </c>
      <c r="I48" s="119" t="s">
        <v>93</v>
      </c>
      <c r="J48" s="213" t="s">
        <v>705</v>
      </c>
      <c r="K48" s="120">
        <v>6260000</v>
      </c>
      <c r="L48" s="120">
        <v>6100000</v>
      </c>
      <c r="M48" s="120">
        <v>6100000</v>
      </c>
    </row>
    <row r="49" spans="1:13" s="137" customFormat="1" ht="79.5" customHeight="1" x14ac:dyDescent="0.2">
      <c r="A49" s="118">
        <v>39</v>
      </c>
      <c r="B49" s="119" t="s">
        <v>81</v>
      </c>
      <c r="C49" s="119" t="s">
        <v>85</v>
      </c>
      <c r="D49" s="119" t="s">
        <v>451</v>
      </c>
      <c r="E49" s="119" t="s">
        <v>484</v>
      </c>
      <c r="F49" s="119" t="s">
        <v>81</v>
      </c>
      <c r="G49" s="119" t="s">
        <v>484</v>
      </c>
      <c r="H49" s="119" t="s">
        <v>455</v>
      </c>
      <c r="I49" s="119" t="s">
        <v>93</v>
      </c>
      <c r="J49" s="213" t="s">
        <v>706</v>
      </c>
      <c r="K49" s="120">
        <v>6260000</v>
      </c>
      <c r="L49" s="120">
        <v>6100000</v>
      </c>
      <c r="M49" s="120">
        <v>6100000</v>
      </c>
    </row>
    <row r="50" spans="1:13" s="137" customFormat="1" ht="81.75" customHeight="1" x14ac:dyDescent="0.2">
      <c r="A50" s="118">
        <v>40</v>
      </c>
      <c r="B50" s="119" t="s">
        <v>81</v>
      </c>
      <c r="C50" s="119" t="s">
        <v>85</v>
      </c>
      <c r="D50" s="119" t="s">
        <v>451</v>
      </c>
      <c r="E50" s="119" t="s">
        <v>484</v>
      </c>
      <c r="F50" s="119" t="s">
        <v>465</v>
      </c>
      <c r="G50" s="119" t="s">
        <v>454</v>
      </c>
      <c r="H50" s="119" t="s">
        <v>455</v>
      </c>
      <c r="I50" s="119" t="s">
        <v>93</v>
      </c>
      <c r="J50" s="213" t="s">
        <v>497</v>
      </c>
      <c r="K50" s="120">
        <v>85000</v>
      </c>
      <c r="L50" s="120">
        <v>85000</v>
      </c>
      <c r="M50" s="120">
        <v>85000</v>
      </c>
    </row>
    <row r="51" spans="1:13" s="137" customFormat="1" ht="65.25" customHeight="1" x14ac:dyDescent="0.2">
      <c r="A51" s="118">
        <v>41</v>
      </c>
      <c r="B51" s="119" t="s">
        <v>81</v>
      </c>
      <c r="C51" s="119" t="s">
        <v>85</v>
      </c>
      <c r="D51" s="119" t="s">
        <v>451</v>
      </c>
      <c r="E51" s="119" t="s">
        <v>484</v>
      </c>
      <c r="F51" s="119" t="s">
        <v>498</v>
      </c>
      <c r="G51" s="119" t="s">
        <v>484</v>
      </c>
      <c r="H51" s="119" t="s">
        <v>455</v>
      </c>
      <c r="I51" s="119" t="s">
        <v>93</v>
      </c>
      <c r="J51" s="213" t="s">
        <v>499</v>
      </c>
      <c r="K51" s="120">
        <v>85000</v>
      </c>
      <c r="L51" s="120">
        <v>85000</v>
      </c>
      <c r="M51" s="120">
        <v>85000</v>
      </c>
    </row>
    <row r="52" spans="1:13" s="137" customFormat="1" ht="36" customHeight="1" x14ac:dyDescent="0.2">
      <c r="A52" s="118">
        <v>42</v>
      </c>
      <c r="B52" s="119" t="s">
        <v>81</v>
      </c>
      <c r="C52" s="119" t="s">
        <v>85</v>
      </c>
      <c r="D52" s="119" t="s">
        <v>451</v>
      </c>
      <c r="E52" s="119" t="s">
        <v>484</v>
      </c>
      <c r="F52" s="119" t="s">
        <v>500</v>
      </c>
      <c r="G52" s="119" t="s">
        <v>454</v>
      </c>
      <c r="H52" s="119" t="s">
        <v>455</v>
      </c>
      <c r="I52" s="119" t="s">
        <v>93</v>
      </c>
      <c r="J52" s="213" t="s">
        <v>707</v>
      </c>
      <c r="K52" s="120">
        <v>605000</v>
      </c>
      <c r="L52" s="120">
        <v>605000</v>
      </c>
      <c r="M52" s="120">
        <v>605000</v>
      </c>
    </row>
    <row r="53" spans="1:13" s="137" customFormat="1" ht="31.5" customHeight="1" x14ac:dyDescent="0.2">
      <c r="A53" s="118">
        <v>43</v>
      </c>
      <c r="B53" s="119" t="s">
        <v>81</v>
      </c>
      <c r="C53" s="119" t="s">
        <v>85</v>
      </c>
      <c r="D53" s="119" t="s">
        <v>451</v>
      </c>
      <c r="E53" s="119" t="s">
        <v>484</v>
      </c>
      <c r="F53" s="119" t="s">
        <v>501</v>
      </c>
      <c r="G53" s="119" t="s">
        <v>484</v>
      </c>
      <c r="H53" s="119" t="s">
        <v>455</v>
      </c>
      <c r="I53" s="119" t="s">
        <v>93</v>
      </c>
      <c r="J53" s="213" t="s">
        <v>708</v>
      </c>
      <c r="K53" s="120">
        <v>605000</v>
      </c>
      <c r="L53" s="120">
        <v>605000</v>
      </c>
      <c r="M53" s="120">
        <v>605000</v>
      </c>
    </row>
    <row r="54" spans="1:13" s="137" customFormat="1" ht="80.25" customHeight="1" x14ac:dyDescent="0.2">
      <c r="A54" s="118">
        <v>44</v>
      </c>
      <c r="B54" s="119" t="s">
        <v>81</v>
      </c>
      <c r="C54" s="119" t="s">
        <v>85</v>
      </c>
      <c r="D54" s="119" t="s">
        <v>451</v>
      </c>
      <c r="E54" s="119" t="s">
        <v>502</v>
      </c>
      <c r="F54" s="119" t="s">
        <v>453</v>
      </c>
      <c r="G54" s="119" t="s">
        <v>454</v>
      </c>
      <c r="H54" s="119" t="s">
        <v>455</v>
      </c>
      <c r="I54" s="119" t="s">
        <v>93</v>
      </c>
      <c r="J54" s="213" t="s">
        <v>709</v>
      </c>
      <c r="K54" s="120">
        <v>360000</v>
      </c>
      <c r="L54" s="120">
        <v>360000</v>
      </c>
      <c r="M54" s="120">
        <v>360000</v>
      </c>
    </row>
    <row r="55" spans="1:13" s="137" customFormat="1" ht="79.5" customHeight="1" x14ac:dyDescent="0.2">
      <c r="A55" s="118">
        <v>45</v>
      </c>
      <c r="B55" s="119" t="s">
        <v>81</v>
      </c>
      <c r="C55" s="119" t="s">
        <v>85</v>
      </c>
      <c r="D55" s="119" t="s">
        <v>451</v>
      </c>
      <c r="E55" s="119" t="s">
        <v>502</v>
      </c>
      <c r="F55" s="119" t="s">
        <v>467</v>
      </c>
      <c r="G55" s="119" t="s">
        <v>454</v>
      </c>
      <c r="H55" s="119" t="s">
        <v>455</v>
      </c>
      <c r="I55" s="119" t="s">
        <v>93</v>
      </c>
      <c r="J55" s="213" t="s">
        <v>710</v>
      </c>
      <c r="K55" s="120">
        <v>360000</v>
      </c>
      <c r="L55" s="120">
        <v>360000</v>
      </c>
      <c r="M55" s="120">
        <v>360000</v>
      </c>
    </row>
    <row r="56" spans="1:13" s="137" customFormat="1" ht="64.5" customHeight="1" x14ac:dyDescent="0.2">
      <c r="A56" s="118">
        <v>46</v>
      </c>
      <c r="B56" s="119" t="s">
        <v>81</v>
      </c>
      <c r="C56" s="119" t="s">
        <v>85</v>
      </c>
      <c r="D56" s="119" t="s">
        <v>451</v>
      </c>
      <c r="E56" s="119" t="s">
        <v>502</v>
      </c>
      <c r="F56" s="119" t="s">
        <v>503</v>
      </c>
      <c r="G56" s="119" t="s">
        <v>484</v>
      </c>
      <c r="H56" s="119" t="s">
        <v>455</v>
      </c>
      <c r="I56" s="119" t="s">
        <v>93</v>
      </c>
      <c r="J56" s="213" t="s">
        <v>711</v>
      </c>
      <c r="K56" s="120">
        <v>360000</v>
      </c>
      <c r="L56" s="120">
        <v>360000</v>
      </c>
      <c r="M56" s="120">
        <v>360000</v>
      </c>
    </row>
    <row r="57" spans="1:13" s="137" customFormat="1" ht="16.5" customHeight="1" x14ac:dyDescent="0.2">
      <c r="A57" s="118">
        <v>47</v>
      </c>
      <c r="B57" s="119" t="s">
        <v>505</v>
      </c>
      <c r="C57" s="119" t="s">
        <v>85</v>
      </c>
      <c r="D57" s="119" t="s">
        <v>452</v>
      </c>
      <c r="E57" s="119" t="s">
        <v>454</v>
      </c>
      <c r="F57" s="119" t="s">
        <v>453</v>
      </c>
      <c r="G57" s="119" t="s">
        <v>454</v>
      </c>
      <c r="H57" s="119" t="s">
        <v>455</v>
      </c>
      <c r="I57" s="119" t="s">
        <v>453</v>
      </c>
      <c r="J57" s="213" t="s">
        <v>504</v>
      </c>
      <c r="K57" s="120">
        <v>74153</v>
      </c>
      <c r="L57" s="120">
        <v>74153</v>
      </c>
      <c r="M57" s="120">
        <v>74153</v>
      </c>
    </row>
    <row r="58" spans="1:13" s="137" customFormat="1" ht="17.25" customHeight="1" x14ac:dyDescent="0.2">
      <c r="A58" s="118">
        <v>48</v>
      </c>
      <c r="B58" s="119" t="s">
        <v>505</v>
      </c>
      <c r="C58" s="119" t="s">
        <v>85</v>
      </c>
      <c r="D58" s="119" t="s">
        <v>452</v>
      </c>
      <c r="E58" s="119" t="s">
        <v>457</v>
      </c>
      <c r="F58" s="119" t="s">
        <v>453</v>
      </c>
      <c r="G58" s="119" t="s">
        <v>457</v>
      </c>
      <c r="H58" s="119" t="s">
        <v>455</v>
      </c>
      <c r="I58" s="119" t="s">
        <v>93</v>
      </c>
      <c r="J58" s="213" t="s">
        <v>712</v>
      </c>
      <c r="K58" s="120">
        <v>74153</v>
      </c>
      <c r="L58" s="120">
        <v>74153</v>
      </c>
      <c r="M58" s="120">
        <v>74153</v>
      </c>
    </row>
    <row r="59" spans="1:13" s="137" customFormat="1" ht="34.5" customHeight="1" x14ac:dyDescent="0.2">
      <c r="A59" s="118">
        <v>49</v>
      </c>
      <c r="B59" s="119" t="s">
        <v>505</v>
      </c>
      <c r="C59" s="119" t="s">
        <v>85</v>
      </c>
      <c r="D59" s="119" t="s">
        <v>452</v>
      </c>
      <c r="E59" s="119" t="s">
        <v>457</v>
      </c>
      <c r="F59" s="119" t="s">
        <v>461</v>
      </c>
      <c r="G59" s="119" t="s">
        <v>457</v>
      </c>
      <c r="H59" s="119" t="s">
        <v>455</v>
      </c>
      <c r="I59" s="119" t="s">
        <v>93</v>
      </c>
      <c r="J59" s="213" t="s">
        <v>713</v>
      </c>
      <c r="K59" s="138">
        <v>42420</v>
      </c>
      <c r="L59" s="138">
        <v>42420</v>
      </c>
      <c r="M59" s="138">
        <v>42420</v>
      </c>
    </row>
    <row r="60" spans="1:13" s="137" customFormat="1" ht="21" customHeight="1" x14ac:dyDescent="0.2">
      <c r="A60" s="118">
        <v>50</v>
      </c>
      <c r="B60" s="119" t="s">
        <v>505</v>
      </c>
      <c r="C60" s="119" t="s">
        <v>85</v>
      </c>
      <c r="D60" s="119" t="s">
        <v>452</v>
      </c>
      <c r="E60" s="119" t="s">
        <v>457</v>
      </c>
      <c r="F60" s="119" t="s">
        <v>466</v>
      </c>
      <c r="G60" s="119" t="s">
        <v>457</v>
      </c>
      <c r="H60" s="119" t="s">
        <v>455</v>
      </c>
      <c r="I60" s="119" t="s">
        <v>93</v>
      </c>
      <c r="J60" s="213" t="s">
        <v>714</v>
      </c>
      <c r="K60" s="120">
        <v>37</v>
      </c>
      <c r="L60" s="120">
        <v>37</v>
      </c>
      <c r="M60" s="120">
        <v>37</v>
      </c>
    </row>
    <row r="61" spans="1:13" s="137" customFormat="1" ht="22.5" customHeight="1" x14ac:dyDescent="0.2">
      <c r="A61" s="118">
        <v>51</v>
      </c>
      <c r="B61" s="119" t="s">
        <v>505</v>
      </c>
      <c r="C61" s="119" t="s">
        <v>85</v>
      </c>
      <c r="D61" s="119" t="s">
        <v>452</v>
      </c>
      <c r="E61" s="119" t="s">
        <v>457</v>
      </c>
      <c r="F61" s="119" t="s">
        <v>467</v>
      </c>
      <c r="G61" s="119" t="s">
        <v>457</v>
      </c>
      <c r="H61" s="119" t="s">
        <v>455</v>
      </c>
      <c r="I61" s="119" t="s">
        <v>93</v>
      </c>
      <c r="J61" s="165" t="s">
        <v>715</v>
      </c>
      <c r="K61" s="120">
        <v>31696</v>
      </c>
      <c r="L61" s="120">
        <v>31696</v>
      </c>
      <c r="M61" s="120">
        <v>31696</v>
      </c>
    </row>
    <row r="62" spans="1:13" s="137" customFormat="1" ht="20.25" customHeight="1" x14ac:dyDescent="0.2">
      <c r="A62" s="118">
        <v>52</v>
      </c>
      <c r="B62" s="119" t="s">
        <v>505</v>
      </c>
      <c r="C62" s="119" t="s">
        <v>85</v>
      </c>
      <c r="D62" s="119" t="s">
        <v>452</v>
      </c>
      <c r="E62" s="119" t="s">
        <v>457</v>
      </c>
      <c r="F62" s="119" t="s">
        <v>506</v>
      </c>
      <c r="G62" s="119" t="s">
        <v>457</v>
      </c>
      <c r="H62" s="119" t="s">
        <v>455</v>
      </c>
      <c r="I62" s="119" t="s">
        <v>93</v>
      </c>
      <c r="J62" s="213" t="s">
        <v>716</v>
      </c>
      <c r="K62" s="138">
        <v>31696</v>
      </c>
      <c r="L62" s="138">
        <v>31696</v>
      </c>
      <c r="M62" s="138">
        <v>31696</v>
      </c>
    </row>
    <row r="63" spans="1:13" s="137" customFormat="1" ht="31.5" customHeight="1" x14ac:dyDescent="0.2">
      <c r="A63" s="118">
        <v>53</v>
      </c>
      <c r="B63" s="119" t="s">
        <v>453</v>
      </c>
      <c r="C63" s="119" t="s">
        <v>85</v>
      </c>
      <c r="D63" s="119" t="s">
        <v>507</v>
      </c>
      <c r="E63" s="119" t="s">
        <v>454</v>
      </c>
      <c r="F63" s="119" t="s">
        <v>453</v>
      </c>
      <c r="G63" s="119" t="s">
        <v>454</v>
      </c>
      <c r="H63" s="119" t="s">
        <v>455</v>
      </c>
      <c r="I63" s="119" t="s">
        <v>453</v>
      </c>
      <c r="J63" s="213" t="s">
        <v>717</v>
      </c>
      <c r="K63" s="120">
        <v>359763</v>
      </c>
      <c r="L63" s="120">
        <v>274040</v>
      </c>
      <c r="M63" s="120">
        <v>285002</v>
      </c>
    </row>
    <row r="64" spans="1:13" s="137" customFormat="1" ht="15.75" x14ac:dyDescent="0.2">
      <c r="A64" s="118">
        <v>54</v>
      </c>
      <c r="B64" s="119" t="s">
        <v>453</v>
      </c>
      <c r="C64" s="119" t="s">
        <v>85</v>
      </c>
      <c r="D64" s="119" t="s">
        <v>507</v>
      </c>
      <c r="E64" s="119" t="s">
        <v>463</v>
      </c>
      <c r="F64" s="119" t="s">
        <v>453</v>
      </c>
      <c r="G64" s="119" t="s">
        <v>454</v>
      </c>
      <c r="H64" s="119" t="s">
        <v>455</v>
      </c>
      <c r="I64" s="119" t="s">
        <v>508</v>
      </c>
      <c r="J64" s="213" t="s">
        <v>509</v>
      </c>
      <c r="K64" s="120">
        <v>359763</v>
      </c>
      <c r="L64" s="120">
        <v>274040</v>
      </c>
      <c r="M64" s="120">
        <v>285002</v>
      </c>
    </row>
    <row r="65" spans="1:13" s="137" customFormat="1" ht="34.5" customHeight="1" x14ac:dyDescent="0.2">
      <c r="A65" s="118">
        <v>55</v>
      </c>
      <c r="B65" s="119" t="s">
        <v>84</v>
      </c>
      <c r="C65" s="119" t="s">
        <v>85</v>
      </c>
      <c r="D65" s="119" t="s">
        <v>507</v>
      </c>
      <c r="E65" s="119" t="s">
        <v>463</v>
      </c>
      <c r="F65" s="119" t="s">
        <v>510</v>
      </c>
      <c r="G65" s="119" t="s">
        <v>454</v>
      </c>
      <c r="H65" s="119" t="s">
        <v>455</v>
      </c>
      <c r="I65" s="119" t="s">
        <v>508</v>
      </c>
      <c r="J65" s="213" t="s">
        <v>718</v>
      </c>
      <c r="K65" s="120">
        <v>263500</v>
      </c>
      <c r="L65" s="120">
        <v>274040</v>
      </c>
      <c r="M65" s="120">
        <v>285002</v>
      </c>
    </row>
    <row r="66" spans="1:13" s="137" customFormat="1" ht="36.75" customHeight="1" x14ac:dyDescent="0.2">
      <c r="A66" s="118">
        <v>56</v>
      </c>
      <c r="B66" s="119" t="s">
        <v>84</v>
      </c>
      <c r="C66" s="119" t="s">
        <v>85</v>
      </c>
      <c r="D66" s="119" t="s">
        <v>507</v>
      </c>
      <c r="E66" s="119" t="s">
        <v>463</v>
      </c>
      <c r="F66" s="119" t="s">
        <v>511</v>
      </c>
      <c r="G66" s="119" t="s">
        <v>484</v>
      </c>
      <c r="H66" s="119" t="s">
        <v>455</v>
      </c>
      <c r="I66" s="119" t="s">
        <v>508</v>
      </c>
      <c r="J66" s="213" t="s">
        <v>719</v>
      </c>
      <c r="K66" s="120">
        <v>263500</v>
      </c>
      <c r="L66" s="120">
        <v>274040</v>
      </c>
      <c r="M66" s="120">
        <v>285002</v>
      </c>
    </row>
    <row r="67" spans="1:13" s="137" customFormat="1" ht="25.5" customHeight="1" x14ac:dyDescent="0.2">
      <c r="A67" s="118">
        <v>57</v>
      </c>
      <c r="B67" s="119" t="s">
        <v>453</v>
      </c>
      <c r="C67" s="119" t="s">
        <v>85</v>
      </c>
      <c r="D67" s="119" t="s">
        <v>507</v>
      </c>
      <c r="E67" s="119" t="s">
        <v>463</v>
      </c>
      <c r="F67" s="119" t="s">
        <v>1672</v>
      </c>
      <c r="G67" s="119" t="s">
        <v>454</v>
      </c>
      <c r="H67" s="119" t="s">
        <v>455</v>
      </c>
      <c r="I67" s="119" t="s">
        <v>508</v>
      </c>
      <c r="J67" s="213" t="s">
        <v>1673</v>
      </c>
      <c r="K67" s="120">
        <v>96263</v>
      </c>
      <c r="L67" s="120"/>
      <c r="M67" s="120"/>
    </row>
    <row r="68" spans="1:13" s="137" customFormat="1" ht="21" customHeight="1" x14ac:dyDescent="0.2">
      <c r="A68" s="118">
        <v>58</v>
      </c>
      <c r="B68" s="119" t="s">
        <v>453</v>
      </c>
      <c r="C68" s="119" t="s">
        <v>85</v>
      </c>
      <c r="D68" s="119" t="s">
        <v>507</v>
      </c>
      <c r="E68" s="119" t="s">
        <v>463</v>
      </c>
      <c r="F68" s="119" t="s">
        <v>1674</v>
      </c>
      <c r="G68" s="119" t="s">
        <v>484</v>
      </c>
      <c r="H68" s="119" t="s">
        <v>455</v>
      </c>
      <c r="I68" s="119" t="s">
        <v>508</v>
      </c>
      <c r="J68" s="213" t="s">
        <v>1675</v>
      </c>
      <c r="K68" s="120">
        <v>96263</v>
      </c>
      <c r="L68" s="120"/>
      <c r="M68" s="120"/>
    </row>
    <row r="69" spans="1:13" s="137" customFormat="1" ht="38.25" customHeight="1" x14ac:dyDescent="0.2">
      <c r="A69" s="118">
        <v>59</v>
      </c>
      <c r="B69" s="119" t="s">
        <v>83</v>
      </c>
      <c r="C69" s="119" t="s">
        <v>85</v>
      </c>
      <c r="D69" s="119" t="s">
        <v>507</v>
      </c>
      <c r="E69" s="119" t="s">
        <v>463</v>
      </c>
      <c r="F69" s="119" t="s">
        <v>1674</v>
      </c>
      <c r="G69" s="119" t="s">
        <v>484</v>
      </c>
      <c r="H69" s="119" t="s">
        <v>1676</v>
      </c>
      <c r="I69" s="119" t="s">
        <v>508</v>
      </c>
      <c r="J69" s="213" t="s">
        <v>1677</v>
      </c>
      <c r="K69" s="120">
        <v>5663</v>
      </c>
      <c r="L69" s="120"/>
      <c r="M69" s="120"/>
    </row>
    <row r="70" spans="1:13" s="137" customFormat="1" ht="38.25" customHeight="1" x14ac:dyDescent="0.2">
      <c r="A70" s="118">
        <v>60</v>
      </c>
      <c r="B70" s="119" t="s">
        <v>453</v>
      </c>
      <c r="C70" s="119" t="s">
        <v>85</v>
      </c>
      <c r="D70" s="119" t="s">
        <v>507</v>
      </c>
      <c r="E70" s="119" t="s">
        <v>463</v>
      </c>
      <c r="F70" s="119" t="s">
        <v>1674</v>
      </c>
      <c r="G70" s="119" t="s">
        <v>484</v>
      </c>
      <c r="H70" s="119" t="s">
        <v>1829</v>
      </c>
      <c r="I70" s="119" t="s">
        <v>508</v>
      </c>
      <c r="J70" s="213" t="s">
        <v>1830</v>
      </c>
      <c r="K70" s="120">
        <v>90600</v>
      </c>
      <c r="L70" s="120"/>
      <c r="M70" s="120"/>
    </row>
    <row r="71" spans="1:13" s="137" customFormat="1" ht="38.25" customHeight="1" x14ac:dyDescent="0.2">
      <c r="A71" s="118">
        <v>61</v>
      </c>
      <c r="B71" s="119" t="s">
        <v>82</v>
      </c>
      <c r="C71" s="119" t="s">
        <v>85</v>
      </c>
      <c r="D71" s="119" t="s">
        <v>507</v>
      </c>
      <c r="E71" s="119" t="s">
        <v>463</v>
      </c>
      <c r="F71" s="119" t="s">
        <v>1674</v>
      </c>
      <c r="G71" s="119" t="s">
        <v>484</v>
      </c>
      <c r="H71" s="119" t="s">
        <v>1829</v>
      </c>
      <c r="I71" s="119" t="s">
        <v>508</v>
      </c>
      <c r="J71" s="213" t="s">
        <v>1830</v>
      </c>
      <c r="K71" s="120">
        <v>89817</v>
      </c>
      <c r="L71" s="120"/>
      <c r="M71" s="120"/>
    </row>
    <row r="72" spans="1:13" s="137" customFormat="1" ht="38.25" customHeight="1" x14ac:dyDescent="0.2">
      <c r="A72" s="118">
        <v>62</v>
      </c>
      <c r="B72" s="119" t="s">
        <v>84</v>
      </c>
      <c r="C72" s="119" t="s">
        <v>85</v>
      </c>
      <c r="D72" s="119" t="s">
        <v>507</v>
      </c>
      <c r="E72" s="119" t="s">
        <v>463</v>
      </c>
      <c r="F72" s="119" t="s">
        <v>1674</v>
      </c>
      <c r="G72" s="119" t="s">
        <v>484</v>
      </c>
      <c r="H72" s="119" t="s">
        <v>1829</v>
      </c>
      <c r="I72" s="119" t="s">
        <v>508</v>
      </c>
      <c r="J72" s="213" t="s">
        <v>1830</v>
      </c>
      <c r="K72" s="120">
        <v>783</v>
      </c>
      <c r="L72" s="120"/>
      <c r="M72" s="120"/>
    </row>
    <row r="73" spans="1:13" s="137" customFormat="1" ht="38.25" customHeight="1" x14ac:dyDescent="0.2">
      <c r="A73" s="118">
        <v>63</v>
      </c>
      <c r="B73" s="119" t="s">
        <v>81</v>
      </c>
      <c r="C73" s="119" t="s">
        <v>85</v>
      </c>
      <c r="D73" s="119" t="s">
        <v>512</v>
      </c>
      <c r="E73" s="119" t="s">
        <v>454</v>
      </c>
      <c r="F73" s="119" t="s">
        <v>453</v>
      </c>
      <c r="G73" s="119" t="s">
        <v>454</v>
      </c>
      <c r="H73" s="119" t="s">
        <v>455</v>
      </c>
      <c r="I73" s="119" t="s">
        <v>453</v>
      </c>
      <c r="J73" s="213" t="s">
        <v>513</v>
      </c>
      <c r="K73" s="120">
        <v>4368000</v>
      </c>
      <c r="L73" s="120">
        <v>116000</v>
      </c>
      <c r="M73" s="120">
        <v>116000</v>
      </c>
    </row>
    <row r="74" spans="1:13" s="137" customFormat="1" ht="69" customHeight="1" x14ac:dyDescent="0.2">
      <c r="A74" s="118">
        <v>64</v>
      </c>
      <c r="B74" s="119" t="s">
        <v>81</v>
      </c>
      <c r="C74" s="119" t="s">
        <v>85</v>
      </c>
      <c r="D74" s="119" t="s">
        <v>512</v>
      </c>
      <c r="E74" s="119" t="s">
        <v>463</v>
      </c>
      <c r="F74" s="119" t="s">
        <v>453</v>
      </c>
      <c r="G74" s="119" t="s">
        <v>454</v>
      </c>
      <c r="H74" s="119" t="s">
        <v>455</v>
      </c>
      <c r="I74" s="119" t="s">
        <v>453</v>
      </c>
      <c r="J74" s="213" t="s">
        <v>720</v>
      </c>
      <c r="K74" s="120">
        <v>2500000</v>
      </c>
      <c r="L74" s="120"/>
      <c r="M74" s="120"/>
    </row>
    <row r="75" spans="1:13" s="137" customFormat="1" ht="84" customHeight="1" x14ac:dyDescent="0.2">
      <c r="A75" s="118">
        <v>65</v>
      </c>
      <c r="B75" s="119" t="s">
        <v>81</v>
      </c>
      <c r="C75" s="119" t="s">
        <v>85</v>
      </c>
      <c r="D75" s="119" t="s">
        <v>512</v>
      </c>
      <c r="E75" s="119" t="s">
        <v>463</v>
      </c>
      <c r="F75" s="119" t="s">
        <v>488</v>
      </c>
      <c r="G75" s="119" t="s">
        <v>484</v>
      </c>
      <c r="H75" s="119" t="s">
        <v>455</v>
      </c>
      <c r="I75" s="119" t="s">
        <v>94</v>
      </c>
      <c r="J75" s="213" t="s">
        <v>1632</v>
      </c>
      <c r="K75" s="120">
        <v>2500000</v>
      </c>
      <c r="L75" s="120"/>
      <c r="M75" s="120"/>
    </row>
    <row r="76" spans="1:13" s="137" customFormat="1" ht="83.25" customHeight="1" x14ac:dyDescent="0.2">
      <c r="A76" s="118">
        <v>66</v>
      </c>
      <c r="B76" s="119" t="s">
        <v>81</v>
      </c>
      <c r="C76" s="119" t="s">
        <v>85</v>
      </c>
      <c r="D76" s="119" t="s">
        <v>512</v>
      </c>
      <c r="E76" s="119" t="s">
        <v>463</v>
      </c>
      <c r="F76" s="119" t="s">
        <v>525</v>
      </c>
      <c r="G76" s="119" t="s">
        <v>484</v>
      </c>
      <c r="H76" s="119" t="s">
        <v>455</v>
      </c>
      <c r="I76" s="119" t="s">
        <v>94</v>
      </c>
      <c r="J76" s="213" t="s">
        <v>1633</v>
      </c>
      <c r="K76" s="120">
        <v>2500000</v>
      </c>
      <c r="L76" s="120"/>
      <c r="M76" s="120"/>
    </row>
    <row r="77" spans="1:13" s="137" customFormat="1" ht="36" customHeight="1" x14ac:dyDescent="0.2">
      <c r="A77" s="118">
        <v>67</v>
      </c>
      <c r="B77" s="119" t="s">
        <v>81</v>
      </c>
      <c r="C77" s="119" t="s">
        <v>85</v>
      </c>
      <c r="D77" s="119" t="s">
        <v>512</v>
      </c>
      <c r="E77" s="119" t="s">
        <v>514</v>
      </c>
      <c r="F77" s="119" t="s">
        <v>453</v>
      </c>
      <c r="G77" s="119" t="s">
        <v>454</v>
      </c>
      <c r="H77" s="119" t="s">
        <v>455</v>
      </c>
      <c r="I77" s="119" t="s">
        <v>515</v>
      </c>
      <c r="J77" s="213" t="s">
        <v>721</v>
      </c>
      <c r="K77" s="120">
        <v>1822000</v>
      </c>
      <c r="L77" s="120">
        <v>100000</v>
      </c>
      <c r="M77" s="120">
        <v>100000</v>
      </c>
    </row>
    <row r="78" spans="1:13" s="137" customFormat="1" ht="38.25" customHeight="1" x14ac:dyDescent="0.2">
      <c r="A78" s="118">
        <v>68</v>
      </c>
      <c r="B78" s="119" t="s">
        <v>81</v>
      </c>
      <c r="C78" s="119" t="s">
        <v>85</v>
      </c>
      <c r="D78" s="119" t="s">
        <v>512</v>
      </c>
      <c r="E78" s="119" t="s">
        <v>514</v>
      </c>
      <c r="F78" s="119" t="s">
        <v>461</v>
      </c>
      <c r="G78" s="119" t="s">
        <v>454</v>
      </c>
      <c r="H78" s="119" t="s">
        <v>455</v>
      </c>
      <c r="I78" s="119" t="s">
        <v>515</v>
      </c>
      <c r="J78" s="213" t="s">
        <v>722</v>
      </c>
      <c r="K78" s="120">
        <v>1800000</v>
      </c>
      <c r="L78" s="120">
        <v>100000</v>
      </c>
      <c r="M78" s="120">
        <v>100000</v>
      </c>
    </row>
    <row r="79" spans="1:13" s="137" customFormat="1" ht="50.25" customHeight="1" x14ac:dyDescent="0.2">
      <c r="A79" s="118">
        <v>69</v>
      </c>
      <c r="B79" s="119" t="s">
        <v>81</v>
      </c>
      <c r="C79" s="119" t="s">
        <v>85</v>
      </c>
      <c r="D79" s="119" t="s">
        <v>512</v>
      </c>
      <c r="E79" s="119" t="s">
        <v>514</v>
      </c>
      <c r="F79" s="119" t="s">
        <v>81</v>
      </c>
      <c r="G79" s="119" t="s">
        <v>484</v>
      </c>
      <c r="H79" s="119" t="s">
        <v>455</v>
      </c>
      <c r="I79" s="119" t="s">
        <v>515</v>
      </c>
      <c r="J79" s="213" t="s">
        <v>723</v>
      </c>
      <c r="K79" s="120">
        <v>1800000</v>
      </c>
      <c r="L79" s="120">
        <v>100000</v>
      </c>
      <c r="M79" s="120">
        <v>100000</v>
      </c>
    </row>
    <row r="80" spans="1:13" s="137" customFormat="1" ht="52.5" customHeight="1" x14ac:dyDescent="0.2">
      <c r="A80" s="118">
        <v>70</v>
      </c>
      <c r="B80" s="119" t="s">
        <v>81</v>
      </c>
      <c r="C80" s="119" t="s">
        <v>85</v>
      </c>
      <c r="D80" s="119" t="s">
        <v>512</v>
      </c>
      <c r="E80" s="119" t="s">
        <v>514</v>
      </c>
      <c r="F80" s="119" t="s">
        <v>465</v>
      </c>
      <c r="G80" s="119" t="s">
        <v>454</v>
      </c>
      <c r="H80" s="119" t="s">
        <v>455</v>
      </c>
      <c r="I80" s="119" t="s">
        <v>515</v>
      </c>
      <c r="J80" s="214" t="s">
        <v>1858</v>
      </c>
      <c r="K80" s="120">
        <v>22000</v>
      </c>
      <c r="L80" s="120"/>
      <c r="M80" s="120"/>
    </row>
    <row r="81" spans="1:13" s="137" customFormat="1" ht="54" customHeight="1" x14ac:dyDescent="0.2">
      <c r="A81" s="118">
        <v>71</v>
      </c>
      <c r="B81" s="119" t="s">
        <v>81</v>
      </c>
      <c r="C81" s="119" t="s">
        <v>85</v>
      </c>
      <c r="D81" s="119" t="s">
        <v>512</v>
      </c>
      <c r="E81" s="119" t="s">
        <v>514</v>
      </c>
      <c r="F81" s="119" t="s">
        <v>498</v>
      </c>
      <c r="G81" s="119" t="s">
        <v>484</v>
      </c>
      <c r="H81" s="119" t="s">
        <v>455</v>
      </c>
      <c r="I81" s="119" t="s">
        <v>515</v>
      </c>
      <c r="J81" s="214" t="s">
        <v>1859</v>
      </c>
      <c r="K81" s="120">
        <v>22000</v>
      </c>
      <c r="L81" s="120"/>
      <c r="M81" s="120"/>
    </row>
    <row r="82" spans="1:13" s="137" customFormat="1" ht="66.75" customHeight="1" x14ac:dyDescent="0.2">
      <c r="A82" s="118">
        <v>72</v>
      </c>
      <c r="B82" s="119" t="s">
        <v>81</v>
      </c>
      <c r="C82" s="119" t="s">
        <v>85</v>
      </c>
      <c r="D82" s="119" t="s">
        <v>512</v>
      </c>
      <c r="E82" s="119" t="s">
        <v>514</v>
      </c>
      <c r="F82" s="119" t="s">
        <v>273</v>
      </c>
      <c r="G82" s="119" t="s">
        <v>454</v>
      </c>
      <c r="H82" s="119" t="s">
        <v>455</v>
      </c>
      <c r="I82" s="119" t="s">
        <v>515</v>
      </c>
      <c r="J82" s="214" t="s">
        <v>516</v>
      </c>
      <c r="K82" s="120">
        <v>46000</v>
      </c>
      <c r="L82" s="120">
        <v>16000</v>
      </c>
      <c r="M82" s="120">
        <v>16000</v>
      </c>
    </row>
    <row r="83" spans="1:13" s="137" customFormat="1" ht="66.75" customHeight="1" x14ac:dyDescent="0.2">
      <c r="A83" s="118">
        <v>73</v>
      </c>
      <c r="B83" s="119" t="s">
        <v>81</v>
      </c>
      <c r="C83" s="119" t="s">
        <v>85</v>
      </c>
      <c r="D83" s="119" t="s">
        <v>512</v>
      </c>
      <c r="E83" s="119" t="s">
        <v>514</v>
      </c>
      <c r="F83" s="119" t="s">
        <v>386</v>
      </c>
      <c r="G83" s="119" t="s">
        <v>454</v>
      </c>
      <c r="H83" s="119" t="s">
        <v>455</v>
      </c>
      <c r="I83" s="119" t="s">
        <v>515</v>
      </c>
      <c r="J83" s="214" t="s">
        <v>517</v>
      </c>
      <c r="K83" s="120">
        <v>46000</v>
      </c>
      <c r="L83" s="120">
        <v>16000</v>
      </c>
      <c r="M83" s="120">
        <v>16000</v>
      </c>
    </row>
    <row r="84" spans="1:13" s="137" customFormat="1" ht="84" customHeight="1" x14ac:dyDescent="0.2">
      <c r="A84" s="118">
        <v>74</v>
      </c>
      <c r="B84" s="119" t="s">
        <v>81</v>
      </c>
      <c r="C84" s="119" t="s">
        <v>85</v>
      </c>
      <c r="D84" s="119" t="s">
        <v>512</v>
      </c>
      <c r="E84" s="119" t="s">
        <v>514</v>
      </c>
      <c r="F84" s="119" t="s">
        <v>518</v>
      </c>
      <c r="G84" s="119" t="s">
        <v>484</v>
      </c>
      <c r="H84" s="119" t="s">
        <v>455</v>
      </c>
      <c r="I84" s="119" t="s">
        <v>515</v>
      </c>
      <c r="J84" s="166" t="s">
        <v>519</v>
      </c>
      <c r="K84" s="120">
        <v>46000</v>
      </c>
      <c r="L84" s="120">
        <v>16000</v>
      </c>
      <c r="M84" s="120">
        <v>16000</v>
      </c>
    </row>
    <row r="85" spans="1:13" s="137" customFormat="1" ht="21" customHeight="1" x14ac:dyDescent="0.2">
      <c r="A85" s="118">
        <v>75</v>
      </c>
      <c r="B85" s="119" t="s">
        <v>453</v>
      </c>
      <c r="C85" s="119" t="s">
        <v>85</v>
      </c>
      <c r="D85" s="119" t="s">
        <v>520</v>
      </c>
      <c r="E85" s="119" t="s">
        <v>454</v>
      </c>
      <c r="F85" s="119" t="s">
        <v>453</v>
      </c>
      <c r="G85" s="119" t="s">
        <v>454</v>
      </c>
      <c r="H85" s="119" t="s">
        <v>455</v>
      </c>
      <c r="I85" s="119" t="s">
        <v>453</v>
      </c>
      <c r="J85" s="213" t="s">
        <v>521</v>
      </c>
      <c r="K85" s="120">
        <v>3510792.84</v>
      </c>
      <c r="L85" s="120">
        <v>800995</v>
      </c>
      <c r="M85" s="120">
        <v>800995</v>
      </c>
    </row>
    <row r="86" spans="1:13" s="137" customFormat="1" ht="36.75" customHeight="1" x14ac:dyDescent="0.2">
      <c r="A86" s="118">
        <v>76</v>
      </c>
      <c r="B86" s="119" t="s">
        <v>453</v>
      </c>
      <c r="C86" s="119" t="s">
        <v>85</v>
      </c>
      <c r="D86" s="119" t="s">
        <v>520</v>
      </c>
      <c r="E86" s="119" t="s">
        <v>457</v>
      </c>
      <c r="F86" s="119" t="s">
        <v>453</v>
      </c>
      <c r="G86" s="119" t="s">
        <v>457</v>
      </c>
      <c r="H86" s="119" t="s">
        <v>455</v>
      </c>
      <c r="I86" s="119" t="s">
        <v>522</v>
      </c>
      <c r="J86" s="213" t="s">
        <v>523</v>
      </c>
      <c r="K86" s="120">
        <v>700995</v>
      </c>
      <c r="L86" s="120">
        <v>700995</v>
      </c>
      <c r="M86" s="120">
        <v>700995</v>
      </c>
    </row>
    <row r="87" spans="1:13" s="137" customFormat="1" ht="51.75" customHeight="1" x14ac:dyDescent="0.2">
      <c r="A87" s="118">
        <v>77</v>
      </c>
      <c r="B87" s="119" t="s">
        <v>453</v>
      </c>
      <c r="C87" s="119" t="s">
        <v>85</v>
      </c>
      <c r="D87" s="119" t="s">
        <v>520</v>
      </c>
      <c r="E87" s="119" t="s">
        <v>457</v>
      </c>
      <c r="F87" s="119" t="s">
        <v>488</v>
      </c>
      <c r="G87" s="119" t="s">
        <v>457</v>
      </c>
      <c r="H87" s="119" t="s">
        <v>455</v>
      </c>
      <c r="I87" s="119" t="s">
        <v>522</v>
      </c>
      <c r="J87" s="213" t="s">
        <v>524</v>
      </c>
      <c r="K87" s="120">
        <v>8112</v>
      </c>
      <c r="L87" s="120">
        <v>8112</v>
      </c>
      <c r="M87" s="120">
        <v>8112</v>
      </c>
    </row>
    <row r="88" spans="1:13" s="137" customFormat="1" ht="69" customHeight="1" x14ac:dyDescent="0.2">
      <c r="A88" s="118">
        <v>78</v>
      </c>
      <c r="B88" s="119" t="s">
        <v>453</v>
      </c>
      <c r="C88" s="119" t="s">
        <v>85</v>
      </c>
      <c r="D88" s="119" t="s">
        <v>520</v>
      </c>
      <c r="E88" s="119" t="s">
        <v>457</v>
      </c>
      <c r="F88" s="119" t="s">
        <v>525</v>
      </c>
      <c r="G88" s="119" t="s">
        <v>457</v>
      </c>
      <c r="H88" s="119" t="s">
        <v>455</v>
      </c>
      <c r="I88" s="119" t="s">
        <v>522</v>
      </c>
      <c r="J88" s="213" t="s">
        <v>526</v>
      </c>
      <c r="K88" s="120">
        <v>8112</v>
      </c>
      <c r="L88" s="120">
        <v>8112</v>
      </c>
      <c r="M88" s="120">
        <v>8112</v>
      </c>
    </row>
    <row r="89" spans="1:13" s="137" customFormat="1" ht="67.5" customHeight="1" x14ac:dyDescent="0.2">
      <c r="A89" s="118">
        <v>79</v>
      </c>
      <c r="B89" s="119" t="s">
        <v>527</v>
      </c>
      <c r="C89" s="119" t="s">
        <v>85</v>
      </c>
      <c r="D89" s="119" t="s">
        <v>520</v>
      </c>
      <c r="E89" s="119" t="s">
        <v>457</v>
      </c>
      <c r="F89" s="119" t="s">
        <v>525</v>
      </c>
      <c r="G89" s="119" t="s">
        <v>457</v>
      </c>
      <c r="H89" s="119" t="s">
        <v>455</v>
      </c>
      <c r="I89" s="119" t="s">
        <v>522</v>
      </c>
      <c r="J89" s="213" t="s">
        <v>526</v>
      </c>
      <c r="K89" s="120">
        <v>2612</v>
      </c>
      <c r="L89" s="120">
        <v>2612</v>
      </c>
      <c r="M89" s="120">
        <v>2612</v>
      </c>
    </row>
    <row r="90" spans="1:13" s="137" customFormat="1" ht="69" customHeight="1" x14ac:dyDescent="0.2">
      <c r="A90" s="118">
        <v>80</v>
      </c>
      <c r="B90" s="119" t="s">
        <v>528</v>
      </c>
      <c r="C90" s="119" t="s">
        <v>85</v>
      </c>
      <c r="D90" s="119" t="s">
        <v>520</v>
      </c>
      <c r="E90" s="119" t="s">
        <v>457</v>
      </c>
      <c r="F90" s="119" t="s">
        <v>525</v>
      </c>
      <c r="G90" s="119" t="s">
        <v>457</v>
      </c>
      <c r="H90" s="119" t="s">
        <v>455</v>
      </c>
      <c r="I90" s="119" t="s">
        <v>522</v>
      </c>
      <c r="J90" s="213" t="s">
        <v>526</v>
      </c>
      <c r="K90" s="120">
        <v>5500</v>
      </c>
      <c r="L90" s="120">
        <v>5500</v>
      </c>
      <c r="M90" s="120">
        <v>5500</v>
      </c>
    </row>
    <row r="91" spans="1:13" s="137" customFormat="1" ht="71.25" customHeight="1" x14ac:dyDescent="0.2">
      <c r="A91" s="118">
        <v>81</v>
      </c>
      <c r="B91" s="119" t="s">
        <v>453</v>
      </c>
      <c r="C91" s="119" t="s">
        <v>85</v>
      </c>
      <c r="D91" s="119" t="s">
        <v>520</v>
      </c>
      <c r="E91" s="119" t="s">
        <v>457</v>
      </c>
      <c r="F91" s="119" t="s">
        <v>510</v>
      </c>
      <c r="G91" s="119" t="s">
        <v>457</v>
      </c>
      <c r="H91" s="119" t="s">
        <v>455</v>
      </c>
      <c r="I91" s="119" t="s">
        <v>522</v>
      </c>
      <c r="J91" s="213" t="s">
        <v>529</v>
      </c>
      <c r="K91" s="120">
        <v>88933</v>
      </c>
      <c r="L91" s="120">
        <v>88933</v>
      </c>
      <c r="M91" s="120">
        <v>88933</v>
      </c>
    </row>
    <row r="92" spans="1:13" s="137" customFormat="1" ht="96.75" customHeight="1" x14ac:dyDescent="0.2">
      <c r="A92" s="118">
        <v>82</v>
      </c>
      <c r="B92" s="119" t="s">
        <v>453</v>
      </c>
      <c r="C92" s="119" t="s">
        <v>85</v>
      </c>
      <c r="D92" s="119" t="s">
        <v>520</v>
      </c>
      <c r="E92" s="119" t="s">
        <v>457</v>
      </c>
      <c r="F92" s="119" t="s">
        <v>530</v>
      </c>
      <c r="G92" s="119" t="s">
        <v>457</v>
      </c>
      <c r="H92" s="119" t="s">
        <v>455</v>
      </c>
      <c r="I92" s="119" t="s">
        <v>522</v>
      </c>
      <c r="J92" s="213" t="s">
        <v>531</v>
      </c>
      <c r="K92" s="120">
        <v>88933</v>
      </c>
      <c r="L92" s="120">
        <v>88933</v>
      </c>
      <c r="M92" s="120">
        <v>88933</v>
      </c>
    </row>
    <row r="93" spans="1:13" s="137" customFormat="1" ht="100.5" customHeight="1" x14ac:dyDescent="0.2">
      <c r="A93" s="118">
        <v>83</v>
      </c>
      <c r="B93" s="119" t="s">
        <v>527</v>
      </c>
      <c r="C93" s="119" t="s">
        <v>85</v>
      </c>
      <c r="D93" s="119" t="s">
        <v>520</v>
      </c>
      <c r="E93" s="119" t="s">
        <v>457</v>
      </c>
      <c r="F93" s="119" t="s">
        <v>530</v>
      </c>
      <c r="G93" s="119" t="s">
        <v>457</v>
      </c>
      <c r="H93" s="119" t="s">
        <v>455</v>
      </c>
      <c r="I93" s="119" t="s">
        <v>522</v>
      </c>
      <c r="J93" s="213" t="s">
        <v>531</v>
      </c>
      <c r="K93" s="120">
        <v>7583</v>
      </c>
      <c r="L93" s="120">
        <v>7583</v>
      </c>
      <c r="M93" s="120">
        <v>7583</v>
      </c>
    </row>
    <row r="94" spans="1:13" s="137" customFormat="1" ht="96.75" customHeight="1" x14ac:dyDescent="0.2">
      <c r="A94" s="118">
        <v>84</v>
      </c>
      <c r="B94" s="119" t="s">
        <v>528</v>
      </c>
      <c r="C94" s="119" t="s">
        <v>85</v>
      </c>
      <c r="D94" s="119" t="s">
        <v>520</v>
      </c>
      <c r="E94" s="119" t="s">
        <v>457</v>
      </c>
      <c r="F94" s="119" t="s">
        <v>530</v>
      </c>
      <c r="G94" s="119" t="s">
        <v>457</v>
      </c>
      <c r="H94" s="119" t="s">
        <v>455</v>
      </c>
      <c r="I94" s="119" t="s">
        <v>522</v>
      </c>
      <c r="J94" s="213" t="s">
        <v>531</v>
      </c>
      <c r="K94" s="120">
        <v>81350</v>
      </c>
      <c r="L94" s="120">
        <v>81350</v>
      </c>
      <c r="M94" s="120">
        <v>81350</v>
      </c>
    </row>
    <row r="95" spans="1:13" s="137" customFormat="1" ht="53.25" customHeight="1" x14ac:dyDescent="0.2">
      <c r="A95" s="118">
        <v>85</v>
      </c>
      <c r="B95" s="119" t="s">
        <v>453</v>
      </c>
      <c r="C95" s="119" t="s">
        <v>85</v>
      </c>
      <c r="D95" s="119" t="s">
        <v>520</v>
      </c>
      <c r="E95" s="119" t="s">
        <v>457</v>
      </c>
      <c r="F95" s="119" t="s">
        <v>500</v>
      </c>
      <c r="G95" s="119" t="s">
        <v>457</v>
      </c>
      <c r="H95" s="119" t="s">
        <v>455</v>
      </c>
      <c r="I95" s="119" t="s">
        <v>522</v>
      </c>
      <c r="J95" s="213" t="s">
        <v>532</v>
      </c>
      <c r="K95" s="120">
        <v>28200</v>
      </c>
      <c r="L95" s="120">
        <v>28200</v>
      </c>
      <c r="M95" s="120">
        <v>28200</v>
      </c>
    </row>
    <row r="96" spans="1:13" s="137" customFormat="1" ht="71.25" customHeight="1" x14ac:dyDescent="0.2">
      <c r="A96" s="118">
        <v>86</v>
      </c>
      <c r="B96" s="119" t="s">
        <v>528</v>
      </c>
      <c r="C96" s="119" t="s">
        <v>85</v>
      </c>
      <c r="D96" s="119" t="s">
        <v>520</v>
      </c>
      <c r="E96" s="119" t="s">
        <v>457</v>
      </c>
      <c r="F96" s="119" t="s">
        <v>533</v>
      </c>
      <c r="G96" s="119" t="s">
        <v>457</v>
      </c>
      <c r="H96" s="119" t="s">
        <v>455</v>
      </c>
      <c r="I96" s="119" t="s">
        <v>522</v>
      </c>
      <c r="J96" s="213" t="s">
        <v>534</v>
      </c>
      <c r="K96" s="120">
        <v>28200</v>
      </c>
      <c r="L96" s="120">
        <v>28200</v>
      </c>
      <c r="M96" s="120">
        <v>28200</v>
      </c>
    </row>
    <row r="97" spans="1:13" s="137" customFormat="1" ht="67.5" customHeight="1" x14ac:dyDescent="0.2">
      <c r="A97" s="118">
        <v>87</v>
      </c>
      <c r="B97" s="119" t="s">
        <v>453</v>
      </c>
      <c r="C97" s="119" t="s">
        <v>85</v>
      </c>
      <c r="D97" s="119" t="s">
        <v>520</v>
      </c>
      <c r="E97" s="119" t="s">
        <v>457</v>
      </c>
      <c r="F97" s="119" t="s">
        <v>634</v>
      </c>
      <c r="G97" s="119" t="s">
        <v>457</v>
      </c>
      <c r="H97" s="119" t="s">
        <v>455</v>
      </c>
      <c r="I97" s="119" t="s">
        <v>522</v>
      </c>
      <c r="J97" s="213" t="s">
        <v>1634</v>
      </c>
      <c r="K97" s="120">
        <v>51500</v>
      </c>
      <c r="L97" s="120">
        <v>51500</v>
      </c>
      <c r="M97" s="120">
        <v>51500</v>
      </c>
    </row>
    <row r="98" spans="1:13" s="137" customFormat="1" ht="86.25" customHeight="1" x14ac:dyDescent="0.2">
      <c r="A98" s="118">
        <v>88</v>
      </c>
      <c r="B98" s="119" t="s">
        <v>528</v>
      </c>
      <c r="C98" s="119" t="s">
        <v>85</v>
      </c>
      <c r="D98" s="119" t="s">
        <v>520</v>
      </c>
      <c r="E98" s="119" t="s">
        <v>457</v>
      </c>
      <c r="F98" s="119" t="s">
        <v>635</v>
      </c>
      <c r="G98" s="119" t="s">
        <v>457</v>
      </c>
      <c r="H98" s="119" t="s">
        <v>455</v>
      </c>
      <c r="I98" s="119" t="s">
        <v>522</v>
      </c>
      <c r="J98" s="213" t="s">
        <v>1635</v>
      </c>
      <c r="K98" s="120">
        <v>51500</v>
      </c>
      <c r="L98" s="120">
        <v>51500</v>
      </c>
      <c r="M98" s="120">
        <v>51500</v>
      </c>
    </row>
    <row r="99" spans="1:13" s="137" customFormat="1" ht="54" customHeight="1" x14ac:dyDescent="0.2">
      <c r="A99" s="118">
        <v>89</v>
      </c>
      <c r="B99" s="119" t="s">
        <v>453</v>
      </c>
      <c r="C99" s="119" t="s">
        <v>85</v>
      </c>
      <c r="D99" s="119" t="s">
        <v>520</v>
      </c>
      <c r="E99" s="119" t="s">
        <v>457</v>
      </c>
      <c r="F99" s="119" t="s">
        <v>508</v>
      </c>
      <c r="G99" s="119" t="s">
        <v>457</v>
      </c>
      <c r="H99" s="119" t="s">
        <v>455</v>
      </c>
      <c r="I99" s="119" t="s">
        <v>522</v>
      </c>
      <c r="J99" s="213" t="s">
        <v>724</v>
      </c>
      <c r="K99" s="120">
        <v>1500</v>
      </c>
      <c r="L99" s="120">
        <v>1500</v>
      </c>
      <c r="M99" s="120">
        <v>1500</v>
      </c>
    </row>
    <row r="100" spans="1:13" s="137" customFormat="1" ht="66.75" customHeight="1" x14ac:dyDescent="0.2">
      <c r="A100" s="118">
        <v>90</v>
      </c>
      <c r="B100" s="119" t="s">
        <v>528</v>
      </c>
      <c r="C100" s="119" t="s">
        <v>85</v>
      </c>
      <c r="D100" s="119" t="s">
        <v>520</v>
      </c>
      <c r="E100" s="119" t="s">
        <v>457</v>
      </c>
      <c r="F100" s="119" t="s">
        <v>725</v>
      </c>
      <c r="G100" s="119" t="s">
        <v>457</v>
      </c>
      <c r="H100" s="119" t="s">
        <v>455</v>
      </c>
      <c r="I100" s="119" t="s">
        <v>522</v>
      </c>
      <c r="J100" s="213" t="s">
        <v>726</v>
      </c>
      <c r="K100" s="120">
        <v>1500</v>
      </c>
      <c r="L100" s="120">
        <v>1500</v>
      </c>
      <c r="M100" s="120">
        <v>1500</v>
      </c>
    </row>
    <row r="101" spans="1:13" s="137" customFormat="1" ht="68.25" customHeight="1" x14ac:dyDescent="0.2">
      <c r="A101" s="118">
        <v>91</v>
      </c>
      <c r="B101" s="119" t="s">
        <v>453</v>
      </c>
      <c r="C101" s="119" t="s">
        <v>85</v>
      </c>
      <c r="D101" s="119" t="s">
        <v>520</v>
      </c>
      <c r="E101" s="119" t="s">
        <v>457</v>
      </c>
      <c r="F101" s="119" t="s">
        <v>522</v>
      </c>
      <c r="G101" s="119" t="s">
        <v>457</v>
      </c>
      <c r="H101" s="119" t="s">
        <v>455</v>
      </c>
      <c r="I101" s="119" t="s">
        <v>522</v>
      </c>
      <c r="J101" s="213" t="s">
        <v>727</v>
      </c>
      <c r="K101" s="120">
        <v>50250</v>
      </c>
      <c r="L101" s="120">
        <v>50250</v>
      </c>
      <c r="M101" s="120">
        <v>50250</v>
      </c>
    </row>
    <row r="102" spans="1:13" s="137" customFormat="1" ht="83.25" customHeight="1" x14ac:dyDescent="0.2">
      <c r="A102" s="118">
        <v>92</v>
      </c>
      <c r="B102" s="119" t="s">
        <v>528</v>
      </c>
      <c r="C102" s="119" t="s">
        <v>85</v>
      </c>
      <c r="D102" s="119" t="s">
        <v>520</v>
      </c>
      <c r="E102" s="119" t="s">
        <v>457</v>
      </c>
      <c r="F102" s="119" t="s">
        <v>535</v>
      </c>
      <c r="G102" s="119" t="s">
        <v>457</v>
      </c>
      <c r="H102" s="119" t="s">
        <v>455</v>
      </c>
      <c r="I102" s="119" t="s">
        <v>522</v>
      </c>
      <c r="J102" s="213" t="s">
        <v>728</v>
      </c>
      <c r="K102" s="120">
        <v>50250</v>
      </c>
      <c r="L102" s="120">
        <v>50250</v>
      </c>
      <c r="M102" s="120">
        <v>50250</v>
      </c>
    </row>
    <row r="103" spans="1:13" s="137" customFormat="1" ht="48" customHeight="1" x14ac:dyDescent="0.2">
      <c r="A103" s="118">
        <v>93</v>
      </c>
      <c r="B103" s="119" t="s">
        <v>453</v>
      </c>
      <c r="C103" s="119" t="s">
        <v>85</v>
      </c>
      <c r="D103" s="119" t="s">
        <v>520</v>
      </c>
      <c r="E103" s="119" t="s">
        <v>457</v>
      </c>
      <c r="F103" s="119" t="s">
        <v>537</v>
      </c>
      <c r="G103" s="119" t="s">
        <v>457</v>
      </c>
      <c r="H103" s="119" t="s">
        <v>455</v>
      </c>
      <c r="I103" s="119" t="s">
        <v>522</v>
      </c>
      <c r="J103" s="213" t="s">
        <v>538</v>
      </c>
      <c r="K103" s="182">
        <v>5500</v>
      </c>
      <c r="L103" s="182">
        <v>5500</v>
      </c>
      <c r="M103" s="182">
        <v>5500</v>
      </c>
    </row>
    <row r="104" spans="1:13" s="137" customFormat="1" ht="80.25" customHeight="1" x14ac:dyDescent="0.2">
      <c r="A104" s="118">
        <v>94</v>
      </c>
      <c r="B104" s="119" t="s">
        <v>528</v>
      </c>
      <c r="C104" s="119" t="s">
        <v>85</v>
      </c>
      <c r="D104" s="119" t="s">
        <v>520</v>
      </c>
      <c r="E104" s="119" t="s">
        <v>457</v>
      </c>
      <c r="F104" s="119" t="s">
        <v>539</v>
      </c>
      <c r="G104" s="119" t="s">
        <v>457</v>
      </c>
      <c r="H104" s="119" t="s">
        <v>455</v>
      </c>
      <c r="I104" s="119" t="s">
        <v>522</v>
      </c>
      <c r="J104" s="213" t="s">
        <v>540</v>
      </c>
      <c r="K104" s="182">
        <v>5500</v>
      </c>
      <c r="L104" s="182">
        <v>5500</v>
      </c>
      <c r="M104" s="182">
        <v>5500</v>
      </c>
    </row>
    <row r="105" spans="1:13" s="137" customFormat="1" ht="51.75" customHeight="1" x14ac:dyDescent="0.2">
      <c r="A105" s="118">
        <v>95</v>
      </c>
      <c r="B105" s="119" t="s">
        <v>453</v>
      </c>
      <c r="C105" s="119" t="s">
        <v>85</v>
      </c>
      <c r="D105" s="119" t="s">
        <v>520</v>
      </c>
      <c r="E105" s="119" t="s">
        <v>457</v>
      </c>
      <c r="F105" s="119" t="s">
        <v>541</v>
      </c>
      <c r="G105" s="119" t="s">
        <v>457</v>
      </c>
      <c r="H105" s="119" t="s">
        <v>455</v>
      </c>
      <c r="I105" s="119" t="s">
        <v>522</v>
      </c>
      <c r="J105" s="213" t="s">
        <v>729</v>
      </c>
      <c r="K105" s="120">
        <v>7000</v>
      </c>
      <c r="L105" s="120">
        <v>7000</v>
      </c>
      <c r="M105" s="120">
        <v>7000</v>
      </c>
    </row>
    <row r="106" spans="1:13" s="137" customFormat="1" ht="68.25" customHeight="1" x14ac:dyDescent="0.2">
      <c r="A106" s="118">
        <v>96</v>
      </c>
      <c r="B106" s="119" t="s">
        <v>528</v>
      </c>
      <c r="C106" s="119" t="s">
        <v>85</v>
      </c>
      <c r="D106" s="119" t="s">
        <v>520</v>
      </c>
      <c r="E106" s="119" t="s">
        <v>457</v>
      </c>
      <c r="F106" s="119" t="s">
        <v>542</v>
      </c>
      <c r="G106" s="119" t="s">
        <v>457</v>
      </c>
      <c r="H106" s="119" t="s">
        <v>455</v>
      </c>
      <c r="I106" s="119" t="s">
        <v>522</v>
      </c>
      <c r="J106" s="214" t="s">
        <v>730</v>
      </c>
      <c r="K106" s="120">
        <v>7000</v>
      </c>
      <c r="L106" s="120">
        <v>7000</v>
      </c>
      <c r="M106" s="120">
        <v>7000</v>
      </c>
    </row>
    <row r="107" spans="1:13" s="137" customFormat="1" ht="69.75" customHeight="1" x14ac:dyDescent="0.2">
      <c r="A107" s="118">
        <v>97</v>
      </c>
      <c r="B107" s="119" t="s">
        <v>453</v>
      </c>
      <c r="C107" s="119" t="s">
        <v>85</v>
      </c>
      <c r="D107" s="119" t="s">
        <v>520</v>
      </c>
      <c r="E107" s="119" t="s">
        <v>457</v>
      </c>
      <c r="F107" s="119" t="s">
        <v>197</v>
      </c>
      <c r="G107" s="119" t="s">
        <v>457</v>
      </c>
      <c r="H107" s="119" t="s">
        <v>455</v>
      </c>
      <c r="I107" s="119" t="s">
        <v>522</v>
      </c>
      <c r="J107" s="167" t="s">
        <v>731</v>
      </c>
      <c r="K107" s="123">
        <v>460000</v>
      </c>
      <c r="L107" s="123">
        <v>460000</v>
      </c>
      <c r="M107" s="123">
        <v>460000</v>
      </c>
    </row>
    <row r="108" spans="1:13" s="137" customFormat="1" ht="83.25" customHeight="1" x14ac:dyDescent="0.2">
      <c r="A108" s="118">
        <v>98</v>
      </c>
      <c r="B108" s="119" t="s">
        <v>528</v>
      </c>
      <c r="C108" s="119" t="s">
        <v>85</v>
      </c>
      <c r="D108" s="119" t="s">
        <v>520</v>
      </c>
      <c r="E108" s="119" t="s">
        <v>457</v>
      </c>
      <c r="F108" s="119" t="s">
        <v>543</v>
      </c>
      <c r="G108" s="119" t="s">
        <v>457</v>
      </c>
      <c r="H108" s="119" t="s">
        <v>455</v>
      </c>
      <c r="I108" s="119" t="s">
        <v>522</v>
      </c>
      <c r="J108" s="168" t="s">
        <v>544</v>
      </c>
      <c r="K108" s="120">
        <v>460000</v>
      </c>
      <c r="L108" s="120">
        <v>460000</v>
      </c>
      <c r="M108" s="120">
        <v>460000</v>
      </c>
    </row>
    <row r="109" spans="1:13" s="137" customFormat="1" ht="96.75" customHeight="1" x14ac:dyDescent="0.2">
      <c r="A109" s="118">
        <v>99</v>
      </c>
      <c r="B109" s="119" t="s">
        <v>453</v>
      </c>
      <c r="C109" s="119" t="s">
        <v>85</v>
      </c>
      <c r="D109" s="119" t="s">
        <v>520</v>
      </c>
      <c r="E109" s="119" t="s">
        <v>545</v>
      </c>
      <c r="F109" s="119" t="s">
        <v>453</v>
      </c>
      <c r="G109" s="119" t="s">
        <v>454</v>
      </c>
      <c r="H109" s="119" t="s">
        <v>455</v>
      </c>
      <c r="I109" s="119" t="s">
        <v>522</v>
      </c>
      <c r="J109" s="213" t="s">
        <v>732</v>
      </c>
      <c r="K109" s="182">
        <v>339400</v>
      </c>
      <c r="L109" s="182">
        <v>100000</v>
      </c>
      <c r="M109" s="182">
        <v>100000</v>
      </c>
    </row>
    <row r="110" spans="1:13" s="137" customFormat="1" ht="52.5" customHeight="1" x14ac:dyDescent="0.2">
      <c r="A110" s="118">
        <v>100</v>
      </c>
      <c r="B110" s="119" t="s">
        <v>83</v>
      </c>
      <c r="C110" s="119" t="s">
        <v>85</v>
      </c>
      <c r="D110" s="119" t="s">
        <v>520</v>
      </c>
      <c r="E110" s="119" t="s">
        <v>545</v>
      </c>
      <c r="F110" s="119" t="s">
        <v>461</v>
      </c>
      <c r="G110" s="119" t="s">
        <v>454</v>
      </c>
      <c r="H110" s="119" t="s">
        <v>455</v>
      </c>
      <c r="I110" s="119" t="s">
        <v>522</v>
      </c>
      <c r="J110" s="213" t="s">
        <v>1831</v>
      </c>
      <c r="K110" s="182">
        <v>59400</v>
      </c>
      <c r="L110" s="182"/>
      <c r="M110" s="182"/>
    </row>
    <row r="111" spans="1:13" s="137" customFormat="1" ht="66.75" customHeight="1" x14ac:dyDescent="0.2">
      <c r="A111" s="118">
        <v>101</v>
      </c>
      <c r="B111" s="119" t="s">
        <v>83</v>
      </c>
      <c r="C111" s="119" t="s">
        <v>85</v>
      </c>
      <c r="D111" s="119" t="s">
        <v>520</v>
      </c>
      <c r="E111" s="119" t="s">
        <v>545</v>
      </c>
      <c r="F111" s="119" t="s">
        <v>461</v>
      </c>
      <c r="G111" s="119" t="s">
        <v>484</v>
      </c>
      <c r="H111" s="119" t="s">
        <v>455</v>
      </c>
      <c r="I111" s="119" t="s">
        <v>522</v>
      </c>
      <c r="J111" s="213" t="s">
        <v>1832</v>
      </c>
      <c r="K111" s="182">
        <v>59400</v>
      </c>
      <c r="L111" s="182"/>
      <c r="M111" s="182"/>
    </row>
    <row r="112" spans="1:13" s="137" customFormat="1" ht="87.75" customHeight="1" x14ac:dyDescent="0.2">
      <c r="A112" s="118">
        <v>102</v>
      </c>
      <c r="B112" s="119" t="s">
        <v>453</v>
      </c>
      <c r="C112" s="119" t="s">
        <v>85</v>
      </c>
      <c r="D112" s="119" t="s">
        <v>520</v>
      </c>
      <c r="E112" s="119" t="s">
        <v>545</v>
      </c>
      <c r="F112" s="119" t="s">
        <v>546</v>
      </c>
      <c r="G112" s="119" t="s">
        <v>454</v>
      </c>
      <c r="H112" s="119" t="s">
        <v>455</v>
      </c>
      <c r="I112" s="119" t="s">
        <v>522</v>
      </c>
      <c r="J112" s="213" t="s">
        <v>733</v>
      </c>
      <c r="K112" s="120">
        <v>280000</v>
      </c>
      <c r="L112" s="120">
        <v>100000</v>
      </c>
      <c r="M112" s="120">
        <v>100000</v>
      </c>
    </row>
    <row r="113" spans="1:13" s="137" customFormat="1" ht="67.5" customHeight="1" x14ac:dyDescent="0.2">
      <c r="A113" s="118">
        <v>103</v>
      </c>
      <c r="B113" s="119" t="s">
        <v>81</v>
      </c>
      <c r="C113" s="119" t="s">
        <v>85</v>
      </c>
      <c r="D113" s="119" t="s">
        <v>520</v>
      </c>
      <c r="E113" s="119" t="s">
        <v>545</v>
      </c>
      <c r="F113" s="119" t="s">
        <v>546</v>
      </c>
      <c r="G113" s="119" t="s">
        <v>484</v>
      </c>
      <c r="H113" s="119" t="s">
        <v>455</v>
      </c>
      <c r="I113" s="119" t="s">
        <v>522</v>
      </c>
      <c r="J113" s="213" t="s">
        <v>734</v>
      </c>
      <c r="K113" s="120">
        <v>280000</v>
      </c>
      <c r="L113" s="120">
        <v>100000</v>
      </c>
      <c r="M113" s="120">
        <v>100000</v>
      </c>
    </row>
    <row r="114" spans="1:13" s="137" customFormat="1" ht="20.25" customHeight="1" x14ac:dyDescent="0.2">
      <c r="A114" s="118">
        <v>104</v>
      </c>
      <c r="B114" s="119" t="s">
        <v>453</v>
      </c>
      <c r="C114" s="119" t="s">
        <v>85</v>
      </c>
      <c r="D114" s="119" t="s">
        <v>520</v>
      </c>
      <c r="E114" s="119" t="s">
        <v>450</v>
      </c>
      <c r="F114" s="119" t="s">
        <v>453</v>
      </c>
      <c r="G114" s="119" t="s">
        <v>454</v>
      </c>
      <c r="H114" s="119" t="s">
        <v>455</v>
      </c>
      <c r="I114" s="119" t="s">
        <v>522</v>
      </c>
      <c r="J114" s="169" t="s">
        <v>547</v>
      </c>
      <c r="K114" s="182">
        <v>130397.84</v>
      </c>
      <c r="L114" s="182"/>
      <c r="M114" s="182"/>
    </row>
    <row r="115" spans="1:13" s="137" customFormat="1" ht="77.25" customHeight="1" x14ac:dyDescent="0.2">
      <c r="A115" s="118">
        <v>105</v>
      </c>
      <c r="B115" s="119" t="s">
        <v>453</v>
      </c>
      <c r="C115" s="119" t="s">
        <v>85</v>
      </c>
      <c r="D115" s="119" t="s">
        <v>520</v>
      </c>
      <c r="E115" s="119" t="s">
        <v>450</v>
      </c>
      <c r="F115" s="119" t="s">
        <v>93</v>
      </c>
      <c r="G115" s="119" t="s">
        <v>454</v>
      </c>
      <c r="H115" s="119" t="s">
        <v>455</v>
      </c>
      <c r="I115" s="119" t="s">
        <v>522</v>
      </c>
      <c r="J115" s="169" t="s">
        <v>735</v>
      </c>
      <c r="K115" s="182">
        <v>130397.84</v>
      </c>
      <c r="L115" s="182"/>
      <c r="M115" s="182"/>
    </row>
    <row r="116" spans="1:13" s="137" customFormat="1" ht="75" customHeight="1" x14ac:dyDescent="0.2">
      <c r="A116" s="118">
        <v>106</v>
      </c>
      <c r="B116" s="119" t="s">
        <v>453</v>
      </c>
      <c r="C116" s="119" t="s">
        <v>85</v>
      </c>
      <c r="D116" s="119" t="s">
        <v>520</v>
      </c>
      <c r="E116" s="119" t="s">
        <v>450</v>
      </c>
      <c r="F116" s="119" t="s">
        <v>548</v>
      </c>
      <c r="G116" s="119" t="s">
        <v>457</v>
      </c>
      <c r="H116" s="119" t="s">
        <v>455</v>
      </c>
      <c r="I116" s="119" t="s">
        <v>522</v>
      </c>
      <c r="J116" s="169" t="s">
        <v>736</v>
      </c>
      <c r="K116" s="182">
        <v>130397.84</v>
      </c>
      <c r="L116" s="182"/>
      <c r="M116" s="182"/>
    </row>
    <row r="117" spans="1:13" s="137" customFormat="1" ht="134.25" customHeight="1" x14ac:dyDescent="0.2">
      <c r="A117" s="118">
        <v>107</v>
      </c>
      <c r="B117" s="119" t="s">
        <v>453</v>
      </c>
      <c r="C117" s="119" t="s">
        <v>85</v>
      </c>
      <c r="D117" s="119" t="s">
        <v>520</v>
      </c>
      <c r="E117" s="119" t="s">
        <v>450</v>
      </c>
      <c r="F117" s="119" t="s">
        <v>548</v>
      </c>
      <c r="G117" s="119" t="s">
        <v>457</v>
      </c>
      <c r="H117" s="119" t="s">
        <v>549</v>
      </c>
      <c r="I117" s="119" t="s">
        <v>522</v>
      </c>
      <c r="J117" s="169" t="s">
        <v>550</v>
      </c>
      <c r="K117" s="182">
        <v>130397.84</v>
      </c>
      <c r="L117" s="182"/>
      <c r="M117" s="182"/>
    </row>
    <row r="118" spans="1:13" s="137" customFormat="1" ht="133.5" customHeight="1" x14ac:dyDescent="0.2">
      <c r="A118" s="118">
        <v>108</v>
      </c>
      <c r="B118" s="119" t="s">
        <v>84</v>
      </c>
      <c r="C118" s="119" t="s">
        <v>85</v>
      </c>
      <c r="D118" s="119" t="s">
        <v>520</v>
      </c>
      <c r="E118" s="119" t="s">
        <v>450</v>
      </c>
      <c r="F118" s="119" t="s">
        <v>548</v>
      </c>
      <c r="G118" s="119" t="s">
        <v>457</v>
      </c>
      <c r="H118" s="119" t="s">
        <v>549</v>
      </c>
      <c r="I118" s="119" t="s">
        <v>522</v>
      </c>
      <c r="J118" s="169" t="s">
        <v>550</v>
      </c>
      <c r="K118" s="182">
        <v>130397.84</v>
      </c>
      <c r="L118" s="182"/>
      <c r="M118" s="182"/>
    </row>
    <row r="119" spans="1:13" s="137" customFormat="1" ht="27" customHeight="1" x14ac:dyDescent="0.2">
      <c r="A119" s="118">
        <v>109</v>
      </c>
      <c r="B119" s="119" t="s">
        <v>453</v>
      </c>
      <c r="C119" s="119" t="s">
        <v>85</v>
      </c>
      <c r="D119" s="119" t="s">
        <v>520</v>
      </c>
      <c r="E119" s="119" t="s">
        <v>451</v>
      </c>
      <c r="F119" s="119" t="s">
        <v>453</v>
      </c>
      <c r="G119" s="119" t="s">
        <v>457</v>
      </c>
      <c r="H119" s="119" t="s">
        <v>455</v>
      </c>
      <c r="I119" s="119" t="s">
        <v>522</v>
      </c>
      <c r="J119" s="169" t="s">
        <v>1678</v>
      </c>
      <c r="K119" s="182">
        <v>2340000</v>
      </c>
      <c r="L119" s="182"/>
      <c r="M119" s="182"/>
    </row>
    <row r="120" spans="1:13" s="137" customFormat="1" ht="139.5" customHeight="1" x14ac:dyDescent="0.2">
      <c r="A120" s="118">
        <v>110</v>
      </c>
      <c r="B120" s="119" t="s">
        <v>84</v>
      </c>
      <c r="C120" s="119" t="s">
        <v>85</v>
      </c>
      <c r="D120" s="119" t="s">
        <v>520</v>
      </c>
      <c r="E120" s="119" t="s">
        <v>451</v>
      </c>
      <c r="F120" s="119" t="s">
        <v>488</v>
      </c>
      <c r="G120" s="119" t="s">
        <v>457</v>
      </c>
      <c r="H120" s="119" t="s">
        <v>455</v>
      </c>
      <c r="I120" s="119" t="s">
        <v>522</v>
      </c>
      <c r="J120" s="169" t="s">
        <v>1679</v>
      </c>
      <c r="K120" s="182">
        <v>2173000</v>
      </c>
      <c r="L120" s="182"/>
      <c r="M120" s="182"/>
    </row>
    <row r="121" spans="1:13" s="137" customFormat="1" ht="149.25" customHeight="1" x14ac:dyDescent="0.2">
      <c r="A121" s="118">
        <v>111</v>
      </c>
      <c r="B121" s="119" t="s">
        <v>1833</v>
      </c>
      <c r="C121" s="119" t="s">
        <v>85</v>
      </c>
      <c r="D121" s="119" t="s">
        <v>520</v>
      </c>
      <c r="E121" s="119" t="s">
        <v>451</v>
      </c>
      <c r="F121" s="119" t="s">
        <v>488</v>
      </c>
      <c r="G121" s="119" t="s">
        <v>457</v>
      </c>
      <c r="H121" s="119" t="s">
        <v>455</v>
      </c>
      <c r="I121" s="119" t="s">
        <v>522</v>
      </c>
      <c r="J121" s="169" t="s">
        <v>1679</v>
      </c>
      <c r="K121" s="182">
        <v>167000</v>
      </c>
      <c r="L121" s="182"/>
      <c r="M121" s="182"/>
    </row>
    <row r="122" spans="1:13" s="137" customFormat="1" ht="24" customHeight="1" x14ac:dyDescent="0.2">
      <c r="A122" s="118">
        <v>112</v>
      </c>
      <c r="B122" s="119" t="s">
        <v>80</v>
      </c>
      <c r="C122" s="119" t="s">
        <v>31</v>
      </c>
      <c r="D122" s="119" t="s">
        <v>454</v>
      </c>
      <c r="E122" s="119" t="s">
        <v>454</v>
      </c>
      <c r="F122" s="119" t="s">
        <v>453</v>
      </c>
      <c r="G122" s="119" t="s">
        <v>454</v>
      </c>
      <c r="H122" s="119" t="s">
        <v>455</v>
      </c>
      <c r="I122" s="119" t="s">
        <v>453</v>
      </c>
      <c r="J122" s="213" t="s">
        <v>551</v>
      </c>
      <c r="K122" s="182">
        <v>1279440137.9000001</v>
      </c>
      <c r="L122" s="182">
        <v>915928710.44000006</v>
      </c>
      <c r="M122" s="182">
        <v>839273541.43000007</v>
      </c>
    </row>
    <row r="123" spans="1:13" s="137" customFormat="1" ht="39" customHeight="1" x14ac:dyDescent="0.2">
      <c r="A123" s="118">
        <v>113</v>
      </c>
      <c r="B123" s="119" t="s">
        <v>80</v>
      </c>
      <c r="C123" s="119" t="s">
        <v>31</v>
      </c>
      <c r="D123" s="119" t="s">
        <v>463</v>
      </c>
      <c r="E123" s="119" t="s">
        <v>454</v>
      </c>
      <c r="F123" s="119" t="s">
        <v>453</v>
      </c>
      <c r="G123" s="119" t="s">
        <v>454</v>
      </c>
      <c r="H123" s="119" t="s">
        <v>455</v>
      </c>
      <c r="I123" s="119" t="s">
        <v>453</v>
      </c>
      <c r="J123" s="213" t="s">
        <v>737</v>
      </c>
      <c r="K123" s="182">
        <v>1280556097.1500001</v>
      </c>
      <c r="L123" s="182">
        <v>915928710.44000006</v>
      </c>
      <c r="M123" s="182">
        <v>839273541.43000007</v>
      </c>
    </row>
    <row r="124" spans="1:13" s="137" customFormat="1" ht="23.25" customHeight="1" x14ac:dyDescent="0.2">
      <c r="A124" s="118">
        <v>114</v>
      </c>
      <c r="B124" s="119" t="s">
        <v>80</v>
      </c>
      <c r="C124" s="119" t="s">
        <v>31</v>
      </c>
      <c r="D124" s="119" t="s">
        <v>463</v>
      </c>
      <c r="E124" s="119" t="s">
        <v>450</v>
      </c>
      <c r="F124" s="119" t="s">
        <v>453</v>
      </c>
      <c r="G124" s="119" t="s">
        <v>454</v>
      </c>
      <c r="H124" s="119" t="s">
        <v>455</v>
      </c>
      <c r="I124" s="119" t="s">
        <v>536</v>
      </c>
      <c r="J124" s="213" t="s">
        <v>738</v>
      </c>
      <c r="K124" s="182">
        <v>502938000</v>
      </c>
      <c r="L124" s="182">
        <v>346727800</v>
      </c>
      <c r="M124" s="182">
        <v>346727800</v>
      </c>
    </row>
    <row r="125" spans="1:13" s="137" customFormat="1" ht="23.25" customHeight="1" x14ac:dyDescent="0.2">
      <c r="A125" s="118">
        <v>115</v>
      </c>
      <c r="B125" s="119" t="s">
        <v>80</v>
      </c>
      <c r="C125" s="119" t="s">
        <v>31</v>
      </c>
      <c r="D125" s="119" t="s">
        <v>463</v>
      </c>
      <c r="E125" s="119" t="s">
        <v>552</v>
      </c>
      <c r="F125" s="119" t="s">
        <v>553</v>
      </c>
      <c r="G125" s="119" t="s">
        <v>454</v>
      </c>
      <c r="H125" s="119" t="s">
        <v>455</v>
      </c>
      <c r="I125" s="119" t="s">
        <v>536</v>
      </c>
      <c r="J125" s="213" t="s">
        <v>739</v>
      </c>
      <c r="K125" s="182">
        <v>354997800</v>
      </c>
      <c r="L125" s="182">
        <v>283998200</v>
      </c>
      <c r="M125" s="182">
        <v>283998200</v>
      </c>
    </row>
    <row r="126" spans="1:13" s="137" customFormat="1" ht="36.75" customHeight="1" x14ac:dyDescent="0.2">
      <c r="A126" s="118">
        <v>116</v>
      </c>
      <c r="B126" s="119" t="s">
        <v>80</v>
      </c>
      <c r="C126" s="119" t="s">
        <v>31</v>
      </c>
      <c r="D126" s="119" t="s">
        <v>463</v>
      </c>
      <c r="E126" s="119" t="s">
        <v>552</v>
      </c>
      <c r="F126" s="119" t="s">
        <v>553</v>
      </c>
      <c r="G126" s="119" t="s">
        <v>484</v>
      </c>
      <c r="H126" s="119" t="s">
        <v>455</v>
      </c>
      <c r="I126" s="119" t="s">
        <v>536</v>
      </c>
      <c r="J126" s="124" t="s">
        <v>740</v>
      </c>
      <c r="K126" s="182">
        <v>354997800</v>
      </c>
      <c r="L126" s="182">
        <v>283998200</v>
      </c>
      <c r="M126" s="182">
        <v>283998200</v>
      </c>
    </row>
    <row r="127" spans="1:13" s="137" customFormat="1" ht="32.25" customHeight="1" x14ac:dyDescent="0.2">
      <c r="A127" s="118">
        <v>117</v>
      </c>
      <c r="B127" s="119" t="s">
        <v>80</v>
      </c>
      <c r="C127" s="119" t="s">
        <v>31</v>
      </c>
      <c r="D127" s="119" t="s">
        <v>463</v>
      </c>
      <c r="E127" s="119" t="s">
        <v>552</v>
      </c>
      <c r="F127" s="119" t="s">
        <v>636</v>
      </c>
      <c r="G127" s="119" t="s">
        <v>454</v>
      </c>
      <c r="H127" s="119" t="s">
        <v>455</v>
      </c>
      <c r="I127" s="119" t="s">
        <v>536</v>
      </c>
      <c r="J127" s="124" t="s">
        <v>637</v>
      </c>
      <c r="K127" s="182">
        <v>55396700</v>
      </c>
      <c r="L127" s="182">
        <v>6001500</v>
      </c>
      <c r="M127" s="182">
        <v>6001500</v>
      </c>
    </row>
    <row r="128" spans="1:13" s="137" customFormat="1" ht="31.5" customHeight="1" x14ac:dyDescent="0.2">
      <c r="A128" s="118">
        <v>118</v>
      </c>
      <c r="B128" s="119" t="s">
        <v>80</v>
      </c>
      <c r="C128" s="119" t="s">
        <v>31</v>
      </c>
      <c r="D128" s="119" t="s">
        <v>463</v>
      </c>
      <c r="E128" s="119" t="s">
        <v>552</v>
      </c>
      <c r="F128" s="119" t="s">
        <v>636</v>
      </c>
      <c r="G128" s="119" t="s">
        <v>484</v>
      </c>
      <c r="H128" s="119" t="s">
        <v>455</v>
      </c>
      <c r="I128" s="119" t="s">
        <v>536</v>
      </c>
      <c r="J128" s="124" t="s">
        <v>638</v>
      </c>
      <c r="K128" s="182">
        <v>55396700</v>
      </c>
      <c r="L128" s="182">
        <v>6001500</v>
      </c>
      <c r="M128" s="182">
        <v>6001500</v>
      </c>
    </row>
    <row r="129" spans="1:13" s="137" customFormat="1" ht="22.5" customHeight="1" x14ac:dyDescent="0.2">
      <c r="A129" s="118">
        <v>119</v>
      </c>
      <c r="B129" s="119" t="s">
        <v>80</v>
      </c>
      <c r="C129" s="119" t="s">
        <v>31</v>
      </c>
      <c r="D129" s="119" t="s">
        <v>463</v>
      </c>
      <c r="E129" s="119" t="s">
        <v>741</v>
      </c>
      <c r="F129" s="119" t="s">
        <v>559</v>
      </c>
      <c r="G129" s="119" t="s">
        <v>454</v>
      </c>
      <c r="H129" s="119" t="s">
        <v>455</v>
      </c>
      <c r="I129" s="119" t="s">
        <v>536</v>
      </c>
      <c r="J129" s="124" t="s">
        <v>742</v>
      </c>
      <c r="K129" s="182">
        <v>92543500</v>
      </c>
      <c r="L129" s="182">
        <v>56728100</v>
      </c>
      <c r="M129" s="182">
        <v>56728100</v>
      </c>
    </row>
    <row r="130" spans="1:13" s="137" customFormat="1" ht="27" customHeight="1" x14ac:dyDescent="0.2">
      <c r="A130" s="118">
        <v>120</v>
      </c>
      <c r="B130" s="119" t="s">
        <v>80</v>
      </c>
      <c r="C130" s="119" t="s">
        <v>31</v>
      </c>
      <c r="D130" s="119" t="s">
        <v>463</v>
      </c>
      <c r="E130" s="119" t="s">
        <v>741</v>
      </c>
      <c r="F130" s="119" t="s">
        <v>559</v>
      </c>
      <c r="G130" s="119" t="s">
        <v>484</v>
      </c>
      <c r="H130" s="119" t="s">
        <v>455</v>
      </c>
      <c r="I130" s="119" t="s">
        <v>536</v>
      </c>
      <c r="J130" s="170" t="s">
        <v>743</v>
      </c>
      <c r="K130" s="182">
        <v>92543500</v>
      </c>
      <c r="L130" s="182">
        <v>56728100</v>
      </c>
      <c r="M130" s="182">
        <v>56728100</v>
      </c>
    </row>
    <row r="131" spans="1:13" s="137" customFormat="1" ht="48.75" customHeight="1" x14ac:dyDescent="0.2">
      <c r="A131" s="118">
        <v>121</v>
      </c>
      <c r="B131" s="119" t="s">
        <v>80</v>
      </c>
      <c r="C131" s="119" t="s">
        <v>31</v>
      </c>
      <c r="D131" s="119" t="s">
        <v>463</v>
      </c>
      <c r="E131" s="119" t="s">
        <v>741</v>
      </c>
      <c r="F131" s="119" t="s">
        <v>559</v>
      </c>
      <c r="G131" s="119" t="s">
        <v>484</v>
      </c>
      <c r="H131" s="119" t="s">
        <v>744</v>
      </c>
      <c r="I131" s="119" t="s">
        <v>536</v>
      </c>
      <c r="J131" s="170" t="s">
        <v>745</v>
      </c>
      <c r="K131" s="182">
        <v>56728100</v>
      </c>
      <c r="L131" s="182">
        <v>56728100</v>
      </c>
      <c r="M131" s="182">
        <v>56728100</v>
      </c>
    </row>
    <row r="132" spans="1:13" s="137" customFormat="1" ht="51" customHeight="1" x14ac:dyDescent="0.2">
      <c r="A132" s="118">
        <v>122</v>
      </c>
      <c r="B132" s="119" t="s">
        <v>80</v>
      </c>
      <c r="C132" s="119" t="s">
        <v>31</v>
      </c>
      <c r="D132" s="119" t="s">
        <v>463</v>
      </c>
      <c r="E132" s="119" t="s">
        <v>741</v>
      </c>
      <c r="F132" s="119" t="s">
        <v>559</v>
      </c>
      <c r="G132" s="119" t="s">
        <v>484</v>
      </c>
      <c r="H132" s="119" t="s">
        <v>1636</v>
      </c>
      <c r="I132" s="119" t="s">
        <v>536</v>
      </c>
      <c r="J132" s="170" t="s">
        <v>1637</v>
      </c>
      <c r="K132" s="182">
        <v>35815400</v>
      </c>
      <c r="L132" s="182"/>
      <c r="M132" s="182"/>
    </row>
    <row r="133" spans="1:13" s="137" customFormat="1" ht="39.75" customHeight="1" x14ac:dyDescent="0.2">
      <c r="A133" s="118">
        <v>123</v>
      </c>
      <c r="B133" s="119" t="s">
        <v>80</v>
      </c>
      <c r="C133" s="119" t="s">
        <v>31</v>
      </c>
      <c r="D133" s="119" t="s">
        <v>463</v>
      </c>
      <c r="E133" s="119" t="s">
        <v>554</v>
      </c>
      <c r="F133" s="119" t="s">
        <v>453</v>
      </c>
      <c r="G133" s="119" t="s">
        <v>454</v>
      </c>
      <c r="H133" s="119" t="s">
        <v>455</v>
      </c>
      <c r="I133" s="119" t="s">
        <v>536</v>
      </c>
      <c r="J133" s="213" t="s">
        <v>555</v>
      </c>
      <c r="K133" s="182">
        <v>54377261.780000001</v>
      </c>
      <c r="L133" s="182">
        <v>20286842.239999998</v>
      </c>
      <c r="M133" s="182">
        <v>20108773.23</v>
      </c>
    </row>
    <row r="134" spans="1:13" s="137" customFormat="1" ht="84" customHeight="1" x14ac:dyDescent="0.2">
      <c r="A134" s="118">
        <v>124</v>
      </c>
      <c r="B134" s="119" t="s">
        <v>80</v>
      </c>
      <c r="C134" s="119" t="s">
        <v>31</v>
      </c>
      <c r="D134" s="119" t="s">
        <v>463</v>
      </c>
      <c r="E134" s="119" t="s">
        <v>556</v>
      </c>
      <c r="F134" s="119" t="s">
        <v>746</v>
      </c>
      <c r="G134" s="119" t="s">
        <v>454</v>
      </c>
      <c r="H134" s="119" t="s">
        <v>455</v>
      </c>
      <c r="I134" s="119" t="s">
        <v>536</v>
      </c>
      <c r="J134" s="213" t="s">
        <v>747</v>
      </c>
      <c r="K134" s="182">
        <v>4235635.84</v>
      </c>
      <c r="L134" s="182"/>
      <c r="M134" s="182"/>
    </row>
    <row r="135" spans="1:13" s="137" customFormat="1" ht="87" customHeight="1" x14ac:dyDescent="0.2">
      <c r="A135" s="118">
        <v>125</v>
      </c>
      <c r="B135" s="119" t="s">
        <v>80</v>
      </c>
      <c r="C135" s="119" t="s">
        <v>31</v>
      </c>
      <c r="D135" s="119" t="s">
        <v>463</v>
      </c>
      <c r="E135" s="119" t="s">
        <v>556</v>
      </c>
      <c r="F135" s="119" t="s">
        <v>746</v>
      </c>
      <c r="G135" s="119" t="s">
        <v>484</v>
      </c>
      <c r="H135" s="119" t="s">
        <v>455</v>
      </c>
      <c r="I135" s="119" t="s">
        <v>536</v>
      </c>
      <c r="J135" s="213" t="s">
        <v>748</v>
      </c>
      <c r="K135" s="182">
        <v>4235635.84</v>
      </c>
      <c r="L135" s="182"/>
      <c r="M135" s="182"/>
    </row>
    <row r="136" spans="1:13" s="137" customFormat="1" ht="54" customHeight="1" x14ac:dyDescent="0.2">
      <c r="A136" s="118">
        <v>126</v>
      </c>
      <c r="B136" s="119" t="s">
        <v>80</v>
      </c>
      <c r="C136" s="119" t="s">
        <v>31</v>
      </c>
      <c r="D136" s="119" t="s">
        <v>463</v>
      </c>
      <c r="E136" s="119" t="s">
        <v>556</v>
      </c>
      <c r="F136" s="119" t="s">
        <v>557</v>
      </c>
      <c r="G136" s="119" t="s">
        <v>454</v>
      </c>
      <c r="H136" s="119" t="s">
        <v>455</v>
      </c>
      <c r="I136" s="119" t="s">
        <v>536</v>
      </c>
      <c r="J136" s="213" t="s">
        <v>749</v>
      </c>
      <c r="K136" s="182">
        <v>10101900</v>
      </c>
      <c r="L136" s="182">
        <v>10101900</v>
      </c>
      <c r="M136" s="182">
        <v>9967400</v>
      </c>
    </row>
    <row r="137" spans="1:13" s="137" customFormat="1" ht="52.5" customHeight="1" x14ac:dyDescent="0.2">
      <c r="A137" s="118">
        <v>127</v>
      </c>
      <c r="B137" s="119" t="s">
        <v>80</v>
      </c>
      <c r="C137" s="119" t="s">
        <v>31</v>
      </c>
      <c r="D137" s="119" t="s">
        <v>463</v>
      </c>
      <c r="E137" s="119" t="s">
        <v>556</v>
      </c>
      <c r="F137" s="119" t="s">
        <v>557</v>
      </c>
      <c r="G137" s="119" t="s">
        <v>484</v>
      </c>
      <c r="H137" s="119" t="s">
        <v>455</v>
      </c>
      <c r="I137" s="119" t="s">
        <v>536</v>
      </c>
      <c r="J137" s="213" t="s">
        <v>750</v>
      </c>
      <c r="K137" s="182">
        <v>10101900</v>
      </c>
      <c r="L137" s="182">
        <v>10101900</v>
      </c>
      <c r="M137" s="182">
        <v>9967400</v>
      </c>
    </row>
    <row r="138" spans="1:13" s="137" customFormat="1" ht="32.25" customHeight="1" x14ac:dyDescent="0.2">
      <c r="A138" s="118">
        <v>128</v>
      </c>
      <c r="B138" s="119" t="s">
        <v>80</v>
      </c>
      <c r="C138" s="119" t="s">
        <v>31</v>
      </c>
      <c r="D138" s="119" t="s">
        <v>463</v>
      </c>
      <c r="E138" s="119" t="s">
        <v>556</v>
      </c>
      <c r="F138" s="119" t="s">
        <v>1325</v>
      </c>
      <c r="G138" s="119" t="s">
        <v>454</v>
      </c>
      <c r="H138" s="119" t="s">
        <v>455</v>
      </c>
      <c r="I138" s="119" t="s">
        <v>536</v>
      </c>
      <c r="J138" s="213" t="s">
        <v>1638</v>
      </c>
      <c r="K138" s="182">
        <v>712800</v>
      </c>
      <c r="L138" s="182">
        <v>1495242.24</v>
      </c>
      <c r="M138" s="182">
        <v>1453673.23</v>
      </c>
    </row>
    <row r="139" spans="1:13" s="137" customFormat="1" ht="34.5" customHeight="1" x14ac:dyDescent="0.2">
      <c r="A139" s="118">
        <v>129</v>
      </c>
      <c r="B139" s="119" t="s">
        <v>80</v>
      </c>
      <c r="C139" s="119" t="s">
        <v>31</v>
      </c>
      <c r="D139" s="119" t="s">
        <v>463</v>
      </c>
      <c r="E139" s="119" t="s">
        <v>556</v>
      </c>
      <c r="F139" s="119" t="s">
        <v>1325</v>
      </c>
      <c r="G139" s="119" t="s">
        <v>484</v>
      </c>
      <c r="H139" s="119" t="s">
        <v>455</v>
      </c>
      <c r="I139" s="119" t="s">
        <v>536</v>
      </c>
      <c r="J139" s="213" t="s">
        <v>1639</v>
      </c>
      <c r="K139" s="182">
        <v>712800</v>
      </c>
      <c r="L139" s="182">
        <v>1495242.24</v>
      </c>
      <c r="M139" s="182">
        <v>1453673.23</v>
      </c>
    </row>
    <row r="140" spans="1:13" s="137" customFormat="1" ht="21" customHeight="1" x14ac:dyDescent="0.2">
      <c r="A140" s="118">
        <v>130</v>
      </c>
      <c r="B140" s="119" t="s">
        <v>80</v>
      </c>
      <c r="C140" s="119" t="s">
        <v>31</v>
      </c>
      <c r="D140" s="119" t="s">
        <v>463</v>
      </c>
      <c r="E140" s="119" t="s">
        <v>556</v>
      </c>
      <c r="F140" s="119" t="s">
        <v>639</v>
      </c>
      <c r="G140" s="119" t="s">
        <v>454</v>
      </c>
      <c r="H140" s="119" t="s">
        <v>455</v>
      </c>
      <c r="I140" s="119" t="s">
        <v>536</v>
      </c>
      <c r="J140" s="170" t="s">
        <v>640</v>
      </c>
      <c r="K140" s="182">
        <v>243700</v>
      </c>
      <c r="L140" s="182">
        <v>252500</v>
      </c>
      <c r="M140" s="182">
        <v>250500</v>
      </c>
    </row>
    <row r="141" spans="1:13" s="137" customFormat="1" ht="32.25" customHeight="1" x14ac:dyDescent="0.2">
      <c r="A141" s="118">
        <v>131</v>
      </c>
      <c r="B141" s="119" t="s">
        <v>80</v>
      </c>
      <c r="C141" s="119" t="s">
        <v>31</v>
      </c>
      <c r="D141" s="119" t="s">
        <v>463</v>
      </c>
      <c r="E141" s="119" t="s">
        <v>556</v>
      </c>
      <c r="F141" s="119" t="s">
        <v>639</v>
      </c>
      <c r="G141" s="119" t="s">
        <v>484</v>
      </c>
      <c r="H141" s="119" t="s">
        <v>455</v>
      </c>
      <c r="I141" s="119" t="s">
        <v>536</v>
      </c>
      <c r="J141" s="170" t="s">
        <v>641</v>
      </c>
      <c r="K141" s="182">
        <v>243700</v>
      </c>
      <c r="L141" s="182">
        <v>252500</v>
      </c>
      <c r="M141" s="182">
        <v>250500</v>
      </c>
    </row>
    <row r="142" spans="1:13" s="137" customFormat="1" ht="27.75" customHeight="1" x14ac:dyDescent="0.2">
      <c r="A142" s="118">
        <v>132</v>
      </c>
      <c r="B142" s="119" t="s">
        <v>80</v>
      </c>
      <c r="C142" s="119" t="s">
        <v>31</v>
      </c>
      <c r="D142" s="119" t="s">
        <v>463</v>
      </c>
      <c r="E142" s="119" t="s">
        <v>558</v>
      </c>
      <c r="F142" s="119" t="s">
        <v>559</v>
      </c>
      <c r="G142" s="119" t="s">
        <v>454</v>
      </c>
      <c r="H142" s="119" t="s">
        <v>455</v>
      </c>
      <c r="I142" s="119" t="s">
        <v>536</v>
      </c>
      <c r="J142" s="213" t="s">
        <v>560</v>
      </c>
      <c r="K142" s="182">
        <v>39083225.939999998</v>
      </c>
      <c r="L142" s="182">
        <v>8437200</v>
      </c>
      <c r="M142" s="182">
        <v>8437200</v>
      </c>
    </row>
    <row r="143" spans="1:13" s="137" customFormat="1" ht="22.5" customHeight="1" x14ac:dyDescent="0.2">
      <c r="A143" s="118">
        <v>133</v>
      </c>
      <c r="B143" s="119" t="s">
        <v>80</v>
      </c>
      <c r="C143" s="119" t="s">
        <v>31</v>
      </c>
      <c r="D143" s="119" t="s">
        <v>463</v>
      </c>
      <c r="E143" s="119" t="s">
        <v>558</v>
      </c>
      <c r="F143" s="119" t="s">
        <v>559</v>
      </c>
      <c r="G143" s="119" t="s">
        <v>484</v>
      </c>
      <c r="H143" s="119" t="s">
        <v>455</v>
      </c>
      <c r="I143" s="119" t="s">
        <v>536</v>
      </c>
      <c r="J143" s="213" t="s">
        <v>561</v>
      </c>
      <c r="K143" s="182">
        <v>39083225.939999998</v>
      </c>
      <c r="L143" s="182">
        <v>8437200</v>
      </c>
      <c r="M143" s="182">
        <v>8437200</v>
      </c>
    </row>
    <row r="144" spans="1:13" s="137" customFormat="1" ht="84" customHeight="1" x14ac:dyDescent="0.2">
      <c r="A144" s="118">
        <v>134</v>
      </c>
      <c r="B144" s="119" t="s">
        <v>80</v>
      </c>
      <c r="C144" s="119" t="s">
        <v>31</v>
      </c>
      <c r="D144" s="119" t="s">
        <v>463</v>
      </c>
      <c r="E144" s="119" t="s">
        <v>558</v>
      </c>
      <c r="F144" s="119" t="s">
        <v>559</v>
      </c>
      <c r="G144" s="119" t="s">
        <v>484</v>
      </c>
      <c r="H144" s="119" t="s">
        <v>1640</v>
      </c>
      <c r="I144" s="119" t="s">
        <v>536</v>
      </c>
      <c r="J144" s="213" t="s">
        <v>1641</v>
      </c>
      <c r="K144" s="182">
        <v>2700000</v>
      </c>
      <c r="L144" s="182"/>
      <c r="M144" s="182"/>
    </row>
    <row r="145" spans="1:13" s="137" customFormat="1" ht="35.25" customHeight="1" x14ac:dyDescent="0.2">
      <c r="A145" s="118">
        <v>135</v>
      </c>
      <c r="B145" s="119" t="s">
        <v>80</v>
      </c>
      <c r="C145" s="119" t="s">
        <v>31</v>
      </c>
      <c r="D145" s="119" t="s">
        <v>463</v>
      </c>
      <c r="E145" s="119" t="s">
        <v>558</v>
      </c>
      <c r="F145" s="119" t="s">
        <v>559</v>
      </c>
      <c r="G145" s="119" t="s">
        <v>484</v>
      </c>
      <c r="H145" s="119" t="s">
        <v>562</v>
      </c>
      <c r="I145" s="119" t="s">
        <v>536</v>
      </c>
      <c r="J145" s="124" t="s">
        <v>601</v>
      </c>
      <c r="K145" s="182">
        <v>411800</v>
      </c>
      <c r="L145" s="182">
        <v>411800</v>
      </c>
      <c r="M145" s="182">
        <v>411800</v>
      </c>
    </row>
    <row r="146" spans="1:13" s="137" customFormat="1" ht="69.75" customHeight="1" x14ac:dyDescent="0.2">
      <c r="A146" s="118">
        <v>136</v>
      </c>
      <c r="B146" s="119" t="s">
        <v>80</v>
      </c>
      <c r="C146" s="119" t="s">
        <v>31</v>
      </c>
      <c r="D146" s="119" t="s">
        <v>463</v>
      </c>
      <c r="E146" s="119" t="s">
        <v>558</v>
      </c>
      <c r="F146" s="119" t="s">
        <v>559</v>
      </c>
      <c r="G146" s="119" t="s">
        <v>484</v>
      </c>
      <c r="H146" s="119" t="s">
        <v>1834</v>
      </c>
      <c r="I146" s="119" t="s">
        <v>536</v>
      </c>
      <c r="J146" s="124" t="s">
        <v>1835</v>
      </c>
      <c r="K146" s="182">
        <v>1278000</v>
      </c>
      <c r="L146" s="182"/>
      <c r="M146" s="182"/>
    </row>
    <row r="147" spans="1:13" s="137" customFormat="1" ht="50.25" customHeight="1" x14ac:dyDescent="0.2">
      <c r="A147" s="118">
        <v>137</v>
      </c>
      <c r="B147" s="119" t="s">
        <v>80</v>
      </c>
      <c r="C147" s="119" t="s">
        <v>31</v>
      </c>
      <c r="D147" s="119" t="s">
        <v>463</v>
      </c>
      <c r="E147" s="119" t="s">
        <v>558</v>
      </c>
      <c r="F147" s="119" t="s">
        <v>559</v>
      </c>
      <c r="G147" s="119" t="s">
        <v>484</v>
      </c>
      <c r="H147" s="119" t="s">
        <v>1836</v>
      </c>
      <c r="I147" s="119" t="s">
        <v>536</v>
      </c>
      <c r="J147" s="124" t="s">
        <v>1837</v>
      </c>
      <c r="K147" s="182">
        <v>479100</v>
      </c>
      <c r="L147" s="182"/>
      <c r="M147" s="182"/>
    </row>
    <row r="148" spans="1:13" s="137" customFormat="1" ht="48.75" customHeight="1" x14ac:dyDescent="0.2">
      <c r="A148" s="118">
        <v>138</v>
      </c>
      <c r="B148" s="119" t="s">
        <v>80</v>
      </c>
      <c r="C148" s="119" t="s">
        <v>31</v>
      </c>
      <c r="D148" s="119" t="s">
        <v>463</v>
      </c>
      <c r="E148" s="119" t="s">
        <v>558</v>
      </c>
      <c r="F148" s="119" t="s">
        <v>559</v>
      </c>
      <c r="G148" s="119" t="s">
        <v>484</v>
      </c>
      <c r="H148" s="119" t="s">
        <v>1680</v>
      </c>
      <c r="I148" s="119" t="s">
        <v>536</v>
      </c>
      <c r="J148" s="124" t="s">
        <v>1681</v>
      </c>
      <c r="K148" s="182">
        <v>2000000</v>
      </c>
      <c r="L148" s="182"/>
      <c r="M148" s="182"/>
    </row>
    <row r="149" spans="1:13" s="137" customFormat="1" ht="53.25" customHeight="1" x14ac:dyDescent="0.2">
      <c r="A149" s="118">
        <v>139</v>
      </c>
      <c r="B149" s="119" t="s">
        <v>80</v>
      </c>
      <c r="C149" s="119" t="s">
        <v>31</v>
      </c>
      <c r="D149" s="119" t="s">
        <v>463</v>
      </c>
      <c r="E149" s="119" t="s">
        <v>558</v>
      </c>
      <c r="F149" s="119" t="s">
        <v>559</v>
      </c>
      <c r="G149" s="119" t="s">
        <v>484</v>
      </c>
      <c r="H149" s="119" t="s">
        <v>563</v>
      </c>
      <c r="I149" s="119" t="s">
        <v>536</v>
      </c>
      <c r="J149" s="124" t="s">
        <v>602</v>
      </c>
      <c r="K149" s="182">
        <v>311100</v>
      </c>
      <c r="L149" s="182">
        <v>311100</v>
      </c>
      <c r="M149" s="182">
        <v>311100</v>
      </c>
    </row>
    <row r="150" spans="1:13" s="137" customFormat="1" ht="50.25" customHeight="1" x14ac:dyDescent="0.2">
      <c r="A150" s="118">
        <v>140</v>
      </c>
      <c r="B150" s="119" t="s">
        <v>80</v>
      </c>
      <c r="C150" s="119" t="s">
        <v>31</v>
      </c>
      <c r="D150" s="119" t="s">
        <v>463</v>
      </c>
      <c r="E150" s="119" t="s">
        <v>558</v>
      </c>
      <c r="F150" s="119" t="s">
        <v>559</v>
      </c>
      <c r="G150" s="119" t="s">
        <v>484</v>
      </c>
      <c r="H150" s="119" t="s">
        <v>564</v>
      </c>
      <c r="I150" s="119" t="s">
        <v>536</v>
      </c>
      <c r="J150" s="124" t="s">
        <v>603</v>
      </c>
      <c r="K150" s="182">
        <v>3195000</v>
      </c>
      <c r="L150" s="182">
        <v>2556000</v>
      </c>
      <c r="M150" s="182">
        <v>2556000</v>
      </c>
    </row>
    <row r="151" spans="1:13" s="137" customFormat="1" ht="54" customHeight="1" x14ac:dyDescent="0.2">
      <c r="A151" s="118">
        <v>141</v>
      </c>
      <c r="B151" s="119" t="s">
        <v>80</v>
      </c>
      <c r="C151" s="119" t="s">
        <v>31</v>
      </c>
      <c r="D151" s="119" t="s">
        <v>463</v>
      </c>
      <c r="E151" s="119" t="s">
        <v>558</v>
      </c>
      <c r="F151" s="119" t="s">
        <v>559</v>
      </c>
      <c r="G151" s="119" t="s">
        <v>484</v>
      </c>
      <c r="H151" s="119" t="s">
        <v>751</v>
      </c>
      <c r="I151" s="119" t="s">
        <v>536</v>
      </c>
      <c r="J151" s="124" t="s">
        <v>752</v>
      </c>
      <c r="K151" s="182">
        <v>1992000</v>
      </c>
      <c r="L151" s="182">
        <v>1992000</v>
      </c>
      <c r="M151" s="182">
        <v>1992000</v>
      </c>
    </row>
    <row r="152" spans="1:13" s="137" customFormat="1" ht="63" x14ac:dyDescent="0.2">
      <c r="A152" s="118">
        <v>142</v>
      </c>
      <c r="B152" s="119" t="s">
        <v>80</v>
      </c>
      <c r="C152" s="119" t="s">
        <v>31</v>
      </c>
      <c r="D152" s="119" t="s">
        <v>463</v>
      </c>
      <c r="E152" s="119" t="s">
        <v>558</v>
      </c>
      <c r="F152" s="119" t="s">
        <v>559</v>
      </c>
      <c r="G152" s="119" t="s">
        <v>484</v>
      </c>
      <c r="H152" s="119" t="s">
        <v>1642</v>
      </c>
      <c r="I152" s="119" t="s">
        <v>536</v>
      </c>
      <c r="J152" s="124" t="s">
        <v>1643</v>
      </c>
      <c r="K152" s="182">
        <v>1969200</v>
      </c>
      <c r="L152" s="182">
        <v>2076400</v>
      </c>
      <c r="M152" s="182">
        <v>2076400</v>
      </c>
    </row>
    <row r="153" spans="1:13" s="137" customFormat="1" ht="47.25" x14ac:dyDescent="0.2">
      <c r="A153" s="118">
        <v>143</v>
      </c>
      <c r="B153" s="119" t="s">
        <v>80</v>
      </c>
      <c r="C153" s="119" t="s">
        <v>31</v>
      </c>
      <c r="D153" s="119" t="s">
        <v>463</v>
      </c>
      <c r="E153" s="119" t="s">
        <v>558</v>
      </c>
      <c r="F153" s="119" t="s">
        <v>559</v>
      </c>
      <c r="G153" s="119" t="s">
        <v>484</v>
      </c>
      <c r="H153" s="119" t="s">
        <v>565</v>
      </c>
      <c r="I153" s="119" t="s">
        <v>536</v>
      </c>
      <c r="J153" s="124" t="s">
        <v>604</v>
      </c>
      <c r="K153" s="182">
        <v>1089900</v>
      </c>
      <c r="L153" s="182">
        <v>1089900</v>
      </c>
      <c r="M153" s="182">
        <v>1089900</v>
      </c>
    </row>
    <row r="154" spans="1:13" s="137" customFormat="1" ht="63" x14ac:dyDescent="0.2">
      <c r="A154" s="118">
        <v>144</v>
      </c>
      <c r="B154" s="119" t="s">
        <v>80</v>
      </c>
      <c r="C154" s="119" t="s">
        <v>31</v>
      </c>
      <c r="D154" s="119" t="s">
        <v>463</v>
      </c>
      <c r="E154" s="119" t="s">
        <v>558</v>
      </c>
      <c r="F154" s="119" t="s">
        <v>559</v>
      </c>
      <c r="G154" s="119" t="s">
        <v>484</v>
      </c>
      <c r="H154" s="119" t="s">
        <v>1682</v>
      </c>
      <c r="I154" s="119" t="s">
        <v>536</v>
      </c>
      <c r="J154" s="170" t="s">
        <v>1683</v>
      </c>
      <c r="K154" s="182">
        <v>9500000</v>
      </c>
      <c r="L154" s="182"/>
      <c r="M154" s="182"/>
    </row>
    <row r="155" spans="1:13" s="137" customFormat="1" ht="50.25" customHeight="1" x14ac:dyDescent="0.2">
      <c r="A155" s="118">
        <v>145</v>
      </c>
      <c r="B155" s="119" t="s">
        <v>80</v>
      </c>
      <c r="C155" s="119" t="s">
        <v>31</v>
      </c>
      <c r="D155" s="119" t="s">
        <v>463</v>
      </c>
      <c r="E155" s="119" t="s">
        <v>558</v>
      </c>
      <c r="F155" s="119" t="s">
        <v>559</v>
      </c>
      <c r="G155" s="119" t="s">
        <v>484</v>
      </c>
      <c r="H155" s="119" t="s">
        <v>1644</v>
      </c>
      <c r="I155" s="119" t="s">
        <v>536</v>
      </c>
      <c r="J155" s="170" t="s">
        <v>1645</v>
      </c>
      <c r="K155" s="182">
        <v>4015980</v>
      </c>
      <c r="L155" s="182"/>
      <c r="M155" s="182"/>
    </row>
    <row r="156" spans="1:13" s="137" customFormat="1" ht="51.75" customHeight="1" x14ac:dyDescent="0.2">
      <c r="A156" s="118">
        <v>146</v>
      </c>
      <c r="B156" s="119" t="s">
        <v>80</v>
      </c>
      <c r="C156" s="119" t="s">
        <v>31</v>
      </c>
      <c r="D156" s="119" t="s">
        <v>463</v>
      </c>
      <c r="E156" s="119" t="s">
        <v>558</v>
      </c>
      <c r="F156" s="119" t="s">
        <v>559</v>
      </c>
      <c r="G156" s="119" t="s">
        <v>484</v>
      </c>
      <c r="H156" s="119" t="s">
        <v>1856</v>
      </c>
      <c r="I156" s="119" t="s">
        <v>536</v>
      </c>
      <c r="J156" s="170" t="s">
        <v>1857</v>
      </c>
      <c r="K156" s="182">
        <v>16645.939999999999</v>
      </c>
      <c r="L156" s="182"/>
      <c r="M156" s="182"/>
    </row>
    <row r="157" spans="1:13" s="137" customFormat="1" ht="63" customHeight="1" x14ac:dyDescent="0.2">
      <c r="A157" s="118">
        <v>147</v>
      </c>
      <c r="B157" s="119" t="s">
        <v>80</v>
      </c>
      <c r="C157" s="119" t="s">
        <v>31</v>
      </c>
      <c r="D157" s="119" t="s">
        <v>463</v>
      </c>
      <c r="E157" s="119" t="s">
        <v>558</v>
      </c>
      <c r="F157" s="119" t="s">
        <v>559</v>
      </c>
      <c r="G157" s="119" t="s">
        <v>484</v>
      </c>
      <c r="H157" s="119" t="s">
        <v>1684</v>
      </c>
      <c r="I157" s="119" t="s">
        <v>536</v>
      </c>
      <c r="J157" s="170" t="s">
        <v>1685</v>
      </c>
      <c r="K157" s="182">
        <v>10124500</v>
      </c>
      <c r="L157" s="182"/>
      <c r="M157" s="182"/>
    </row>
    <row r="158" spans="1:13" s="137" customFormat="1" ht="23.25" customHeight="1" x14ac:dyDescent="0.2">
      <c r="A158" s="118">
        <v>148</v>
      </c>
      <c r="B158" s="119" t="s">
        <v>80</v>
      </c>
      <c r="C158" s="119" t="s">
        <v>31</v>
      </c>
      <c r="D158" s="119" t="s">
        <v>463</v>
      </c>
      <c r="E158" s="119" t="s">
        <v>566</v>
      </c>
      <c r="F158" s="119" t="s">
        <v>453</v>
      </c>
      <c r="G158" s="119" t="s">
        <v>454</v>
      </c>
      <c r="H158" s="119" t="s">
        <v>455</v>
      </c>
      <c r="I158" s="119" t="s">
        <v>536</v>
      </c>
      <c r="J158" s="213" t="s">
        <v>567</v>
      </c>
      <c r="K158" s="182">
        <v>437600973.73000002</v>
      </c>
      <c r="L158" s="182">
        <v>390429100</v>
      </c>
      <c r="M158" s="182">
        <v>390751300</v>
      </c>
    </row>
    <row r="159" spans="1:13" s="137" customFormat="1" ht="36" customHeight="1" x14ac:dyDescent="0.2">
      <c r="A159" s="118">
        <v>149</v>
      </c>
      <c r="B159" s="119" t="s">
        <v>80</v>
      </c>
      <c r="C159" s="119" t="s">
        <v>31</v>
      </c>
      <c r="D159" s="119" t="s">
        <v>463</v>
      </c>
      <c r="E159" s="119" t="s">
        <v>566</v>
      </c>
      <c r="F159" s="119" t="s">
        <v>568</v>
      </c>
      <c r="G159" s="119" t="s">
        <v>454</v>
      </c>
      <c r="H159" s="119" t="s">
        <v>455</v>
      </c>
      <c r="I159" s="119" t="s">
        <v>536</v>
      </c>
      <c r="J159" s="213" t="s">
        <v>569</v>
      </c>
      <c r="K159" s="182">
        <v>433229073.73000002</v>
      </c>
      <c r="L159" s="182">
        <v>385725000</v>
      </c>
      <c r="M159" s="182">
        <v>385576000</v>
      </c>
    </row>
    <row r="160" spans="1:13" s="137" customFormat="1" ht="40.5" customHeight="1" x14ac:dyDescent="0.2">
      <c r="A160" s="118">
        <v>150</v>
      </c>
      <c r="B160" s="119" t="s">
        <v>80</v>
      </c>
      <c r="C160" s="119" t="s">
        <v>31</v>
      </c>
      <c r="D160" s="119" t="s">
        <v>463</v>
      </c>
      <c r="E160" s="119" t="s">
        <v>566</v>
      </c>
      <c r="F160" s="119" t="s">
        <v>568</v>
      </c>
      <c r="G160" s="119" t="s">
        <v>484</v>
      </c>
      <c r="H160" s="119" t="s">
        <v>455</v>
      </c>
      <c r="I160" s="119" t="s">
        <v>536</v>
      </c>
      <c r="J160" s="213" t="s">
        <v>570</v>
      </c>
      <c r="K160" s="182">
        <v>433229073.73000002</v>
      </c>
      <c r="L160" s="182">
        <v>385725000</v>
      </c>
      <c r="M160" s="182">
        <v>385576000</v>
      </c>
    </row>
    <row r="161" spans="1:13" s="137" customFormat="1" ht="85.5" customHeight="1" x14ac:dyDescent="0.2">
      <c r="A161" s="118">
        <v>151</v>
      </c>
      <c r="B161" s="119" t="s">
        <v>80</v>
      </c>
      <c r="C161" s="119" t="s">
        <v>31</v>
      </c>
      <c r="D161" s="119" t="s">
        <v>463</v>
      </c>
      <c r="E161" s="119" t="s">
        <v>566</v>
      </c>
      <c r="F161" s="119" t="s">
        <v>568</v>
      </c>
      <c r="G161" s="119" t="s">
        <v>484</v>
      </c>
      <c r="H161" s="119" t="s">
        <v>571</v>
      </c>
      <c r="I161" s="119" t="s">
        <v>536</v>
      </c>
      <c r="J161" s="213" t="s">
        <v>753</v>
      </c>
      <c r="K161" s="182">
        <v>1000300</v>
      </c>
      <c r="L161" s="182">
        <v>925300</v>
      </c>
      <c r="M161" s="182">
        <v>925300</v>
      </c>
    </row>
    <row r="162" spans="1:13" s="137" customFormat="1" ht="192.75" customHeight="1" x14ac:dyDescent="0.2">
      <c r="A162" s="118">
        <v>152</v>
      </c>
      <c r="B162" s="119" t="s">
        <v>80</v>
      </c>
      <c r="C162" s="119" t="s">
        <v>31</v>
      </c>
      <c r="D162" s="119" t="s">
        <v>463</v>
      </c>
      <c r="E162" s="119" t="s">
        <v>566</v>
      </c>
      <c r="F162" s="119" t="s">
        <v>568</v>
      </c>
      <c r="G162" s="119" t="s">
        <v>484</v>
      </c>
      <c r="H162" s="119" t="s">
        <v>572</v>
      </c>
      <c r="I162" s="119" t="s">
        <v>536</v>
      </c>
      <c r="J162" s="124" t="s">
        <v>754</v>
      </c>
      <c r="K162" s="182">
        <v>27451700</v>
      </c>
      <c r="L162" s="182">
        <v>23938400</v>
      </c>
      <c r="M162" s="182">
        <v>23938400</v>
      </c>
    </row>
    <row r="163" spans="1:13" s="137" customFormat="1" ht="195" customHeight="1" x14ac:dyDescent="0.2">
      <c r="A163" s="118">
        <v>153</v>
      </c>
      <c r="B163" s="119" t="s">
        <v>80</v>
      </c>
      <c r="C163" s="119" t="s">
        <v>31</v>
      </c>
      <c r="D163" s="119" t="s">
        <v>463</v>
      </c>
      <c r="E163" s="119" t="s">
        <v>566</v>
      </c>
      <c r="F163" s="119" t="s">
        <v>568</v>
      </c>
      <c r="G163" s="119" t="s">
        <v>484</v>
      </c>
      <c r="H163" s="119" t="s">
        <v>573</v>
      </c>
      <c r="I163" s="119" t="s">
        <v>536</v>
      </c>
      <c r="J163" s="124" t="s">
        <v>605</v>
      </c>
      <c r="K163" s="182">
        <v>45499300</v>
      </c>
      <c r="L163" s="182">
        <v>46202800</v>
      </c>
      <c r="M163" s="182">
        <v>46202800</v>
      </c>
    </row>
    <row r="164" spans="1:13" s="137" customFormat="1" ht="81.75" customHeight="1" x14ac:dyDescent="0.2">
      <c r="A164" s="118">
        <v>154</v>
      </c>
      <c r="B164" s="119" t="s">
        <v>80</v>
      </c>
      <c r="C164" s="119" t="s">
        <v>31</v>
      </c>
      <c r="D164" s="119" t="s">
        <v>463</v>
      </c>
      <c r="E164" s="119" t="s">
        <v>566</v>
      </c>
      <c r="F164" s="119" t="s">
        <v>568</v>
      </c>
      <c r="G164" s="119" t="s">
        <v>484</v>
      </c>
      <c r="H164" s="119" t="s">
        <v>574</v>
      </c>
      <c r="I164" s="119" t="s">
        <v>536</v>
      </c>
      <c r="J164" s="124" t="s">
        <v>755</v>
      </c>
      <c r="K164" s="182">
        <v>57800</v>
      </c>
      <c r="L164" s="182">
        <v>53300</v>
      </c>
      <c r="M164" s="182">
        <v>53300</v>
      </c>
    </row>
    <row r="165" spans="1:13" s="137" customFormat="1" ht="70.5" customHeight="1" x14ac:dyDescent="0.2">
      <c r="A165" s="118">
        <v>155</v>
      </c>
      <c r="B165" s="119" t="s">
        <v>80</v>
      </c>
      <c r="C165" s="119" t="s">
        <v>31</v>
      </c>
      <c r="D165" s="119" t="s">
        <v>463</v>
      </c>
      <c r="E165" s="119" t="s">
        <v>566</v>
      </c>
      <c r="F165" s="119" t="s">
        <v>568</v>
      </c>
      <c r="G165" s="119" t="s">
        <v>484</v>
      </c>
      <c r="H165" s="119" t="s">
        <v>575</v>
      </c>
      <c r="I165" s="119" t="s">
        <v>536</v>
      </c>
      <c r="J165" s="124" t="s">
        <v>756</v>
      </c>
      <c r="K165" s="182">
        <v>98200</v>
      </c>
      <c r="L165" s="182">
        <v>86300</v>
      </c>
      <c r="M165" s="182">
        <v>86300</v>
      </c>
    </row>
    <row r="166" spans="1:13" s="137" customFormat="1" ht="65.25" customHeight="1" x14ac:dyDescent="0.2">
      <c r="A166" s="118">
        <v>156</v>
      </c>
      <c r="B166" s="119" t="s">
        <v>80</v>
      </c>
      <c r="C166" s="119" t="s">
        <v>31</v>
      </c>
      <c r="D166" s="119" t="s">
        <v>463</v>
      </c>
      <c r="E166" s="119" t="s">
        <v>566</v>
      </c>
      <c r="F166" s="119" t="s">
        <v>568</v>
      </c>
      <c r="G166" s="119" t="s">
        <v>484</v>
      </c>
      <c r="H166" s="119" t="s">
        <v>576</v>
      </c>
      <c r="I166" s="119" t="s">
        <v>536</v>
      </c>
      <c r="J166" s="124" t="s">
        <v>757</v>
      </c>
      <c r="K166" s="182">
        <v>5042800</v>
      </c>
      <c r="L166" s="182">
        <v>4667800</v>
      </c>
      <c r="M166" s="182">
        <v>4667800</v>
      </c>
    </row>
    <row r="167" spans="1:13" s="137" customFormat="1" ht="71.25" customHeight="1" x14ac:dyDescent="0.2">
      <c r="A167" s="118">
        <v>157</v>
      </c>
      <c r="B167" s="119" t="s">
        <v>80</v>
      </c>
      <c r="C167" s="119" t="s">
        <v>31</v>
      </c>
      <c r="D167" s="119" t="s">
        <v>463</v>
      </c>
      <c r="E167" s="119" t="s">
        <v>566</v>
      </c>
      <c r="F167" s="119" t="s">
        <v>568</v>
      </c>
      <c r="G167" s="119" t="s">
        <v>484</v>
      </c>
      <c r="H167" s="119" t="s">
        <v>577</v>
      </c>
      <c r="I167" s="119" t="s">
        <v>536</v>
      </c>
      <c r="J167" s="213" t="s">
        <v>758</v>
      </c>
      <c r="K167" s="182">
        <v>726400</v>
      </c>
      <c r="L167" s="182">
        <v>706000</v>
      </c>
      <c r="M167" s="182">
        <v>706000</v>
      </c>
    </row>
    <row r="168" spans="1:13" s="137" customFormat="1" ht="52.5" customHeight="1" x14ac:dyDescent="0.2">
      <c r="A168" s="118">
        <v>158</v>
      </c>
      <c r="B168" s="119" t="s">
        <v>80</v>
      </c>
      <c r="C168" s="119" t="s">
        <v>31</v>
      </c>
      <c r="D168" s="119" t="s">
        <v>463</v>
      </c>
      <c r="E168" s="119" t="s">
        <v>566</v>
      </c>
      <c r="F168" s="119" t="s">
        <v>568</v>
      </c>
      <c r="G168" s="119" t="s">
        <v>484</v>
      </c>
      <c r="H168" s="119" t="s">
        <v>578</v>
      </c>
      <c r="I168" s="119" t="s">
        <v>536</v>
      </c>
      <c r="J168" s="124" t="s">
        <v>759</v>
      </c>
      <c r="K168" s="182">
        <v>372400</v>
      </c>
      <c r="L168" s="182">
        <v>322500</v>
      </c>
      <c r="M168" s="182">
        <v>322500</v>
      </c>
    </row>
    <row r="169" spans="1:13" s="137" customFormat="1" ht="75" customHeight="1" x14ac:dyDescent="0.2">
      <c r="A169" s="118">
        <v>159</v>
      </c>
      <c r="B169" s="119" t="s">
        <v>80</v>
      </c>
      <c r="C169" s="119" t="s">
        <v>31</v>
      </c>
      <c r="D169" s="119" t="s">
        <v>463</v>
      </c>
      <c r="E169" s="119" t="s">
        <v>566</v>
      </c>
      <c r="F169" s="119" t="s">
        <v>568</v>
      </c>
      <c r="G169" s="119" t="s">
        <v>484</v>
      </c>
      <c r="H169" s="119" t="s">
        <v>579</v>
      </c>
      <c r="I169" s="119" t="s">
        <v>536</v>
      </c>
      <c r="J169" s="124" t="s">
        <v>760</v>
      </c>
      <c r="K169" s="182">
        <v>3675000</v>
      </c>
      <c r="L169" s="182">
        <v>3450000</v>
      </c>
      <c r="M169" s="182">
        <v>3450000</v>
      </c>
    </row>
    <row r="170" spans="1:13" s="137" customFormat="1" ht="129" customHeight="1" x14ac:dyDescent="0.2">
      <c r="A170" s="118">
        <v>160</v>
      </c>
      <c r="B170" s="119" t="s">
        <v>80</v>
      </c>
      <c r="C170" s="119" t="s">
        <v>31</v>
      </c>
      <c r="D170" s="119" t="s">
        <v>463</v>
      </c>
      <c r="E170" s="119" t="s">
        <v>566</v>
      </c>
      <c r="F170" s="119" t="s">
        <v>568</v>
      </c>
      <c r="G170" s="119" t="s">
        <v>484</v>
      </c>
      <c r="H170" s="119" t="s">
        <v>580</v>
      </c>
      <c r="I170" s="119" t="s">
        <v>536</v>
      </c>
      <c r="J170" s="124" t="s">
        <v>761</v>
      </c>
      <c r="K170" s="182">
        <v>258800</v>
      </c>
      <c r="L170" s="182">
        <v>258800</v>
      </c>
      <c r="M170" s="182">
        <v>258800</v>
      </c>
    </row>
    <row r="171" spans="1:13" s="137" customFormat="1" ht="194.25" customHeight="1" x14ac:dyDescent="0.2">
      <c r="A171" s="118">
        <v>161</v>
      </c>
      <c r="B171" s="119" t="s">
        <v>80</v>
      </c>
      <c r="C171" s="119" t="s">
        <v>31</v>
      </c>
      <c r="D171" s="119" t="s">
        <v>463</v>
      </c>
      <c r="E171" s="119" t="s">
        <v>566</v>
      </c>
      <c r="F171" s="119" t="s">
        <v>568</v>
      </c>
      <c r="G171" s="119" t="s">
        <v>484</v>
      </c>
      <c r="H171" s="119" t="s">
        <v>581</v>
      </c>
      <c r="I171" s="119" t="s">
        <v>536</v>
      </c>
      <c r="J171" s="124" t="s">
        <v>762</v>
      </c>
      <c r="K171" s="182">
        <v>232513400</v>
      </c>
      <c r="L171" s="182">
        <v>199366500</v>
      </c>
      <c r="M171" s="182">
        <v>199366500</v>
      </c>
    </row>
    <row r="172" spans="1:13" s="137" customFormat="1" ht="96.75" customHeight="1" x14ac:dyDescent="0.2">
      <c r="A172" s="118">
        <v>162</v>
      </c>
      <c r="B172" s="119" t="s">
        <v>80</v>
      </c>
      <c r="C172" s="119" t="s">
        <v>31</v>
      </c>
      <c r="D172" s="119" t="s">
        <v>463</v>
      </c>
      <c r="E172" s="119" t="s">
        <v>566</v>
      </c>
      <c r="F172" s="119" t="s">
        <v>568</v>
      </c>
      <c r="G172" s="119" t="s">
        <v>484</v>
      </c>
      <c r="H172" s="119" t="s">
        <v>582</v>
      </c>
      <c r="I172" s="119" t="s">
        <v>536</v>
      </c>
      <c r="J172" s="124" t="s">
        <v>763</v>
      </c>
      <c r="K172" s="182">
        <v>21318800</v>
      </c>
      <c r="L172" s="182">
        <v>21318800</v>
      </c>
      <c r="M172" s="182">
        <v>21318800</v>
      </c>
    </row>
    <row r="173" spans="1:13" s="137" customFormat="1" ht="70.5" customHeight="1" x14ac:dyDescent="0.2">
      <c r="A173" s="118">
        <v>163</v>
      </c>
      <c r="B173" s="119" t="s">
        <v>80</v>
      </c>
      <c r="C173" s="119" t="s">
        <v>31</v>
      </c>
      <c r="D173" s="119" t="s">
        <v>463</v>
      </c>
      <c r="E173" s="119" t="s">
        <v>566</v>
      </c>
      <c r="F173" s="119" t="s">
        <v>568</v>
      </c>
      <c r="G173" s="119" t="s">
        <v>484</v>
      </c>
      <c r="H173" s="119" t="s">
        <v>583</v>
      </c>
      <c r="I173" s="119" t="s">
        <v>536</v>
      </c>
      <c r="J173" s="124" t="s">
        <v>764</v>
      </c>
      <c r="K173" s="182">
        <v>33296600</v>
      </c>
      <c r="L173" s="182">
        <v>32524500</v>
      </c>
      <c r="M173" s="182">
        <v>32524500</v>
      </c>
    </row>
    <row r="174" spans="1:13" s="137" customFormat="1" ht="132" customHeight="1" x14ac:dyDescent="0.2">
      <c r="A174" s="118">
        <v>164</v>
      </c>
      <c r="B174" s="119" t="s">
        <v>80</v>
      </c>
      <c r="C174" s="119" t="s">
        <v>31</v>
      </c>
      <c r="D174" s="119" t="s">
        <v>463</v>
      </c>
      <c r="E174" s="119" t="s">
        <v>566</v>
      </c>
      <c r="F174" s="119" t="s">
        <v>568</v>
      </c>
      <c r="G174" s="119" t="s">
        <v>484</v>
      </c>
      <c r="H174" s="119" t="s">
        <v>584</v>
      </c>
      <c r="I174" s="119" t="s">
        <v>536</v>
      </c>
      <c r="J174" s="124" t="s">
        <v>765</v>
      </c>
      <c r="K174" s="182">
        <v>2424273.73</v>
      </c>
      <c r="L174" s="182">
        <v>3176100</v>
      </c>
      <c r="M174" s="182">
        <v>3027100</v>
      </c>
    </row>
    <row r="175" spans="1:13" s="137" customFormat="1" ht="185.25" customHeight="1" x14ac:dyDescent="0.2">
      <c r="A175" s="118">
        <v>165</v>
      </c>
      <c r="B175" s="119" t="s">
        <v>80</v>
      </c>
      <c r="C175" s="119" t="s">
        <v>31</v>
      </c>
      <c r="D175" s="119" t="s">
        <v>463</v>
      </c>
      <c r="E175" s="119" t="s">
        <v>566</v>
      </c>
      <c r="F175" s="119" t="s">
        <v>568</v>
      </c>
      <c r="G175" s="119" t="s">
        <v>484</v>
      </c>
      <c r="H175" s="119" t="s">
        <v>585</v>
      </c>
      <c r="I175" s="119" t="s">
        <v>536</v>
      </c>
      <c r="J175" s="124" t="s">
        <v>766</v>
      </c>
      <c r="K175" s="182">
        <v>37508400</v>
      </c>
      <c r="L175" s="182">
        <v>30354300</v>
      </c>
      <c r="M175" s="182">
        <v>30354300</v>
      </c>
    </row>
    <row r="176" spans="1:13" s="137" customFormat="1" ht="83.25" customHeight="1" x14ac:dyDescent="0.2">
      <c r="A176" s="118">
        <v>166</v>
      </c>
      <c r="B176" s="119" t="s">
        <v>80</v>
      </c>
      <c r="C176" s="119" t="s">
        <v>31</v>
      </c>
      <c r="D176" s="119" t="s">
        <v>463</v>
      </c>
      <c r="E176" s="119" t="s">
        <v>566</v>
      </c>
      <c r="F176" s="119" t="s">
        <v>568</v>
      </c>
      <c r="G176" s="119" t="s">
        <v>484</v>
      </c>
      <c r="H176" s="119" t="s">
        <v>586</v>
      </c>
      <c r="I176" s="119" t="s">
        <v>536</v>
      </c>
      <c r="J176" s="124" t="s">
        <v>606</v>
      </c>
      <c r="K176" s="182">
        <v>17743200</v>
      </c>
      <c r="L176" s="182">
        <v>14194600</v>
      </c>
      <c r="M176" s="182">
        <v>14194600</v>
      </c>
    </row>
    <row r="177" spans="1:13" s="137" customFormat="1" ht="71.25" customHeight="1" x14ac:dyDescent="0.2">
      <c r="A177" s="118">
        <v>167</v>
      </c>
      <c r="B177" s="119" t="s">
        <v>80</v>
      </c>
      <c r="C177" s="119" t="s">
        <v>31</v>
      </c>
      <c r="D177" s="119" t="s">
        <v>463</v>
      </c>
      <c r="E177" s="119" t="s">
        <v>566</v>
      </c>
      <c r="F177" s="119" t="s">
        <v>568</v>
      </c>
      <c r="G177" s="119" t="s">
        <v>484</v>
      </c>
      <c r="H177" s="119" t="s">
        <v>587</v>
      </c>
      <c r="I177" s="119" t="s">
        <v>536</v>
      </c>
      <c r="J177" s="124" t="s">
        <v>767</v>
      </c>
      <c r="K177" s="182">
        <v>994700</v>
      </c>
      <c r="L177" s="182">
        <v>919700</v>
      </c>
      <c r="M177" s="182">
        <v>919700</v>
      </c>
    </row>
    <row r="178" spans="1:13" s="137" customFormat="1" ht="67.5" customHeight="1" x14ac:dyDescent="0.2">
      <c r="A178" s="118">
        <v>168</v>
      </c>
      <c r="B178" s="119" t="s">
        <v>80</v>
      </c>
      <c r="C178" s="119" t="s">
        <v>31</v>
      </c>
      <c r="D178" s="119" t="s">
        <v>463</v>
      </c>
      <c r="E178" s="119" t="s">
        <v>566</v>
      </c>
      <c r="F178" s="119" t="s">
        <v>568</v>
      </c>
      <c r="G178" s="119" t="s">
        <v>484</v>
      </c>
      <c r="H178" s="119" t="s">
        <v>588</v>
      </c>
      <c r="I178" s="119" t="s">
        <v>536</v>
      </c>
      <c r="J178" s="124" t="s">
        <v>768</v>
      </c>
      <c r="K178" s="182">
        <v>3180600</v>
      </c>
      <c r="L178" s="182">
        <v>3180600</v>
      </c>
      <c r="M178" s="182">
        <v>3180600</v>
      </c>
    </row>
    <row r="179" spans="1:13" s="137" customFormat="1" ht="111" customHeight="1" x14ac:dyDescent="0.2">
      <c r="A179" s="118">
        <v>169</v>
      </c>
      <c r="B179" s="119" t="s">
        <v>80</v>
      </c>
      <c r="C179" s="119" t="s">
        <v>31</v>
      </c>
      <c r="D179" s="119" t="s">
        <v>463</v>
      </c>
      <c r="E179" s="119" t="s">
        <v>566</v>
      </c>
      <c r="F179" s="119" t="s">
        <v>568</v>
      </c>
      <c r="G179" s="119" t="s">
        <v>484</v>
      </c>
      <c r="H179" s="119" t="s">
        <v>589</v>
      </c>
      <c r="I179" s="119" t="s">
        <v>536</v>
      </c>
      <c r="J179" s="170" t="s">
        <v>769</v>
      </c>
      <c r="K179" s="182">
        <v>66400</v>
      </c>
      <c r="L179" s="182">
        <v>78700</v>
      </c>
      <c r="M179" s="182">
        <v>78700</v>
      </c>
    </row>
    <row r="180" spans="1:13" s="137" customFormat="1" ht="66" customHeight="1" x14ac:dyDescent="0.2">
      <c r="A180" s="118">
        <v>170</v>
      </c>
      <c r="B180" s="119" t="s">
        <v>80</v>
      </c>
      <c r="C180" s="119" t="s">
        <v>31</v>
      </c>
      <c r="D180" s="119" t="s">
        <v>463</v>
      </c>
      <c r="E180" s="119" t="s">
        <v>566</v>
      </c>
      <c r="F180" s="119" t="s">
        <v>590</v>
      </c>
      <c r="G180" s="119" t="s">
        <v>454</v>
      </c>
      <c r="H180" s="119" t="s">
        <v>455</v>
      </c>
      <c r="I180" s="119" t="s">
        <v>536</v>
      </c>
      <c r="J180" s="213" t="s">
        <v>642</v>
      </c>
      <c r="K180" s="182">
        <v>1345600</v>
      </c>
      <c r="L180" s="182">
        <v>1345600</v>
      </c>
      <c r="M180" s="182">
        <v>1345600</v>
      </c>
    </row>
    <row r="181" spans="1:13" s="137" customFormat="1" ht="69" customHeight="1" x14ac:dyDescent="0.2">
      <c r="A181" s="118">
        <v>171</v>
      </c>
      <c r="B181" s="119" t="s">
        <v>80</v>
      </c>
      <c r="C181" s="119" t="s">
        <v>31</v>
      </c>
      <c r="D181" s="119" t="s">
        <v>463</v>
      </c>
      <c r="E181" s="119" t="s">
        <v>566</v>
      </c>
      <c r="F181" s="119" t="s">
        <v>590</v>
      </c>
      <c r="G181" s="119" t="s">
        <v>484</v>
      </c>
      <c r="H181" s="119" t="s">
        <v>455</v>
      </c>
      <c r="I181" s="119" t="s">
        <v>536</v>
      </c>
      <c r="J181" s="124" t="s">
        <v>643</v>
      </c>
      <c r="K181" s="182">
        <v>1345600</v>
      </c>
      <c r="L181" s="182">
        <v>1345600</v>
      </c>
      <c r="M181" s="182">
        <v>1345600</v>
      </c>
    </row>
    <row r="182" spans="1:13" s="137" customFormat="1" ht="48" customHeight="1" x14ac:dyDescent="0.2">
      <c r="A182" s="118">
        <v>172</v>
      </c>
      <c r="B182" s="119" t="s">
        <v>80</v>
      </c>
      <c r="C182" s="119" t="s">
        <v>31</v>
      </c>
      <c r="D182" s="119" t="s">
        <v>463</v>
      </c>
      <c r="E182" s="119" t="s">
        <v>591</v>
      </c>
      <c r="F182" s="119" t="s">
        <v>592</v>
      </c>
      <c r="G182" s="119" t="s">
        <v>454</v>
      </c>
      <c r="H182" s="119" t="s">
        <v>455</v>
      </c>
      <c r="I182" s="119" t="s">
        <v>536</v>
      </c>
      <c r="J182" s="213" t="s">
        <v>593</v>
      </c>
      <c r="K182" s="182">
        <v>3010100</v>
      </c>
      <c r="L182" s="182">
        <v>3341700</v>
      </c>
      <c r="M182" s="182">
        <v>3683100</v>
      </c>
    </row>
    <row r="183" spans="1:13" s="137" customFormat="1" ht="55.5" customHeight="1" x14ac:dyDescent="0.2">
      <c r="A183" s="118">
        <v>173</v>
      </c>
      <c r="B183" s="119" t="s">
        <v>80</v>
      </c>
      <c r="C183" s="119" t="s">
        <v>31</v>
      </c>
      <c r="D183" s="119" t="s">
        <v>463</v>
      </c>
      <c r="E183" s="119" t="s">
        <v>591</v>
      </c>
      <c r="F183" s="119" t="s">
        <v>592</v>
      </c>
      <c r="G183" s="119" t="s">
        <v>484</v>
      </c>
      <c r="H183" s="119" t="s">
        <v>455</v>
      </c>
      <c r="I183" s="119" t="s">
        <v>536</v>
      </c>
      <c r="J183" s="124" t="s">
        <v>594</v>
      </c>
      <c r="K183" s="182">
        <v>3010100</v>
      </c>
      <c r="L183" s="182">
        <v>3341700</v>
      </c>
      <c r="M183" s="182">
        <v>3683100</v>
      </c>
    </row>
    <row r="184" spans="1:13" s="137" customFormat="1" ht="53.25" customHeight="1" x14ac:dyDescent="0.2">
      <c r="A184" s="118">
        <v>174</v>
      </c>
      <c r="B184" s="119" t="s">
        <v>80</v>
      </c>
      <c r="C184" s="119" t="s">
        <v>31</v>
      </c>
      <c r="D184" s="119" t="s">
        <v>463</v>
      </c>
      <c r="E184" s="119" t="s">
        <v>591</v>
      </c>
      <c r="F184" s="119" t="s">
        <v>93</v>
      </c>
      <c r="G184" s="119" t="s">
        <v>454</v>
      </c>
      <c r="H184" s="119" t="s">
        <v>455</v>
      </c>
      <c r="I184" s="119" t="s">
        <v>536</v>
      </c>
      <c r="J184" s="170" t="s">
        <v>770</v>
      </c>
      <c r="K184" s="182">
        <v>16200</v>
      </c>
      <c r="L184" s="182">
        <v>16800</v>
      </c>
      <c r="M184" s="182">
        <v>146600</v>
      </c>
    </row>
    <row r="185" spans="1:13" s="137" customFormat="1" ht="48.75" customHeight="1" x14ac:dyDescent="0.2">
      <c r="A185" s="118">
        <v>175</v>
      </c>
      <c r="B185" s="119" t="s">
        <v>80</v>
      </c>
      <c r="C185" s="119" t="s">
        <v>31</v>
      </c>
      <c r="D185" s="119" t="s">
        <v>463</v>
      </c>
      <c r="E185" s="119" t="s">
        <v>591</v>
      </c>
      <c r="F185" s="119" t="s">
        <v>93</v>
      </c>
      <c r="G185" s="119" t="s">
        <v>484</v>
      </c>
      <c r="H185" s="119" t="s">
        <v>455</v>
      </c>
      <c r="I185" s="119" t="s">
        <v>536</v>
      </c>
      <c r="J185" s="170" t="s">
        <v>771</v>
      </c>
      <c r="K185" s="182">
        <v>16200</v>
      </c>
      <c r="L185" s="182">
        <v>16800</v>
      </c>
      <c r="M185" s="182">
        <v>146600</v>
      </c>
    </row>
    <row r="186" spans="1:13" s="137" customFormat="1" ht="21.75" customHeight="1" x14ac:dyDescent="0.2">
      <c r="A186" s="118">
        <v>176</v>
      </c>
      <c r="B186" s="119" t="s">
        <v>80</v>
      </c>
      <c r="C186" s="119" t="s">
        <v>31</v>
      </c>
      <c r="D186" s="119" t="s">
        <v>463</v>
      </c>
      <c r="E186" s="119" t="s">
        <v>595</v>
      </c>
      <c r="F186" s="119" t="s">
        <v>453</v>
      </c>
      <c r="G186" s="119" t="s">
        <v>454</v>
      </c>
      <c r="H186" s="119" t="s">
        <v>455</v>
      </c>
      <c r="I186" s="119" t="s">
        <v>536</v>
      </c>
      <c r="J186" s="213" t="s">
        <v>95</v>
      </c>
      <c r="K186" s="182">
        <v>285639861.63999999</v>
      </c>
      <c r="L186" s="182">
        <v>158484968.19999999</v>
      </c>
      <c r="M186" s="182">
        <v>81685668.200000003</v>
      </c>
    </row>
    <row r="187" spans="1:13" s="137" customFormat="1" ht="54.75" customHeight="1" x14ac:dyDescent="0.2">
      <c r="A187" s="118">
        <v>177</v>
      </c>
      <c r="B187" s="119" t="s">
        <v>80</v>
      </c>
      <c r="C187" s="119" t="s">
        <v>31</v>
      </c>
      <c r="D187" s="119" t="s">
        <v>463</v>
      </c>
      <c r="E187" s="119" t="s">
        <v>595</v>
      </c>
      <c r="F187" s="119" t="s">
        <v>82</v>
      </c>
      <c r="G187" s="119" t="s">
        <v>454</v>
      </c>
      <c r="H187" s="119" t="s">
        <v>455</v>
      </c>
      <c r="I187" s="119" t="s">
        <v>536</v>
      </c>
      <c r="J187" s="213" t="s">
        <v>772</v>
      </c>
      <c r="K187" s="182">
        <v>155839929.72</v>
      </c>
      <c r="L187" s="182">
        <v>58511228.200000003</v>
      </c>
      <c r="M187" s="182">
        <v>58511228.200000003</v>
      </c>
    </row>
    <row r="188" spans="1:13" s="137" customFormat="1" ht="67.5" customHeight="1" x14ac:dyDescent="0.2">
      <c r="A188" s="118">
        <v>178</v>
      </c>
      <c r="B188" s="119" t="s">
        <v>80</v>
      </c>
      <c r="C188" s="119" t="s">
        <v>31</v>
      </c>
      <c r="D188" s="119" t="s">
        <v>463</v>
      </c>
      <c r="E188" s="119" t="s">
        <v>595</v>
      </c>
      <c r="F188" s="119" t="s">
        <v>82</v>
      </c>
      <c r="G188" s="119" t="s">
        <v>484</v>
      </c>
      <c r="H188" s="119" t="s">
        <v>455</v>
      </c>
      <c r="I188" s="119" t="s">
        <v>536</v>
      </c>
      <c r="J188" s="213" t="s">
        <v>773</v>
      </c>
      <c r="K188" s="182">
        <v>155839929.72</v>
      </c>
      <c r="L188" s="182">
        <v>58511228.200000003</v>
      </c>
      <c r="M188" s="182">
        <v>58511228.200000003</v>
      </c>
    </row>
    <row r="189" spans="1:13" s="137" customFormat="1" ht="72.75" customHeight="1" x14ac:dyDescent="0.2">
      <c r="A189" s="118">
        <v>179</v>
      </c>
      <c r="B189" s="119" t="s">
        <v>80</v>
      </c>
      <c r="C189" s="119" t="s">
        <v>31</v>
      </c>
      <c r="D189" s="119" t="s">
        <v>463</v>
      </c>
      <c r="E189" s="119" t="s">
        <v>908</v>
      </c>
      <c r="F189" s="119" t="s">
        <v>488</v>
      </c>
      <c r="G189" s="119" t="s">
        <v>484</v>
      </c>
      <c r="H189" s="119" t="s">
        <v>455</v>
      </c>
      <c r="I189" s="119" t="s">
        <v>536</v>
      </c>
      <c r="J189" s="214" t="s">
        <v>1897</v>
      </c>
      <c r="K189" s="182">
        <v>233200</v>
      </c>
      <c r="L189" s="182"/>
      <c r="M189" s="182"/>
    </row>
    <row r="190" spans="1:13" s="137" customFormat="1" ht="69" customHeight="1" x14ac:dyDescent="0.2">
      <c r="A190" s="118">
        <v>180</v>
      </c>
      <c r="B190" s="119" t="s">
        <v>80</v>
      </c>
      <c r="C190" s="119" t="s">
        <v>31</v>
      </c>
      <c r="D190" s="119" t="s">
        <v>463</v>
      </c>
      <c r="E190" s="119" t="s">
        <v>908</v>
      </c>
      <c r="F190" s="119" t="s">
        <v>488</v>
      </c>
      <c r="G190" s="119" t="s">
        <v>484</v>
      </c>
      <c r="H190" s="119" t="s">
        <v>455</v>
      </c>
      <c r="I190" s="119" t="s">
        <v>536</v>
      </c>
      <c r="J190" s="214" t="s">
        <v>1897</v>
      </c>
      <c r="K190" s="182">
        <v>233200</v>
      </c>
      <c r="L190" s="182"/>
      <c r="M190" s="182"/>
    </row>
    <row r="191" spans="1:13" s="137" customFormat="1" ht="99" customHeight="1" x14ac:dyDescent="0.2">
      <c r="A191" s="118">
        <v>181</v>
      </c>
      <c r="B191" s="119" t="s">
        <v>80</v>
      </c>
      <c r="C191" s="119" t="s">
        <v>31</v>
      </c>
      <c r="D191" s="119" t="s">
        <v>463</v>
      </c>
      <c r="E191" s="119" t="s">
        <v>908</v>
      </c>
      <c r="F191" s="119" t="s">
        <v>1029</v>
      </c>
      <c r="G191" s="119" t="s">
        <v>454</v>
      </c>
      <c r="H191" s="119" t="s">
        <v>455</v>
      </c>
      <c r="I191" s="119" t="s">
        <v>536</v>
      </c>
      <c r="J191" s="214" t="s">
        <v>1646</v>
      </c>
      <c r="K191" s="182">
        <v>2516040</v>
      </c>
      <c r="L191" s="182">
        <v>2516040</v>
      </c>
      <c r="M191" s="182">
        <v>2994440</v>
      </c>
    </row>
    <row r="192" spans="1:13" s="137" customFormat="1" ht="116.25" customHeight="1" x14ac:dyDescent="0.2">
      <c r="A192" s="118">
        <v>182</v>
      </c>
      <c r="B192" s="119" t="s">
        <v>80</v>
      </c>
      <c r="C192" s="119" t="s">
        <v>31</v>
      </c>
      <c r="D192" s="119" t="s">
        <v>463</v>
      </c>
      <c r="E192" s="119" t="s">
        <v>908</v>
      </c>
      <c r="F192" s="119" t="s">
        <v>1029</v>
      </c>
      <c r="G192" s="119" t="s">
        <v>484</v>
      </c>
      <c r="H192" s="119" t="s">
        <v>455</v>
      </c>
      <c r="I192" s="119" t="s">
        <v>536</v>
      </c>
      <c r="J192" s="214" t="s">
        <v>1647</v>
      </c>
      <c r="K192" s="182">
        <v>2516040</v>
      </c>
      <c r="L192" s="182">
        <v>2516040</v>
      </c>
      <c r="M192" s="182">
        <v>2994440</v>
      </c>
    </row>
    <row r="193" spans="1:13" s="137" customFormat="1" ht="39.75" customHeight="1" x14ac:dyDescent="0.2">
      <c r="A193" s="118">
        <v>183</v>
      </c>
      <c r="B193" s="119" t="s">
        <v>80</v>
      </c>
      <c r="C193" s="119" t="s">
        <v>31</v>
      </c>
      <c r="D193" s="119" t="s">
        <v>463</v>
      </c>
      <c r="E193" s="119" t="s">
        <v>908</v>
      </c>
      <c r="F193" s="119" t="s">
        <v>1139</v>
      </c>
      <c r="G193" s="119" t="s">
        <v>454</v>
      </c>
      <c r="H193" s="119" t="s">
        <v>455</v>
      </c>
      <c r="I193" s="119" t="s">
        <v>536</v>
      </c>
      <c r="J193" s="214" t="s">
        <v>1648</v>
      </c>
      <c r="K193" s="182">
        <v>33630000</v>
      </c>
      <c r="L193" s="182">
        <v>18397300</v>
      </c>
      <c r="M193" s="182">
        <v>18397300</v>
      </c>
    </row>
    <row r="194" spans="1:13" s="137" customFormat="1" ht="36" customHeight="1" x14ac:dyDescent="0.2">
      <c r="A194" s="118">
        <v>184</v>
      </c>
      <c r="B194" s="119" t="s">
        <v>80</v>
      </c>
      <c r="C194" s="119" t="s">
        <v>31</v>
      </c>
      <c r="D194" s="119" t="s">
        <v>463</v>
      </c>
      <c r="E194" s="119" t="s">
        <v>908</v>
      </c>
      <c r="F194" s="119" t="s">
        <v>1139</v>
      </c>
      <c r="G194" s="119" t="s">
        <v>484</v>
      </c>
      <c r="H194" s="119" t="s">
        <v>455</v>
      </c>
      <c r="I194" s="119" t="s">
        <v>536</v>
      </c>
      <c r="J194" s="214" t="s">
        <v>1649</v>
      </c>
      <c r="K194" s="182">
        <v>33630000</v>
      </c>
      <c r="L194" s="182">
        <v>18397300</v>
      </c>
      <c r="M194" s="182">
        <v>18397300</v>
      </c>
    </row>
    <row r="195" spans="1:13" s="137" customFormat="1" ht="22.5" customHeight="1" x14ac:dyDescent="0.2">
      <c r="A195" s="118">
        <v>185</v>
      </c>
      <c r="B195" s="119" t="s">
        <v>80</v>
      </c>
      <c r="C195" s="119" t="s">
        <v>31</v>
      </c>
      <c r="D195" s="119" t="s">
        <v>463</v>
      </c>
      <c r="E195" s="119" t="s">
        <v>908</v>
      </c>
      <c r="F195" s="119" t="s">
        <v>639</v>
      </c>
      <c r="G195" s="119" t="s">
        <v>454</v>
      </c>
      <c r="H195" s="119" t="s">
        <v>455</v>
      </c>
      <c r="I195" s="119" t="s">
        <v>536</v>
      </c>
      <c r="J195" s="215" t="s">
        <v>1650</v>
      </c>
      <c r="K195" s="182">
        <v>100000</v>
      </c>
      <c r="L195" s="182"/>
      <c r="M195" s="182"/>
    </row>
    <row r="196" spans="1:13" s="137" customFormat="1" ht="35.25" customHeight="1" x14ac:dyDescent="0.2">
      <c r="A196" s="118">
        <v>186</v>
      </c>
      <c r="B196" s="119" t="s">
        <v>80</v>
      </c>
      <c r="C196" s="119" t="s">
        <v>31</v>
      </c>
      <c r="D196" s="119" t="s">
        <v>463</v>
      </c>
      <c r="E196" s="119" t="s">
        <v>908</v>
      </c>
      <c r="F196" s="119" t="s">
        <v>639</v>
      </c>
      <c r="G196" s="119" t="s">
        <v>484</v>
      </c>
      <c r="H196" s="119" t="s">
        <v>455</v>
      </c>
      <c r="I196" s="119" t="s">
        <v>536</v>
      </c>
      <c r="J196" s="215" t="s">
        <v>1651</v>
      </c>
      <c r="K196" s="182">
        <v>100000</v>
      </c>
      <c r="L196" s="182"/>
      <c r="M196" s="182"/>
    </row>
    <row r="197" spans="1:13" s="137" customFormat="1" ht="87.75" customHeight="1" x14ac:dyDescent="0.2">
      <c r="A197" s="118">
        <v>187</v>
      </c>
      <c r="B197" s="119" t="s">
        <v>80</v>
      </c>
      <c r="C197" s="119" t="s">
        <v>31</v>
      </c>
      <c r="D197" s="119" t="s">
        <v>463</v>
      </c>
      <c r="E197" s="119" t="s">
        <v>912</v>
      </c>
      <c r="F197" s="119" t="s">
        <v>559</v>
      </c>
      <c r="G197" s="119" t="s">
        <v>454</v>
      </c>
      <c r="H197" s="119" t="s">
        <v>455</v>
      </c>
      <c r="I197" s="119" t="s">
        <v>536</v>
      </c>
      <c r="J197" s="215" t="s">
        <v>1652</v>
      </c>
      <c r="K197" s="182">
        <v>93320691.920000002</v>
      </c>
      <c r="L197" s="182">
        <v>79060400</v>
      </c>
      <c r="M197" s="182">
        <v>1782700</v>
      </c>
    </row>
    <row r="198" spans="1:13" s="137" customFormat="1" ht="69.75" customHeight="1" x14ac:dyDescent="0.2">
      <c r="A198" s="118">
        <v>188</v>
      </c>
      <c r="B198" s="119" t="s">
        <v>80</v>
      </c>
      <c r="C198" s="119" t="s">
        <v>31</v>
      </c>
      <c r="D198" s="119" t="s">
        <v>463</v>
      </c>
      <c r="E198" s="119" t="s">
        <v>912</v>
      </c>
      <c r="F198" s="119" t="s">
        <v>559</v>
      </c>
      <c r="G198" s="119" t="s">
        <v>484</v>
      </c>
      <c r="H198" s="119" t="s">
        <v>455</v>
      </c>
      <c r="I198" s="119" t="s">
        <v>536</v>
      </c>
      <c r="J198" s="215" t="s">
        <v>1671</v>
      </c>
      <c r="K198" s="182">
        <v>93320691.920000002</v>
      </c>
      <c r="L198" s="182">
        <v>79060400</v>
      </c>
      <c r="M198" s="182">
        <v>1782700</v>
      </c>
    </row>
    <row r="199" spans="1:13" s="137" customFormat="1" ht="52.5" customHeight="1" x14ac:dyDescent="0.2">
      <c r="A199" s="118">
        <v>189</v>
      </c>
      <c r="B199" s="119" t="s">
        <v>80</v>
      </c>
      <c r="C199" s="119" t="s">
        <v>31</v>
      </c>
      <c r="D199" s="119" t="s">
        <v>463</v>
      </c>
      <c r="E199" s="119" t="s">
        <v>912</v>
      </c>
      <c r="F199" s="119" t="s">
        <v>559</v>
      </c>
      <c r="G199" s="119" t="s">
        <v>484</v>
      </c>
      <c r="H199" s="119" t="s">
        <v>1653</v>
      </c>
      <c r="I199" s="119" t="s">
        <v>536</v>
      </c>
      <c r="J199" s="215" t="s">
        <v>1654</v>
      </c>
      <c r="K199" s="182">
        <v>540400</v>
      </c>
      <c r="L199" s="182"/>
      <c r="M199" s="182"/>
    </row>
    <row r="200" spans="1:13" s="137" customFormat="1" ht="54.75" customHeight="1" x14ac:dyDescent="0.2">
      <c r="A200" s="118">
        <v>190</v>
      </c>
      <c r="B200" s="119" t="s">
        <v>80</v>
      </c>
      <c r="C200" s="119" t="s">
        <v>31</v>
      </c>
      <c r="D200" s="119" t="s">
        <v>463</v>
      </c>
      <c r="E200" s="119" t="s">
        <v>912</v>
      </c>
      <c r="F200" s="119" t="s">
        <v>559</v>
      </c>
      <c r="G200" s="119" t="s">
        <v>484</v>
      </c>
      <c r="H200" s="119" t="s">
        <v>1686</v>
      </c>
      <c r="I200" s="119" t="s">
        <v>536</v>
      </c>
      <c r="J200" s="215" t="s">
        <v>1687</v>
      </c>
      <c r="K200" s="182">
        <v>3033900</v>
      </c>
      <c r="L200" s="182"/>
      <c r="M200" s="182"/>
    </row>
    <row r="201" spans="1:13" s="137" customFormat="1" ht="51" customHeight="1" x14ac:dyDescent="0.2">
      <c r="A201" s="118">
        <v>191</v>
      </c>
      <c r="B201" s="119" t="s">
        <v>80</v>
      </c>
      <c r="C201" s="119" t="s">
        <v>31</v>
      </c>
      <c r="D201" s="119" t="s">
        <v>463</v>
      </c>
      <c r="E201" s="119" t="s">
        <v>912</v>
      </c>
      <c r="F201" s="119" t="s">
        <v>559</v>
      </c>
      <c r="G201" s="119" t="s">
        <v>484</v>
      </c>
      <c r="H201" s="119" t="s">
        <v>1655</v>
      </c>
      <c r="I201" s="119" t="s">
        <v>536</v>
      </c>
      <c r="J201" s="215" t="s">
        <v>1656</v>
      </c>
      <c r="K201" s="182">
        <v>2674100</v>
      </c>
      <c r="L201" s="182">
        <v>1782700</v>
      </c>
      <c r="M201" s="182">
        <v>1782700</v>
      </c>
    </row>
    <row r="202" spans="1:13" s="137" customFormat="1" ht="55.5" customHeight="1" x14ac:dyDescent="0.2">
      <c r="A202" s="118">
        <v>192</v>
      </c>
      <c r="B202" s="119" t="s">
        <v>80</v>
      </c>
      <c r="C202" s="119" t="s">
        <v>31</v>
      </c>
      <c r="D202" s="119" t="s">
        <v>463</v>
      </c>
      <c r="E202" s="119" t="s">
        <v>912</v>
      </c>
      <c r="F202" s="119" t="s">
        <v>559</v>
      </c>
      <c r="G202" s="119" t="s">
        <v>484</v>
      </c>
      <c r="H202" s="119" t="s">
        <v>1657</v>
      </c>
      <c r="I202" s="119" t="s">
        <v>536</v>
      </c>
      <c r="J202" s="215" t="s">
        <v>1658</v>
      </c>
      <c r="K202" s="182">
        <v>953300</v>
      </c>
      <c r="L202" s="182"/>
      <c r="M202" s="182"/>
    </row>
    <row r="203" spans="1:13" s="137" customFormat="1" ht="51.75" customHeight="1" x14ac:dyDescent="0.2">
      <c r="A203" s="118">
        <v>193</v>
      </c>
      <c r="B203" s="119" t="s">
        <v>80</v>
      </c>
      <c r="C203" s="119" t="s">
        <v>31</v>
      </c>
      <c r="D203" s="119" t="s">
        <v>463</v>
      </c>
      <c r="E203" s="119" t="s">
        <v>912</v>
      </c>
      <c r="F203" s="119" t="s">
        <v>559</v>
      </c>
      <c r="G203" s="119" t="s">
        <v>484</v>
      </c>
      <c r="H203" s="119" t="s">
        <v>1659</v>
      </c>
      <c r="I203" s="119" t="s">
        <v>536</v>
      </c>
      <c r="J203" s="215" t="s">
        <v>1660</v>
      </c>
      <c r="K203" s="182">
        <v>391735.92</v>
      </c>
      <c r="L203" s="182"/>
      <c r="M203" s="182"/>
    </row>
    <row r="204" spans="1:13" s="137" customFormat="1" ht="35.25" customHeight="1" x14ac:dyDescent="0.2">
      <c r="A204" s="118">
        <v>194</v>
      </c>
      <c r="B204" s="119" t="s">
        <v>80</v>
      </c>
      <c r="C204" s="119" t="s">
        <v>31</v>
      </c>
      <c r="D204" s="119" t="s">
        <v>463</v>
      </c>
      <c r="E204" s="119" t="s">
        <v>912</v>
      </c>
      <c r="F204" s="119" t="s">
        <v>559</v>
      </c>
      <c r="G204" s="119" t="s">
        <v>484</v>
      </c>
      <c r="H204" s="119" t="s">
        <v>1688</v>
      </c>
      <c r="I204" s="119" t="s">
        <v>536</v>
      </c>
      <c r="J204" s="215" t="s">
        <v>1689</v>
      </c>
      <c r="K204" s="182">
        <v>6876936</v>
      </c>
      <c r="L204" s="182"/>
      <c r="M204" s="182"/>
    </row>
    <row r="205" spans="1:13" s="137" customFormat="1" ht="36.75" customHeight="1" x14ac:dyDescent="0.2">
      <c r="A205" s="118">
        <v>195</v>
      </c>
      <c r="B205" s="119" t="s">
        <v>80</v>
      </c>
      <c r="C205" s="119" t="s">
        <v>31</v>
      </c>
      <c r="D205" s="119" t="s">
        <v>463</v>
      </c>
      <c r="E205" s="119" t="s">
        <v>912</v>
      </c>
      <c r="F205" s="119" t="s">
        <v>559</v>
      </c>
      <c r="G205" s="119" t="s">
        <v>484</v>
      </c>
      <c r="H205" s="119" t="s">
        <v>1690</v>
      </c>
      <c r="I205" s="119" t="s">
        <v>536</v>
      </c>
      <c r="J205" s="171" t="s">
        <v>1691</v>
      </c>
      <c r="K205" s="182">
        <v>63044300</v>
      </c>
      <c r="L205" s="182">
        <v>73327700</v>
      </c>
      <c r="M205" s="182"/>
    </row>
    <row r="206" spans="1:13" s="137" customFormat="1" ht="39.75" customHeight="1" x14ac:dyDescent="0.2">
      <c r="A206" s="118">
        <v>196</v>
      </c>
      <c r="B206" s="119" t="s">
        <v>80</v>
      </c>
      <c r="C206" s="119" t="s">
        <v>31</v>
      </c>
      <c r="D206" s="119" t="s">
        <v>463</v>
      </c>
      <c r="E206" s="119" t="s">
        <v>912</v>
      </c>
      <c r="F206" s="119" t="s">
        <v>559</v>
      </c>
      <c r="G206" s="119" t="s">
        <v>484</v>
      </c>
      <c r="H206" s="119" t="s">
        <v>1860</v>
      </c>
      <c r="I206" s="119" t="s">
        <v>536</v>
      </c>
      <c r="J206" s="171" t="s">
        <v>1861</v>
      </c>
      <c r="K206" s="182">
        <v>7837240</v>
      </c>
      <c r="L206" s="182"/>
      <c r="M206" s="182"/>
    </row>
    <row r="207" spans="1:13" s="137" customFormat="1" ht="53.25" customHeight="1" x14ac:dyDescent="0.2">
      <c r="A207" s="118">
        <v>197</v>
      </c>
      <c r="B207" s="119" t="s">
        <v>80</v>
      </c>
      <c r="C207" s="119" t="s">
        <v>31</v>
      </c>
      <c r="D207" s="119" t="s">
        <v>463</v>
      </c>
      <c r="E207" s="119" t="s">
        <v>912</v>
      </c>
      <c r="F207" s="119" t="s">
        <v>559</v>
      </c>
      <c r="G207" s="119" t="s">
        <v>484</v>
      </c>
      <c r="H207" s="119" t="s">
        <v>1838</v>
      </c>
      <c r="I207" s="119" t="s">
        <v>536</v>
      </c>
      <c r="J207" s="171" t="s">
        <v>1839</v>
      </c>
      <c r="K207" s="182">
        <v>2116900</v>
      </c>
      <c r="L207" s="182"/>
      <c r="M207" s="182"/>
    </row>
    <row r="208" spans="1:13" s="137" customFormat="1" ht="48.75" customHeight="1" x14ac:dyDescent="0.2">
      <c r="A208" s="118">
        <v>198</v>
      </c>
      <c r="B208" s="119" t="s">
        <v>80</v>
      </c>
      <c r="C208" s="119" t="s">
        <v>31</v>
      </c>
      <c r="D208" s="119" t="s">
        <v>463</v>
      </c>
      <c r="E208" s="119" t="s">
        <v>912</v>
      </c>
      <c r="F208" s="119" t="s">
        <v>559</v>
      </c>
      <c r="G208" s="119" t="s">
        <v>484</v>
      </c>
      <c r="H208" s="119" t="s">
        <v>1661</v>
      </c>
      <c r="I208" s="119" t="s">
        <v>536</v>
      </c>
      <c r="J208" s="215" t="s">
        <v>1662</v>
      </c>
      <c r="K208" s="182">
        <v>1901880</v>
      </c>
      <c r="L208" s="182"/>
      <c r="M208" s="182"/>
    </row>
    <row r="209" spans="1:13" s="137" customFormat="1" ht="54.75" customHeight="1" x14ac:dyDescent="0.2">
      <c r="A209" s="118">
        <v>199</v>
      </c>
      <c r="B209" s="119" t="s">
        <v>80</v>
      </c>
      <c r="C209" s="119" t="s">
        <v>31</v>
      </c>
      <c r="D209" s="119" t="s">
        <v>463</v>
      </c>
      <c r="E209" s="119" t="s">
        <v>912</v>
      </c>
      <c r="F209" s="119" t="s">
        <v>559</v>
      </c>
      <c r="G209" s="119" t="s">
        <v>484</v>
      </c>
      <c r="H209" s="119" t="s">
        <v>1663</v>
      </c>
      <c r="I209" s="119" t="s">
        <v>536</v>
      </c>
      <c r="J209" s="215" t="s">
        <v>1664</v>
      </c>
      <c r="K209" s="182">
        <v>3950000</v>
      </c>
      <c r="L209" s="182">
        <v>3950000</v>
      </c>
      <c r="M209" s="182"/>
    </row>
    <row r="210" spans="1:13" s="137" customFormat="1" ht="51" customHeight="1" x14ac:dyDescent="0.2">
      <c r="A210" s="118">
        <v>200</v>
      </c>
      <c r="B210" s="119" t="s">
        <v>80</v>
      </c>
      <c r="C210" s="119" t="s">
        <v>31</v>
      </c>
      <c r="D210" s="119" t="s">
        <v>741</v>
      </c>
      <c r="E210" s="119" t="s">
        <v>454</v>
      </c>
      <c r="F210" s="119" t="s">
        <v>453</v>
      </c>
      <c r="G210" s="119" t="s">
        <v>454</v>
      </c>
      <c r="H210" s="119" t="s">
        <v>455</v>
      </c>
      <c r="I210" s="119" t="s">
        <v>453</v>
      </c>
      <c r="J210" s="215" t="s">
        <v>1665</v>
      </c>
      <c r="K210" s="182">
        <v>-1115959.25</v>
      </c>
      <c r="L210" s="182"/>
      <c r="M210" s="182"/>
    </row>
    <row r="211" spans="1:13" ht="51.75" customHeight="1" x14ac:dyDescent="0.2">
      <c r="A211" s="118">
        <v>201</v>
      </c>
      <c r="B211" s="119" t="s">
        <v>80</v>
      </c>
      <c r="C211" s="119" t="s">
        <v>31</v>
      </c>
      <c r="D211" s="119" t="s">
        <v>741</v>
      </c>
      <c r="E211" s="119" t="s">
        <v>454</v>
      </c>
      <c r="F211" s="119" t="s">
        <v>453</v>
      </c>
      <c r="G211" s="119" t="s">
        <v>484</v>
      </c>
      <c r="H211" s="119" t="s">
        <v>455</v>
      </c>
      <c r="I211" s="119" t="s">
        <v>536</v>
      </c>
      <c r="J211" s="215" t="s">
        <v>1666</v>
      </c>
      <c r="K211" s="182">
        <v>-1115959.25</v>
      </c>
      <c r="L211" s="182"/>
      <c r="M211" s="182"/>
    </row>
    <row r="212" spans="1:13" ht="69" customHeight="1" x14ac:dyDescent="0.2">
      <c r="A212" s="118">
        <v>202</v>
      </c>
      <c r="B212" s="119" t="s">
        <v>80</v>
      </c>
      <c r="C212" s="119" t="s">
        <v>31</v>
      </c>
      <c r="D212" s="119" t="s">
        <v>741</v>
      </c>
      <c r="E212" s="119" t="s">
        <v>556</v>
      </c>
      <c r="F212" s="119" t="s">
        <v>557</v>
      </c>
      <c r="G212" s="119" t="s">
        <v>484</v>
      </c>
      <c r="H212" s="119" t="s">
        <v>455</v>
      </c>
      <c r="I212" s="119" t="s">
        <v>536</v>
      </c>
      <c r="J212" s="215" t="s">
        <v>1667</v>
      </c>
      <c r="K212" s="182">
        <v>-247792.02</v>
      </c>
      <c r="L212" s="182"/>
      <c r="M212" s="182"/>
    </row>
    <row r="213" spans="1:13" ht="69.75" customHeight="1" x14ac:dyDescent="0.2">
      <c r="A213" s="118">
        <v>203</v>
      </c>
      <c r="B213" s="119" t="s">
        <v>80</v>
      </c>
      <c r="C213" s="119" t="s">
        <v>31</v>
      </c>
      <c r="D213" s="119" t="s">
        <v>741</v>
      </c>
      <c r="E213" s="119" t="s">
        <v>908</v>
      </c>
      <c r="F213" s="119" t="s">
        <v>1029</v>
      </c>
      <c r="G213" s="119" t="s">
        <v>484</v>
      </c>
      <c r="H213" s="119" t="s">
        <v>455</v>
      </c>
      <c r="I213" s="119" t="s">
        <v>536</v>
      </c>
      <c r="J213" s="215" t="s">
        <v>1668</v>
      </c>
      <c r="K213" s="182">
        <v>-18917.169999999998</v>
      </c>
      <c r="L213" s="182"/>
      <c r="M213" s="182"/>
    </row>
    <row r="214" spans="1:13" ht="115.5" customHeight="1" x14ac:dyDescent="0.2">
      <c r="A214" s="118">
        <v>204</v>
      </c>
      <c r="B214" s="119" t="s">
        <v>80</v>
      </c>
      <c r="C214" s="119" t="s">
        <v>31</v>
      </c>
      <c r="D214" s="119" t="s">
        <v>741</v>
      </c>
      <c r="E214" s="119" t="s">
        <v>908</v>
      </c>
      <c r="F214" s="119" t="s">
        <v>1139</v>
      </c>
      <c r="G214" s="119" t="s">
        <v>484</v>
      </c>
      <c r="H214" s="119" t="s">
        <v>455</v>
      </c>
      <c r="I214" s="119" t="s">
        <v>536</v>
      </c>
      <c r="J214" s="215" t="s">
        <v>1669</v>
      </c>
      <c r="K214" s="182">
        <v>-91350.35</v>
      </c>
      <c r="L214" s="182"/>
      <c r="M214" s="182"/>
    </row>
    <row r="215" spans="1:13" ht="50.25" customHeight="1" x14ac:dyDescent="0.2">
      <c r="A215" s="118">
        <v>205</v>
      </c>
      <c r="B215" s="119" t="s">
        <v>80</v>
      </c>
      <c r="C215" s="119" t="s">
        <v>31</v>
      </c>
      <c r="D215" s="119" t="s">
        <v>741</v>
      </c>
      <c r="E215" s="119" t="s">
        <v>923</v>
      </c>
      <c r="F215" s="119" t="s">
        <v>461</v>
      </c>
      <c r="G215" s="119" t="s">
        <v>484</v>
      </c>
      <c r="H215" s="119" t="s">
        <v>455</v>
      </c>
      <c r="I215" s="119" t="s">
        <v>536</v>
      </c>
      <c r="J215" s="215" t="s">
        <v>1670</v>
      </c>
      <c r="K215" s="182">
        <v>-757899.71</v>
      </c>
      <c r="L215" s="182"/>
      <c r="M215" s="182"/>
    </row>
    <row r="216" spans="1:13" ht="15.75" x14ac:dyDescent="0.2">
      <c r="A216" s="221" t="s">
        <v>596</v>
      </c>
      <c r="B216" s="222"/>
      <c r="C216" s="222"/>
      <c r="D216" s="222"/>
      <c r="E216" s="222"/>
      <c r="F216" s="222"/>
      <c r="G216" s="222"/>
      <c r="H216" s="222"/>
      <c r="I216" s="222"/>
      <c r="J216" s="223"/>
      <c r="K216" s="120">
        <v>1393105343.74</v>
      </c>
      <c r="L216" s="120">
        <v>1024702700.4400001</v>
      </c>
      <c r="M216" s="120">
        <v>952105762.43000007</v>
      </c>
    </row>
  </sheetData>
  <mergeCells count="15">
    <mergeCell ref="A216:J216"/>
    <mergeCell ref="K3:M3"/>
    <mergeCell ref="K4:M4"/>
    <mergeCell ref="K1:M1"/>
    <mergeCell ref="A2:M2"/>
    <mergeCell ref="A5:M5"/>
    <mergeCell ref="M7:M9"/>
    <mergeCell ref="B8:B9"/>
    <mergeCell ref="C8:G8"/>
    <mergeCell ref="H8:I8"/>
    <mergeCell ref="A7:A9"/>
    <mergeCell ref="B7:I7"/>
    <mergeCell ref="J7:J9"/>
    <mergeCell ref="K7:K9"/>
    <mergeCell ref="L7:L9"/>
  </mergeCells>
  <printOptions horizontalCentered="1"/>
  <pageMargins left="0.98425196850393704" right="0.19685039370078741" top="0.39370078740157483" bottom="0.39370078740157483" header="0.31496062992125984" footer="0.31496062992125984"/>
  <pageSetup paperSize="9" scale="48" fitToHeight="0" orientation="portrait" r:id="rId1"/>
  <rowBreaks count="2" manualBreakCount="2">
    <brk id="28" max="12" man="1"/>
    <brk id="56"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I65"/>
  <sheetViews>
    <sheetView view="pageBreakPreview" zoomScale="75" zoomScaleSheetLayoutView="75" workbookViewId="0">
      <selection activeCell="F6" sqref="F6"/>
    </sheetView>
  </sheetViews>
  <sheetFormatPr defaultColWidth="9.140625" defaultRowHeight="12.75" x14ac:dyDescent="0.2"/>
  <cols>
    <col min="1" max="1" width="8" style="34" customWidth="1"/>
    <col min="2" max="2" width="71.28515625" style="134" customWidth="1"/>
    <col min="3" max="3" width="11" style="35" customWidth="1"/>
    <col min="4" max="4" width="18.140625" style="28" customWidth="1"/>
    <col min="5" max="5" width="17.7109375" style="28" customWidth="1"/>
    <col min="6" max="6" width="17" style="28" customWidth="1"/>
    <col min="7" max="7" width="0.42578125" style="28" customWidth="1"/>
    <col min="8" max="8" width="19.42578125" style="28" customWidth="1"/>
    <col min="9" max="16384" width="9.140625" style="28"/>
  </cols>
  <sheetData>
    <row r="1" spans="1:9" s="25" customFormat="1" ht="15.75" x14ac:dyDescent="0.25">
      <c r="A1" s="24"/>
      <c r="B1" s="217" t="s">
        <v>419</v>
      </c>
      <c r="C1" s="217"/>
      <c r="D1" s="217"/>
      <c r="E1" s="217"/>
      <c r="F1" s="217"/>
    </row>
    <row r="2" spans="1:9" s="25" customFormat="1" ht="15.75" x14ac:dyDescent="0.25">
      <c r="A2" s="24"/>
      <c r="B2" s="130"/>
      <c r="C2" s="217" t="s">
        <v>1898</v>
      </c>
      <c r="D2" s="217"/>
      <c r="E2" s="217"/>
      <c r="F2" s="217"/>
    </row>
    <row r="3" spans="1:9" s="25" customFormat="1" ht="62.25" customHeight="1" x14ac:dyDescent="0.25">
      <c r="A3" s="26"/>
      <c r="B3" s="26"/>
      <c r="C3" s="65"/>
      <c r="D3" s="243" t="s">
        <v>1501</v>
      </c>
      <c r="E3" s="243"/>
      <c r="F3" s="243"/>
    </row>
    <row r="4" spans="1:9" s="25" customFormat="1" ht="15.75" x14ac:dyDescent="0.25">
      <c r="A4" s="26"/>
      <c r="B4" s="131"/>
      <c r="C4" s="7"/>
      <c r="D4" s="218" t="s">
        <v>1899</v>
      </c>
      <c r="E4" s="218"/>
      <c r="F4" s="218"/>
    </row>
    <row r="5" spans="1:9" s="25" customFormat="1" ht="58.15" customHeight="1" x14ac:dyDescent="0.25">
      <c r="A5" s="242" t="s">
        <v>652</v>
      </c>
      <c r="B5" s="242"/>
      <c r="C5" s="242"/>
      <c r="D5" s="242"/>
      <c r="E5" s="242"/>
      <c r="F5" s="242"/>
    </row>
    <row r="6" spans="1:9" s="25" customFormat="1" ht="15.75" x14ac:dyDescent="0.25">
      <c r="A6" s="26"/>
      <c r="B6" s="26"/>
      <c r="D6" s="27"/>
      <c r="E6" s="27"/>
      <c r="F6" s="27" t="s">
        <v>97</v>
      </c>
      <c r="I6" s="25" t="s">
        <v>98</v>
      </c>
    </row>
    <row r="7" spans="1:9" ht="31.5" x14ac:dyDescent="0.2">
      <c r="A7" s="88" t="s">
        <v>28</v>
      </c>
      <c r="B7" s="132" t="s">
        <v>99</v>
      </c>
      <c r="C7" s="89" t="s">
        <v>100</v>
      </c>
      <c r="D7" s="89" t="s">
        <v>654</v>
      </c>
      <c r="E7" s="89" t="s">
        <v>646</v>
      </c>
      <c r="F7" s="89" t="s">
        <v>655</v>
      </c>
      <c r="H7" s="116" t="s">
        <v>690</v>
      </c>
    </row>
    <row r="8" spans="1:9" ht="15.75" x14ac:dyDescent="0.25">
      <c r="A8" s="29" t="s">
        <v>85</v>
      </c>
      <c r="B8" s="29" t="s">
        <v>31</v>
      </c>
      <c r="C8" s="30" t="s">
        <v>32</v>
      </c>
      <c r="D8" s="30" t="s">
        <v>79</v>
      </c>
      <c r="E8" s="30" t="s">
        <v>86</v>
      </c>
      <c r="F8" s="30" t="s">
        <v>87</v>
      </c>
    </row>
    <row r="9" spans="1:9" ht="15.75" x14ac:dyDescent="0.2">
      <c r="A9" s="77" t="s">
        <v>85</v>
      </c>
      <c r="B9" s="31" t="s">
        <v>101</v>
      </c>
      <c r="C9" s="125" t="s">
        <v>102</v>
      </c>
      <c r="D9" s="79">
        <v>101358543.92</v>
      </c>
      <c r="E9" s="79">
        <v>81478675.359999999</v>
      </c>
      <c r="F9" s="79">
        <v>82516943.609999999</v>
      </c>
      <c r="H9" s="75">
        <f>SUM(D9:F9)</f>
        <v>265354162.88999999</v>
      </c>
    </row>
    <row r="10" spans="1:9" ht="31.5" x14ac:dyDescent="0.2">
      <c r="A10" s="77" t="s">
        <v>31</v>
      </c>
      <c r="B10" s="31" t="s">
        <v>103</v>
      </c>
      <c r="C10" s="125" t="s">
        <v>104</v>
      </c>
      <c r="D10" s="79">
        <v>2247415.81</v>
      </c>
      <c r="E10" s="79">
        <v>2190359.81</v>
      </c>
      <c r="F10" s="79">
        <v>2190359.81</v>
      </c>
      <c r="H10" s="75">
        <f t="shared" ref="H10:H38" si="0">SUM(D10:F10)</f>
        <v>6628135.4299999997</v>
      </c>
    </row>
    <row r="11" spans="1:9" ht="47.25" x14ac:dyDescent="0.2">
      <c r="A11" s="77" t="s">
        <v>32</v>
      </c>
      <c r="B11" s="31" t="s">
        <v>105</v>
      </c>
      <c r="C11" s="125" t="s">
        <v>106</v>
      </c>
      <c r="D11" s="79">
        <v>4203338.58</v>
      </c>
      <c r="E11" s="79">
        <v>3547199.6</v>
      </c>
      <c r="F11" s="79">
        <v>3589724.42</v>
      </c>
      <c r="H11" s="75">
        <f t="shared" si="0"/>
        <v>11340262.6</v>
      </c>
    </row>
    <row r="12" spans="1:9" ht="47.25" customHeight="1" x14ac:dyDescent="0.2">
      <c r="A12" s="77" t="s">
        <v>79</v>
      </c>
      <c r="B12" s="31" t="s">
        <v>653</v>
      </c>
      <c r="C12" s="125" t="s">
        <v>107</v>
      </c>
      <c r="D12" s="79">
        <v>45152380.219999999</v>
      </c>
      <c r="E12" s="79">
        <v>34792580.719999999</v>
      </c>
      <c r="F12" s="79">
        <v>35207590.210000001</v>
      </c>
      <c r="H12" s="75">
        <f t="shared" si="0"/>
        <v>115152551.15000001</v>
      </c>
    </row>
    <row r="13" spans="1:9" ht="15.75" x14ac:dyDescent="0.2">
      <c r="A13" s="77" t="s">
        <v>86</v>
      </c>
      <c r="B13" s="31" t="s">
        <v>108</v>
      </c>
      <c r="C13" s="125" t="s">
        <v>109</v>
      </c>
      <c r="D13" s="79">
        <v>16200</v>
      </c>
      <c r="E13" s="79">
        <v>16800</v>
      </c>
      <c r="F13" s="79">
        <v>146600</v>
      </c>
      <c r="H13" s="75">
        <f t="shared" si="0"/>
        <v>179600</v>
      </c>
    </row>
    <row r="14" spans="1:9" ht="36" customHeight="1" x14ac:dyDescent="0.2">
      <c r="A14" s="77" t="s">
        <v>87</v>
      </c>
      <c r="B14" s="31" t="s">
        <v>110</v>
      </c>
      <c r="C14" s="125" t="s">
        <v>111</v>
      </c>
      <c r="D14" s="79">
        <v>21254046.789999999</v>
      </c>
      <c r="E14" s="79">
        <v>18895623.390000001</v>
      </c>
      <c r="F14" s="79">
        <v>19069891.82</v>
      </c>
      <c r="H14" s="75">
        <f t="shared" si="0"/>
        <v>59219562</v>
      </c>
    </row>
    <row r="15" spans="1:9" ht="16.5" customHeight="1" x14ac:dyDescent="0.2">
      <c r="A15" s="77" t="s">
        <v>88</v>
      </c>
      <c r="B15" s="31" t="s">
        <v>1842</v>
      </c>
      <c r="C15" s="125" t="s">
        <v>1840</v>
      </c>
      <c r="D15" s="79">
        <v>1802900</v>
      </c>
      <c r="E15" s="79">
        <v>0</v>
      </c>
      <c r="F15" s="79">
        <v>0</v>
      </c>
      <c r="H15" s="75">
        <f t="shared" si="0"/>
        <v>1802900</v>
      </c>
    </row>
    <row r="16" spans="1:9" ht="15.75" x14ac:dyDescent="0.2">
      <c r="A16" s="77" t="s">
        <v>89</v>
      </c>
      <c r="B16" s="31" t="s">
        <v>112</v>
      </c>
      <c r="C16" s="125" t="s">
        <v>113</v>
      </c>
      <c r="D16" s="79">
        <v>605351</v>
      </c>
      <c r="E16" s="79">
        <v>100000</v>
      </c>
      <c r="F16" s="79">
        <v>100000</v>
      </c>
      <c r="H16" s="75">
        <f t="shared" si="0"/>
        <v>805351</v>
      </c>
    </row>
    <row r="17" spans="1:8" ht="15.75" x14ac:dyDescent="0.2">
      <c r="A17" s="77" t="s">
        <v>414</v>
      </c>
      <c r="B17" s="31" t="s">
        <v>114</v>
      </c>
      <c r="C17" s="125" t="s">
        <v>115</v>
      </c>
      <c r="D17" s="79">
        <v>26076911.52</v>
      </c>
      <c r="E17" s="79">
        <v>21936111.84</v>
      </c>
      <c r="F17" s="79">
        <v>22212777.350000001</v>
      </c>
      <c r="H17" s="75">
        <f t="shared" si="0"/>
        <v>70225800.710000008</v>
      </c>
    </row>
    <row r="18" spans="1:8" ht="15.75" x14ac:dyDescent="0.2">
      <c r="A18" s="77" t="s">
        <v>450</v>
      </c>
      <c r="B18" s="31" t="s">
        <v>116</v>
      </c>
      <c r="C18" s="125" t="s">
        <v>117</v>
      </c>
      <c r="D18" s="79">
        <v>3010100</v>
      </c>
      <c r="E18" s="79">
        <v>3341700</v>
      </c>
      <c r="F18" s="79">
        <v>3683100</v>
      </c>
      <c r="H18" s="75">
        <f t="shared" si="0"/>
        <v>10034900</v>
      </c>
    </row>
    <row r="19" spans="1:8" ht="15.75" x14ac:dyDescent="0.2">
      <c r="A19" s="77" t="s">
        <v>451</v>
      </c>
      <c r="B19" s="31" t="s">
        <v>118</v>
      </c>
      <c r="C19" s="125" t="s">
        <v>119</v>
      </c>
      <c r="D19" s="79">
        <v>3010100</v>
      </c>
      <c r="E19" s="79">
        <v>3341700</v>
      </c>
      <c r="F19" s="79">
        <v>3683100</v>
      </c>
      <c r="H19" s="75">
        <f t="shared" si="0"/>
        <v>10034900</v>
      </c>
    </row>
    <row r="20" spans="1:8" ht="31.5" x14ac:dyDescent="0.2">
      <c r="A20" s="77" t="s">
        <v>452</v>
      </c>
      <c r="B20" s="31" t="s">
        <v>120</v>
      </c>
      <c r="C20" s="125" t="s">
        <v>121</v>
      </c>
      <c r="D20" s="79">
        <v>7837591.8899999997</v>
      </c>
      <c r="E20" s="79">
        <v>5798620.3099999996</v>
      </c>
      <c r="F20" s="79">
        <v>5852545.4400000004</v>
      </c>
      <c r="H20" s="75">
        <f t="shared" si="0"/>
        <v>19488757.640000001</v>
      </c>
    </row>
    <row r="21" spans="1:8" ht="31.5" x14ac:dyDescent="0.2">
      <c r="A21" s="77" t="s">
        <v>507</v>
      </c>
      <c r="B21" s="31" t="s">
        <v>608</v>
      </c>
      <c r="C21" s="125" t="s">
        <v>609</v>
      </c>
      <c r="D21" s="79">
        <v>7828591.8899999997</v>
      </c>
      <c r="E21" s="79">
        <v>5773620.3099999996</v>
      </c>
      <c r="F21" s="79">
        <v>5827545.4400000004</v>
      </c>
      <c r="H21" s="75">
        <f t="shared" si="0"/>
        <v>19429757.640000001</v>
      </c>
    </row>
    <row r="22" spans="1:8" ht="35.25" customHeight="1" x14ac:dyDescent="0.2">
      <c r="A22" s="77" t="s">
        <v>512</v>
      </c>
      <c r="B22" s="31" t="s">
        <v>122</v>
      </c>
      <c r="C22" s="125" t="s">
        <v>123</v>
      </c>
      <c r="D22" s="79">
        <v>9000</v>
      </c>
      <c r="E22" s="79">
        <v>25000</v>
      </c>
      <c r="F22" s="79">
        <v>25000</v>
      </c>
      <c r="H22" s="75">
        <f t="shared" si="0"/>
        <v>59000</v>
      </c>
    </row>
    <row r="23" spans="1:8" ht="15.75" x14ac:dyDescent="0.2">
      <c r="A23" s="77" t="s">
        <v>552</v>
      </c>
      <c r="B23" s="31" t="s">
        <v>124</v>
      </c>
      <c r="C23" s="125" t="s">
        <v>125</v>
      </c>
      <c r="D23" s="79">
        <v>126625136.68000001</v>
      </c>
      <c r="E23" s="79">
        <v>33595605.390000001</v>
      </c>
      <c r="F23" s="79">
        <v>28626741.77</v>
      </c>
      <c r="H23" s="75">
        <f t="shared" si="0"/>
        <v>188847483.84</v>
      </c>
    </row>
    <row r="24" spans="1:8" ht="15.75" x14ac:dyDescent="0.2">
      <c r="A24" s="77" t="s">
        <v>520</v>
      </c>
      <c r="B24" s="31" t="s">
        <v>126</v>
      </c>
      <c r="C24" s="125" t="s">
        <v>127</v>
      </c>
      <c r="D24" s="79">
        <v>6669629.1399999997</v>
      </c>
      <c r="E24" s="79">
        <v>5965642.3899999997</v>
      </c>
      <c r="F24" s="79">
        <v>5983178.7699999996</v>
      </c>
      <c r="H24" s="75">
        <f t="shared" si="0"/>
        <v>18618450.299999997</v>
      </c>
    </row>
    <row r="25" spans="1:8" ht="15.75" x14ac:dyDescent="0.2">
      <c r="A25" s="77" t="s">
        <v>887</v>
      </c>
      <c r="B25" s="31" t="s">
        <v>128</v>
      </c>
      <c r="C25" s="125" t="s">
        <v>129</v>
      </c>
      <c r="D25" s="79">
        <v>30237851</v>
      </c>
      <c r="E25" s="79">
        <v>25000000</v>
      </c>
      <c r="F25" s="79">
        <v>20000000</v>
      </c>
      <c r="H25" s="75">
        <f t="shared" si="0"/>
        <v>75237851</v>
      </c>
    </row>
    <row r="26" spans="1:8" ht="15.75" x14ac:dyDescent="0.2">
      <c r="A26" s="77" t="s">
        <v>888</v>
      </c>
      <c r="B26" s="31" t="s">
        <v>130</v>
      </c>
      <c r="C26" s="125" t="s">
        <v>131</v>
      </c>
      <c r="D26" s="79">
        <v>82670527.010000005</v>
      </c>
      <c r="E26" s="79">
        <v>1347700</v>
      </c>
      <c r="F26" s="79">
        <v>1361300</v>
      </c>
      <c r="H26" s="75">
        <f t="shared" si="0"/>
        <v>85379527.010000005</v>
      </c>
    </row>
    <row r="27" spans="1:8" ht="15.75" x14ac:dyDescent="0.2">
      <c r="A27" s="77" t="s">
        <v>741</v>
      </c>
      <c r="B27" s="31" t="s">
        <v>132</v>
      </c>
      <c r="C27" s="125" t="s">
        <v>133</v>
      </c>
      <c r="D27" s="79">
        <v>4020336</v>
      </c>
      <c r="E27" s="79">
        <v>0</v>
      </c>
      <c r="F27" s="79">
        <v>0</v>
      </c>
      <c r="H27" s="75">
        <f t="shared" si="0"/>
        <v>4020336</v>
      </c>
    </row>
    <row r="28" spans="1:8" ht="15.75" x14ac:dyDescent="0.2">
      <c r="A28" s="77" t="s">
        <v>554</v>
      </c>
      <c r="B28" s="31" t="s">
        <v>134</v>
      </c>
      <c r="C28" s="125" t="s">
        <v>135</v>
      </c>
      <c r="D28" s="79">
        <v>3026793.53</v>
      </c>
      <c r="E28" s="79">
        <v>1282263</v>
      </c>
      <c r="F28" s="79">
        <v>1282263</v>
      </c>
      <c r="H28" s="75">
        <f t="shared" si="0"/>
        <v>5591319.5299999993</v>
      </c>
    </row>
    <row r="29" spans="1:8" ht="19.899999999999999" customHeight="1" x14ac:dyDescent="0.2">
      <c r="A29" s="77" t="s">
        <v>889</v>
      </c>
      <c r="B29" s="31" t="s">
        <v>136</v>
      </c>
      <c r="C29" s="125" t="s">
        <v>137</v>
      </c>
      <c r="D29" s="79">
        <v>82337128.129999995</v>
      </c>
      <c r="E29" s="79">
        <v>39809992.590000004</v>
      </c>
      <c r="F29" s="79">
        <v>39879498.409999996</v>
      </c>
      <c r="H29" s="75">
        <f t="shared" si="0"/>
        <v>162026619.13</v>
      </c>
    </row>
    <row r="30" spans="1:8" ht="15.75" x14ac:dyDescent="0.2">
      <c r="A30" s="77" t="s">
        <v>890</v>
      </c>
      <c r="B30" s="31" t="s">
        <v>1696</v>
      </c>
      <c r="C30" s="125" t="s">
        <v>1697</v>
      </c>
      <c r="D30" s="79">
        <v>9595000</v>
      </c>
      <c r="E30" s="79">
        <v>0</v>
      </c>
      <c r="F30" s="79">
        <v>0</v>
      </c>
      <c r="H30" s="75">
        <f t="shared" si="0"/>
        <v>9595000</v>
      </c>
    </row>
    <row r="31" spans="1:8" ht="15.75" x14ac:dyDescent="0.2">
      <c r="A31" s="77" t="s">
        <v>891</v>
      </c>
      <c r="B31" s="31" t="s">
        <v>138</v>
      </c>
      <c r="C31" s="125" t="s">
        <v>139</v>
      </c>
      <c r="D31" s="79">
        <v>33446249</v>
      </c>
      <c r="E31" s="79">
        <v>32524500</v>
      </c>
      <c r="F31" s="79">
        <v>32524500</v>
      </c>
      <c r="H31" s="75">
        <f t="shared" si="0"/>
        <v>98495249</v>
      </c>
    </row>
    <row r="32" spans="1:8" ht="15.75" x14ac:dyDescent="0.2">
      <c r="A32" s="77" t="s">
        <v>892</v>
      </c>
      <c r="B32" s="31" t="s">
        <v>787</v>
      </c>
      <c r="C32" s="125" t="s">
        <v>788</v>
      </c>
      <c r="D32" s="79">
        <v>8778816</v>
      </c>
      <c r="E32" s="79">
        <v>0</v>
      </c>
      <c r="F32" s="79">
        <v>0</v>
      </c>
      <c r="H32" s="75">
        <f t="shared" si="0"/>
        <v>8778816</v>
      </c>
    </row>
    <row r="33" spans="1:8" ht="15.75" x14ac:dyDescent="0.2">
      <c r="A33" s="77" t="s">
        <v>556</v>
      </c>
      <c r="B33" s="31" t="s">
        <v>140</v>
      </c>
      <c r="C33" s="125" t="s">
        <v>141</v>
      </c>
      <c r="D33" s="79">
        <v>30517063.129999999</v>
      </c>
      <c r="E33" s="79">
        <v>7285492.5899999999</v>
      </c>
      <c r="F33" s="79">
        <v>7354998.4100000001</v>
      </c>
      <c r="H33" s="75">
        <f t="shared" si="0"/>
        <v>45157554.129999995</v>
      </c>
    </row>
    <row r="34" spans="1:8" ht="15.75" x14ac:dyDescent="0.2">
      <c r="A34" s="77" t="s">
        <v>893</v>
      </c>
      <c r="B34" s="31" t="s">
        <v>142</v>
      </c>
      <c r="C34" s="125" t="s">
        <v>143</v>
      </c>
      <c r="D34" s="79">
        <v>16194891.02</v>
      </c>
      <c r="E34" s="79">
        <v>831653</v>
      </c>
      <c r="F34" s="79">
        <v>831653</v>
      </c>
      <c r="H34" s="75">
        <f t="shared" si="0"/>
        <v>17858197.02</v>
      </c>
    </row>
    <row r="35" spans="1:8" ht="18.75" customHeight="1" x14ac:dyDescent="0.2">
      <c r="A35" s="77" t="s">
        <v>894</v>
      </c>
      <c r="B35" s="31" t="s">
        <v>423</v>
      </c>
      <c r="C35" s="125" t="s">
        <v>422</v>
      </c>
      <c r="D35" s="79">
        <v>8642804.0500000007</v>
      </c>
      <c r="E35" s="79">
        <v>706000</v>
      </c>
      <c r="F35" s="79">
        <v>706000</v>
      </c>
      <c r="H35" s="75">
        <f t="shared" si="0"/>
        <v>10054804.050000001</v>
      </c>
    </row>
    <row r="36" spans="1:8" ht="15.75" x14ac:dyDescent="0.2">
      <c r="A36" s="77" t="s">
        <v>895</v>
      </c>
      <c r="B36" s="31" t="s">
        <v>144</v>
      </c>
      <c r="C36" s="125" t="s">
        <v>145</v>
      </c>
      <c r="D36" s="79">
        <v>7552086.9699999997</v>
      </c>
      <c r="E36" s="79">
        <v>125653</v>
      </c>
      <c r="F36" s="79">
        <v>125653</v>
      </c>
      <c r="H36" s="75">
        <f t="shared" si="0"/>
        <v>7803392.9699999997</v>
      </c>
    </row>
    <row r="37" spans="1:8" ht="15.75" x14ac:dyDescent="0.2">
      <c r="A37" s="77" t="s">
        <v>558</v>
      </c>
      <c r="B37" s="31" t="s">
        <v>146</v>
      </c>
      <c r="C37" s="125" t="s">
        <v>147</v>
      </c>
      <c r="D37" s="79">
        <v>633020901.59000003</v>
      </c>
      <c r="E37" s="79">
        <v>495738968.58999997</v>
      </c>
      <c r="F37" s="79">
        <v>494879030.36000001</v>
      </c>
      <c r="H37" s="75">
        <f t="shared" si="0"/>
        <v>1623638900.54</v>
      </c>
    </row>
    <row r="38" spans="1:8" ht="15.75" x14ac:dyDescent="0.2">
      <c r="A38" s="77" t="s">
        <v>566</v>
      </c>
      <c r="B38" s="31" t="s">
        <v>148</v>
      </c>
      <c r="C38" s="125" t="s">
        <v>149</v>
      </c>
      <c r="D38" s="79">
        <v>112782863.7</v>
      </c>
      <c r="E38" s="79">
        <v>92053397.590000004</v>
      </c>
      <c r="F38" s="79">
        <v>92536702.549999997</v>
      </c>
      <c r="H38" s="75">
        <f t="shared" si="0"/>
        <v>297372963.84000003</v>
      </c>
    </row>
    <row r="39" spans="1:8" s="33" customFormat="1" ht="15.75" x14ac:dyDescent="0.2">
      <c r="A39" s="77" t="s">
        <v>896</v>
      </c>
      <c r="B39" s="31" t="s">
        <v>150</v>
      </c>
      <c r="C39" s="125" t="s">
        <v>151</v>
      </c>
      <c r="D39" s="79">
        <v>474785770.86000001</v>
      </c>
      <c r="E39" s="79">
        <v>367228510.14999998</v>
      </c>
      <c r="F39" s="79">
        <v>366508735.31</v>
      </c>
      <c r="G39" s="32">
        <f>SUM(D39:F39)</f>
        <v>1208523016.3199999</v>
      </c>
      <c r="H39" s="75">
        <f t="shared" ref="H39:H63" si="1">SUM(D39:F39)</f>
        <v>1208523016.3199999</v>
      </c>
    </row>
    <row r="40" spans="1:8" ht="15.75" x14ac:dyDescent="0.2">
      <c r="A40" s="77" t="s">
        <v>897</v>
      </c>
      <c r="B40" s="31" t="s">
        <v>152</v>
      </c>
      <c r="C40" s="125" t="s">
        <v>153</v>
      </c>
      <c r="D40" s="79">
        <v>21420840.920000002</v>
      </c>
      <c r="E40" s="79">
        <v>16532341.5</v>
      </c>
      <c r="F40" s="79">
        <v>15734807.859999999</v>
      </c>
      <c r="G40" s="32">
        <f>SUM(D40:F40)</f>
        <v>53687990.280000001</v>
      </c>
      <c r="H40" s="75">
        <f t="shared" si="1"/>
        <v>53687990.280000001</v>
      </c>
    </row>
    <row r="41" spans="1:8" s="33" customFormat="1" ht="15.75" x14ac:dyDescent="0.2">
      <c r="A41" s="77" t="s">
        <v>898</v>
      </c>
      <c r="B41" s="31" t="s">
        <v>1863</v>
      </c>
      <c r="C41" s="125" t="s">
        <v>1862</v>
      </c>
      <c r="D41" s="79">
        <v>8096569.2999999998</v>
      </c>
      <c r="E41" s="79">
        <v>5366086.7699999996</v>
      </c>
      <c r="F41" s="79">
        <v>5433028.8600000003</v>
      </c>
      <c r="G41" s="32"/>
      <c r="H41" s="75">
        <f t="shared" si="1"/>
        <v>18895684.93</v>
      </c>
    </row>
    <row r="42" spans="1:8" ht="15.75" x14ac:dyDescent="0.2">
      <c r="A42" s="77" t="s">
        <v>899</v>
      </c>
      <c r="B42" s="31" t="s">
        <v>154</v>
      </c>
      <c r="C42" s="125" t="s">
        <v>155</v>
      </c>
      <c r="D42" s="79">
        <v>15934856.810000001</v>
      </c>
      <c r="E42" s="79">
        <v>14558632.58</v>
      </c>
      <c r="F42" s="79">
        <v>14665755.779999999</v>
      </c>
      <c r="G42" s="32">
        <f>SUM(D42:F42)</f>
        <v>45159245.170000002</v>
      </c>
      <c r="H42" s="75">
        <f t="shared" si="1"/>
        <v>45159245.170000002</v>
      </c>
    </row>
    <row r="43" spans="1:8" ht="15.75" x14ac:dyDescent="0.2">
      <c r="A43" s="77" t="s">
        <v>591</v>
      </c>
      <c r="B43" s="31" t="s">
        <v>156</v>
      </c>
      <c r="C43" s="125" t="s">
        <v>157</v>
      </c>
      <c r="D43" s="79">
        <v>119492387.81999999</v>
      </c>
      <c r="E43" s="79">
        <v>94958276.299999997</v>
      </c>
      <c r="F43" s="79">
        <v>93545747.510000005</v>
      </c>
      <c r="G43" s="32">
        <f>SUM(D43:F43)</f>
        <v>307996411.63</v>
      </c>
      <c r="H43" s="75">
        <f t="shared" si="1"/>
        <v>307996411.63</v>
      </c>
    </row>
    <row r="44" spans="1:8" ht="15.75" x14ac:dyDescent="0.2">
      <c r="A44" s="77" t="s">
        <v>900</v>
      </c>
      <c r="B44" s="31" t="s">
        <v>158</v>
      </c>
      <c r="C44" s="125" t="s">
        <v>159</v>
      </c>
      <c r="D44" s="79">
        <v>96073236.019999996</v>
      </c>
      <c r="E44" s="79">
        <v>75294327.680000007</v>
      </c>
      <c r="F44" s="79">
        <v>73797774.590000004</v>
      </c>
      <c r="H44" s="75">
        <f t="shared" si="1"/>
        <v>245165338.28999999</v>
      </c>
    </row>
    <row r="45" spans="1:8" ht="15.75" x14ac:dyDescent="0.2">
      <c r="A45" s="77" t="s">
        <v>901</v>
      </c>
      <c r="B45" s="31" t="s">
        <v>160</v>
      </c>
      <c r="C45" s="125" t="s">
        <v>161</v>
      </c>
      <c r="D45" s="79">
        <v>23419151.800000001</v>
      </c>
      <c r="E45" s="79">
        <v>19663948.620000001</v>
      </c>
      <c r="F45" s="79">
        <v>19747972.920000002</v>
      </c>
      <c r="H45" s="75">
        <f t="shared" si="1"/>
        <v>62831073.340000004</v>
      </c>
    </row>
    <row r="46" spans="1:8" ht="15.75" x14ac:dyDescent="0.2">
      <c r="A46" s="77" t="s">
        <v>902</v>
      </c>
      <c r="B46" s="31" t="s">
        <v>791</v>
      </c>
      <c r="C46" s="125" t="s">
        <v>792</v>
      </c>
      <c r="D46" s="79">
        <v>391735.92</v>
      </c>
      <c r="E46" s="79">
        <v>0</v>
      </c>
      <c r="F46" s="79">
        <v>0</v>
      </c>
      <c r="H46" s="75">
        <f t="shared" si="1"/>
        <v>391735.92</v>
      </c>
    </row>
    <row r="47" spans="1:8" ht="15.75" x14ac:dyDescent="0.2">
      <c r="A47" s="77" t="s">
        <v>903</v>
      </c>
      <c r="B47" s="31" t="s">
        <v>793</v>
      </c>
      <c r="C47" s="125" t="s">
        <v>794</v>
      </c>
      <c r="D47" s="79">
        <v>391735.92</v>
      </c>
      <c r="E47" s="79">
        <v>0</v>
      </c>
      <c r="F47" s="79">
        <v>0</v>
      </c>
      <c r="H47" s="75">
        <f t="shared" si="1"/>
        <v>391735.92</v>
      </c>
    </row>
    <row r="48" spans="1:8" ht="15.75" x14ac:dyDescent="0.2">
      <c r="A48" s="77" t="s">
        <v>595</v>
      </c>
      <c r="B48" s="31" t="s">
        <v>162</v>
      </c>
      <c r="C48" s="125" t="s">
        <v>163</v>
      </c>
      <c r="D48" s="79">
        <v>49235019.560000002</v>
      </c>
      <c r="E48" s="79">
        <v>44098636.310000002</v>
      </c>
      <c r="F48" s="79">
        <v>43807875.75</v>
      </c>
      <c r="H48" s="75">
        <f t="shared" si="1"/>
        <v>137141531.62</v>
      </c>
    </row>
    <row r="49" spans="1:8" ht="15.75" x14ac:dyDescent="0.2">
      <c r="A49" s="77" t="s">
        <v>904</v>
      </c>
      <c r="B49" s="31" t="s">
        <v>164</v>
      </c>
      <c r="C49" s="125" t="s">
        <v>165</v>
      </c>
      <c r="D49" s="79">
        <v>3667800.25</v>
      </c>
      <c r="E49" s="79">
        <v>2538491.84</v>
      </c>
      <c r="F49" s="79">
        <v>2572791.8199999998</v>
      </c>
      <c r="H49" s="75">
        <f t="shared" si="1"/>
        <v>8779083.9100000001</v>
      </c>
    </row>
    <row r="50" spans="1:8" ht="15.75" x14ac:dyDescent="0.2">
      <c r="A50" s="77" t="s">
        <v>905</v>
      </c>
      <c r="B50" s="31" t="s">
        <v>166</v>
      </c>
      <c r="C50" s="125" t="s">
        <v>167</v>
      </c>
      <c r="D50" s="79">
        <v>38698999.310000002</v>
      </c>
      <c r="E50" s="79">
        <v>39289244.469999999</v>
      </c>
      <c r="F50" s="79">
        <v>38964183.93</v>
      </c>
      <c r="H50" s="75">
        <f t="shared" si="1"/>
        <v>116952427.71000001</v>
      </c>
    </row>
    <row r="51" spans="1:8" ht="15.75" x14ac:dyDescent="0.2">
      <c r="A51" s="77" t="s">
        <v>906</v>
      </c>
      <c r="B51" s="31" t="s">
        <v>168</v>
      </c>
      <c r="C51" s="125" t="s">
        <v>169</v>
      </c>
      <c r="D51" s="79">
        <v>5867920</v>
      </c>
      <c r="E51" s="79">
        <v>1345600</v>
      </c>
      <c r="F51" s="79">
        <v>1345600</v>
      </c>
      <c r="H51" s="75">
        <f t="shared" si="1"/>
        <v>8559120</v>
      </c>
    </row>
    <row r="52" spans="1:8" ht="15.75" x14ac:dyDescent="0.2">
      <c r="A52" s="77" t="s">
        <v>907</v>
      </c>
      <c r="B52" s="31" t="s">
        <v>170</v>
      </c>
      <c r="C52" s="125" t="s">
        <v>171</v>
      </c>
      <c r="D52" s="79">
        <v>1000300</v>
      </c>
      <c r="E52" s="79">
        <v>925300</v>
      </c>
      <c r="F52" s="79">
        <v>925300</v>
      </c>
      <c r="H52" s="75">
        <f t="shared" si="1"/>
        <v>2850900</v>
      </c>
    </row>
    <row r="53" spans="1:8" ht="20.25" customHeight="1" x14ac:dyDescent="0.2">
      <c r="A53" s="77" t="s">
        <v>908</v>
      </c>
      <c r="B53" s="31" t="s">
        <v>172</v>
      </c>
      <c r="C53" s="125" t="s">
        <v>173</v>
      </c>
      <c r="D53" s="79">
        <v>38404621</v>
      </c>
      <c r="E53" s="79">
        <v>28607454.550000001</v>
      </c>
      <c r="F53" s="79">
        <v>24988598.120000001</v>
      </c>
      <c r="H53" s="75">
        <f t="shared" si="1"/>
        <v>92000673.670000002</v>
      </c>
    </row>
    <row r="54" spans="1:8" ht="15.75" x14ac:dyDescent="0.2">
      <c r="A54" s="77" t="s">
        <v>909</v>
      </c>
      <c r="B54" s="31" t="s">
        <v>174</v>
      </c>
      <c r="C54" s="125" t="s">
        <v>175</v>
      </c>
      <c r="D54" s="79">
        <v>29562257.640000001</v>
      </c>
      <c r="E54" s="79">
        <v>21802891</v>
      </c>
      <c r="F54" s="79">
        <v>18092091.629999999</v>
      </c>
      <c r="H54" s="75">
        <f t="shared" si="1"/>
        <v>69457240.269999996</v>
      </c>
    </row>
    <row r="55" spans="1:8" ht="15.75" x14ac:dyDescent="0.2">
      <c r="A55" s="77" t="s">
        <v>910</v>
      </c>
      <c r="B55" s="31" t="s">
        <v>610</v>
      </c>
      <c r="C55" s="125" t="s">
        <v>611</v>
      </c>
      <c r="D55" s="79">
        <v>8842363.3599999994</v>
      </c>
      <c r="E55" s="79">
        <v>6804563.5499999998</v>
      </c>
      <c r="F55" s="79">
        <v>6896506.4900000002</v>
      </c>
      <c r="H55" s="75">
        <f t="shared" si="1"/>
        <v>22543433.399999999</v>
      </c>
    </row>
    <row r="56" spans="1:8" ht="20.25" customHeight="1" x14ac:dyDescent="0.2">
      <c r="A56" s="77" t="s">
        <v>911</v>
      </c>
      <c r="B56" s="31" t="s">
        <v>647</v>
      </c>
      <c r="C56" s="125" t="s">
        <v>176</v>
      </c>
      <c r="D56" s="79">
        <v>10000</v>
      </c>
      <c r="E56" s="79">
        <v>10000</v>
      </c>
      <c r="F56" s="79">
        <v>10000</v>
      </c>
      <c r="H56" s="75">
        <f t="shared" si="1"/>
        <v>30000</v>
      </c>
    </row>
    <row r="57" spans="1:8" ht="26.25" customHeight="1" x14ac:dyDescent="0.2">
      <c r="A57" s="77" t="s">
        <v>912</v>
      </c>
      <c r="B57" s="31" t="s">
        <v>648</v>
      </c>
      <c r="C57" s="125" t="s">
        <v>177</v>
      </c>
      <c r="D57" s="79">
        <v>10000</v>
      </c>
      <c r="E57" s="79">
        <v>10000</v>
      </c>
      <c r="F57" s="79">
        <v>10000</v>
      </c>
      <c r="G57" s="79">
        <f t="shared" ref="G57" si="2">SUM(G58:G60)</f>
        <v>0</v>
      </c>
      <c r="H57" s="75">
        <f>SUM(D57:F57)</f>
        <v>30000</v>
      </c>
    </row>
    <row r="58" spans="1:8" ht="47.25" x14ac:dyDescent="0.2">
      <c r="A58" s="77" t="s">
        <v>913</v>
      </c>
      <c r="B58" s="31" t="s">
        <v>178</v>
      </c>
      <c r="C58" s="125" t="s">
        <v>179</v>
      </c>
      <c r="D58" s="79">
        <v>207660717.37</v>
      </c>
      <c r="E58" s="79">
        <v>180908166</v>
      </c>
      <c r="F58" s="79">
        <v>107580466</v>
      </c>
      <c r="H58" s="75">
        <f t="shared" si="1"/>
        <v>496149349.37</v>
      </c>
    </row>
    <row r="59" spans="1:8" ht="31.5" x14ac:dyDescent="0.2">
      <c r="A59" s="77" t="s">
        <v>914</v>
      </c>
      <c r="B59" s="31" t="s">
        <v>180</v>
      </c>
      <c r="C59" s="125" t="s">
        <v>181</v>
      </c>
      <c r="D59" s="79">
        <v>35510258</v>
      </c>
      <c r="E59" s="79">
        <v>28408247</v>
      </c>
      <c r="F59" s="79">
        <v>28408247</v>
      </c>
      <c r="H59" s="75">
        <f t="shared" si="1"/>
        <v>92326752</v>
      </c>
    </row>
    <row r="60" spans="1:8" ht="15.75" x14ac:dyDescent="0.2">
      <c r="A60" s="77" t="s">
        <v>915</v>
      </c>
      <c r="B60" s="31" t="s">
        <v>799</v>
      </c>
      <c r="C60" s="125" t="s">
        <v>800</v>
      </c>
      <c r="D60" s="79">
        <v>8653821.1199999992</v>
      </c>
      <c r="E60" s="79">
        <v>0</v>
      </c>
      <c r="F60" s="79">
        <v>0</v>
      </c>
      <c r="H60" s="75">
        <f t="shared" si="1"/>
        <v>8653821.1199999992</v>
      </c>
    </row>
    <row r="61" spans="1:8" ht="15.75" x14ac:dyDescent="0.2">
      <c r="A61" s="77" t="s">
        <v>916</v>
      </c>
      <c r="B61" s="31" t="s">
        <v>182</v>
      </c>
      <c r="C61" s="125" t="s">
        <v>183</v>
      </c>
      <c r="D61" s="79">
        <v>163496638.25</v>
      </c>
      <c r="E61" s="79">
        <v>152499919</v>
      </c>
      <c r="F61" s="79">
        <v>79172219</v>
      </c>
      <c r="H61" s="75">
        <f t="shared" si="1"/>
        <v>395168776.25</v>
      </c>
    </row>
    <row r="62" spans="1:8" ht="15.75" x14ac:dyDescent="0.25">
      <c r="A62" s="77" t="s">
        <v>917</v>
      </c>
      <c r="B62" s="31" t="s">
        <v>184</v>
      </c>
      <c r="C62" s="86"/>
      <c r="D62" s="86"/>
      <c r="E62" s="87">
        <v>12781745.289999999</v>
      </c>
      <c r="F62" s="79">
        <v>25903562.460000001</v>
      </c>
      <c r="G62" s="152" t="e">
        <f>#REF!-#REF!</f>
        <v>#REF!</v>
      </c>
      <c r="H62" s="75">
        <f t="shared" si="1"/>
        <v>38685307.75</v>
      </c>
    </row>
    <row r="63" spans="1:8" ht="15.75" x14ac:dyDescent="0.25">
      <c r="A63" s="77" t="s">
        <v>918</v>
      </c>
      <c r="B63" s="133" t="s">
        <v>185</v>
      </c>
      <c r="C63" s="85"/>
      <c r="D63" s="79">
        <f>D9+D18+D20+D23+D29+D34+D37+D43+D46+D48+D53+D56+D58</f>
        <v>1385578774.9000001</v>
      </c>
      <c r="E63" s="79">
        <f>E9+E18+E20+E23+E29+E34+E37+E43+E46+E48+E53+E56+E58+E62</f>
        <v>1021959493.6899998</v>
      </c>
      <c r="F63" s="79">
        <f>F9+F18+F20+F23+F29+F34+F37+F43+F46+F48+F53+F56+F58+F62</f>
        <v>952105762.43000007</v>
      </c>
      <c r="H63" s="75">
        <f t="shared" si="1"/>
        <v>3359644031.0200005</v>
      </c>
    </row>
    <row r="65" spans="4:6" x14ac:dyDescent="0.2">
      <c r="D65" s="152">
        <f>D63-'Вед прил4'!G787</f>
        <v>0</v>
      </c>
      <c r="E65" s="152">
        <f>E63-'Вед прил4'!H787</f>
        <v>0</v>
      </c>
      <c r="F65" s="152">
        <f>F63-'Вед прил4'!I787</f>
        <v>0</v>
      </c>
    </row>
  </sheetData>
  <mergeCells count="5">
    <mergeCell ref="D4:F4"/>
    <mergeCell ref="A5:F5"/>
    <mergeCell ref="B1:F1"/>
    <mergeCell ref="C2:F2"/>
    <mergeCell ref="D3:F3"/>
  </mergeCells>
  <printOptions horizontalCentered="1"/>
  <pageMargins left="0.98425196850393704" right="0.39370078740157483" top="0.39370078740157483" bottom="0.19685039370078741" header="0.39370078740157483" footer="0.15748031496062992"/>
  <pageSetup paperSize="9" scale="60" orientation="portrait" useFirstPageNumber="1" r:id="rId1"/>
  <headerFooter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outlinePr summaryBelow="0"/>
    <pageSetUpPr fitToPage="1"/>
  </sheetPr>
  <dimension ref="A1:J787"/>
  <sheetViews>
    <sheetView showGridLines="0" view="pageBreakPreview" zoomScale="87" zoomScaleNormal="100" zoomScaleSheetLayoutView="87" workbookViewId="0">
      <selection activeCell="H11" sqref="H11"/>
    </sheetView>
  </sheetViews>
  <sheetFormatPr defaultRowHeight="12.75" customHeight="1" outlineLevelRow="7" x14ac:dyDescent="0.2"/>
  <cols>
    <col min="1" max="1" width="5.7109375" style="154" customWidth="1"/>
    <col min="2" max="2" width="30.7109375" style="154" customWidth="1"/>
    <col min="3" max="3" width="7.42578125" style="154" customWidth="1"/>
    <col min="4" max="4" width="7.7109375" style="154" customWidth="1"/>
    <col min="5" max="5" width="13.85546875" style="154" customWidth="1"/>
    <col min="6" max="6" width="7.85546875" style="154" customWidth="1"/>
    <col min="7" max="8" width="20" style="154" customWidth="1"/>
    <col min="9" max="9" width="19.7109375" style="154" customWidth="1"/>
    <col min="10" max="10" width="9.140625" style="154" customWidth="1"/>
    <col min="11" max="256" width="9.140625" style="154"/>
    <col min="257" max="257" width="10.28515625" style="154" customWidth="1"/>
    <col min="258" max="258" width="30.7109375" style="154" customWidth="1"/>
    <col min="259" max="260" width="10.28515625" style="154" customWidth="1"/>
    <col min="261" max="261" width="20.7109375" style="154" customWidth="1"/>
    <col min="262" max="262" width="10.28515625" style="154" customWidth="1"/>
    <col min="263" max="265" width="15.42578125" style="154" customWidth="1"/>
    <col min="266" max="266" width="9.140625" style="154" customWidth="1"/>
    <col min="267" max="512" width="9.140625" style="154"/>
    <col min="513" max="513" width="10.28515625" style="154" customWidth="1"/>
    <col min="514" max="514" width="30.7109375" style="154" customWidth="1"/>
    <col min="515" max="516" width="10.28515625" style="154" customWidth="1"/>
    <col min="517" max="517" width="20.7109375" style="154" customWidth="1"/>
    <col min="518" max="518" width="10.28515625" style="154" customWidth="1"/>
    <col min="519" max="521" width="15.42578125" style="154" customWidth="1"/>
    <col min="522" max="522" width="9.140625" style="154" customWidth="1"/>
    <col min="523" max="768" width="9.140625" style="154"/>
    <col min="769" max="769" width="10.28515625" style="154" customWidth="1"/>
    <col min="770" max="770" width="30.7109375" style="154" customWidth="1"/>
    <col min="771" max="772" width="10.28515625" style="154" customWidth="1"/>
    <col min="773" max="773" width="20.7109375" style="154" customWidth="1"/>
    <col min="774" max="774" width="10.28515625" style="154" customWidth="1"/>
    <col min="775" max="777" width="15.42578125" style="154" customWidth="1"/>
    <col min="778" max="778" width="9.140625" style="154" customWidth="1"/>
    <col min="779" max="1024" width="9.140625" style="154"/>
    <col min="1025" max="1025" width="10.28515625" style="154" customWidth="1"/>
    <col min="1026" max="1026" width="30.7109375" style="154" customWidth="1"/>
    <col min="1027" max="1028" width="10.28515625" style="154" customWidth="1"/>
    <col min="1029" max="1029" width="20.7109375" style="154" customWidth="1"/>
    <col min="1030" max="1030" width="10.28515625" style="154" customWidth="1"/>
    <col min="1031" max="1033" width="15.42578125" style="154" customWidth="1"/>
    <col min="1034" max="1034" width="9.140625" style="154" customWidth="1"/>
    <col min="1035" max="1280" width="9.140625" style="154"/>
    <col min="1281" max="1281" width="10.28515625" style="154" customWidth="1"/>
    <col min="1282" max="1282" width="30.7109375" style="154" customWidth="1"/>
    <col min="1283" max="1284" width="10.28515625" style="154" customWidth="1"/>
    <col min="1285" max="1285" width="20.7109375" style="154" customWidth="1"/>
    <col min="1286" max="1286" width="10.28515625" style="154" customWidth="1"/>
    <col min="1287" max="1289" width="15.42578125" style="154" customWidth="1"/>
    <col min="1290" max="1290" width="9.140625" style="154" customWidth="1"/>
    <col min="1291" max="1536" width="9.140625" style="154"/>
    <col min="1537" max="1537" width="10.28515625" style="154" customWidth="1"/>
    <col min="1538" max="1538" width="30.7109375" style="154" customWidth="1"/>
    <col min="1539" max="1540" width="10.28515625" style="154" customWidth="1"/>
    <col min="1541" max="1541" width="20.7109375" style="154" customWidth="1"/>
    <col min="1542" max="1542" width="10.28515625" style="154" customWidth="1"/>
    <col min="1543" max="1545" width="15.42578125" style="154" customWidth="1"/>
    <col min="1546" max="1546" width="9.140625" style="154" customWidth="1"/>
    <col min="1547" max="1792" width="9.140625" style="154"/>
    <col min="1793" max="1793" width="10.28515625" style="154" customWidth="1"/>
    <col min="1794" max="1794" width="30.7109375" style="154" customWidth="1"/>
    <col min="1795" max="1796" width="10.28515625" style="154" customWidth="1"/>
    <col min="1797" max="1797" width="20.7109375" style="154" customWidth="1"/>
    <col min="1798" max="1798" width="10.28515625" style="154" customWidth="1"/>
    <col min="1799" max="1801" width="15.42578125" style="154" customWidth="1"/>
    <col min="1802" max="1802" width="9.140625" style="154" customWidth="1"/>
    <col min="1803" max="2048" width="9.140625" style="154"/>
    <col min="2049" max="2049" width="10.28515625" style="154" customWidth="1"/>
    <col min="2050" max="2050" width="30.7109375" style="154" customWidth="1"/>
    <col min="2051" max="2052" width="10.28515625" style="154" customWidth="1"/>
    <col min="2053" max="2053" width="20.7109375" style="154" customWidth="1"/>
    <col min="2054" max="2054" width="10.28515625" style="154" customWidth="1"/>
    <col min="2055" max="2057" width="15.42578125" style="154" customWidth="1"/>
    <col min="2058" max="2058" width="9.140625" style="154" customWidth="1"/>
    <col min="2059" max="2304" width="9.140625" style="154"/>
    <col min="2305" max="2305" width="10.28515625" style="154" customWidth="1"/>
    <col min="2306" max="2306" width="30.7109375" style="154" customWidth="1"/>
    <col min="2307" max="2308" width="10.28515625" style="154" customWidth="1"/>
    <col min="2309" max="2309" width="20.7109375" style="154" customWidth="1"/>
    <col min="2310" max="2310" width="10.28515625" style="154" customWidth="1"/>
    <col min="2311" max="2313" width="15.42578125" style="154" customWidth="1"/>
    <col min="2314" max="2314" width="9.140625" style="154" customWidth="1"/>
    <col min="2315" max="2560" width="9.140625" style="154"/>
    <col min="2561" max="2561" width="10.28515625" style="154" customWidth="1"/>
    <col min="2562" max="2562" width="30.7109375" style="154" customWidth="1"/>
    <col min="2563" max="2564" width="10.28515625" style="154" customWidth="1"/>
    <col min="2565" max="2565" width="20.7109375" style="154" customWidth="1"/>
    <col min="2566" max="2566" width="10.28515625" style="154" customWidth="1"/>
    <col min="2567" max="2569" width="15.42578125" style="154" customWidth="1"/>
    <col min="2570" max="2570" width="9.140625" style="154" customWidth="1"/>
    <col min="2571" max="2816" width="9.140625" style="154"/>
    <col min="2817" max="2817" width="10.28515625" style="154" customWidth="1"/>
    <col min="2818" max="2818" width="30.7109375" style="154" customWidth="1"/>
    <col min="2819" max="2820" width="10.28515625" style="154" customWidth="1"/>
    <col min="2821" max="2821" width="20.7109375" style="154" customWidth="1"/>
    <col min="2822" max="2822" width="10.28515625" style="154" customWidth="1"/>
    <col min="2823" max="2825" width="15.42578125" style="154" customWidth="1"/>
    <col min="2826" max="2826" width="9.140625" style="154" customWidth="1"/>
    <col min="2827" max="3072" width="9.140625" style="154"/>
    <col min="3073" max="3073" width="10.28515625" style="154" customWidth="1"/>
    <col min="3074" max="3074" width="30.7109375" style="154" customWidth="1"/>
    <col min="3075" max="3076" width="10.28515625" style="154" customWidth="1"/>
    <col min="3077" max="3077" width="20.7109375" style="154" customWidth="1"/>
    <col min="3078" max="3078" width="10.28515625" style="154" customWidth="1"/>
    <col min="3079" max="3081" width="15.42578125" style="154" customWidth="1"/>
    <col min="3082" max="3082" width="9.140625" style="154" customWidth="1"/>
    <col min="3083" max="3328" width="9.140625" style="154"/>
    <col min="3329" max="3329" width="10.28515625" style="154" customWidth="1"/>
    <col min="3330" max="3330" width="30.7109375" style="154" customWidth="1"/>
    <col min="3331" max="3332" width="10.28515625" style="154" customWidth="1"/>
    <col min="3333" max="3333" width="20.7109375" style="154" customWidth="1"/>
    <col min="3334" max="3334" width="10.28515625" style="154" customWidth="1"/>
    <col min="3335" max="3337" width="15.42578125" style="154" customWidth="1"/>
    <col min="3338" max="3338" width="9.140625" style="154" customWidth="1"/>
    <col min="3339" max="3584" width="9.140625" style="154"/>
    <col min="3585" max="3585" width="10.28515625" style="154" customWidth="1"/>
    <col min="3586" max="3586" width="30.7109375" style="154" customWidth="1"/>
    <col min="3587" max="3588" width="10.28515625" style="154" customWidth="1"/>
    <col min="3589" max="3589" width="20.7109375" style="154" customWidth="1"/>
    <col min="3590" max="3590" width="10.28515625" style="154" customWidth="1"/>
    <col min="3591" max="3593" width="15.42578125" style="154" customWidth="1"/>
    <col min="3594" max="3594" width="9.140625" style="154" customWidth="1"/>
    <col min="3595" max="3840" width="9.140625" style="154"/>
    <col min="3841" max="3841" width="10.28515625" style="154" customWidth="1"/>
    <col min="3842" max="3842" width="30.7109375" style="154" customWidth="1"/>
    <col min="3843" max="3844" width="10.28515625" style="154" customWidth="1"/>
    <col min="3845" max="3845" width="20.7109375" style="154" customWidth="1"/>
    <col min="3846" max="3846" width="10.28515625" style="154" customWidth="1"/>
    <col min="3847" max="3849" width="15.42578125" style="154" customWidth="1"/>
    <col min="3850" max="3850" width="9.140625" style="154" customWidth="1"/>
    <col min="3851" max="4096" width="9.140625" style="154"/>
    <col min="4097" max="4097" width="10.28515625" style="154" customWidth="1"/>
    <col min="4098" max="4098" width="30.7109375" style="154" customWidth="1"/>
    <col min="4099" max="4100" width="10.28515625" style="154" customWidth="1"/>
    <col min="4101" max="4101" width="20.7109375" style="154" customWidth="1"/>
    <col min="4102" max="4102" width="10.28515625" style="154" customWidth="1"/>
    <col min="4103" max="4105" width="15.42578125" style="154" customWidth="1"/>
    <col min="4106" max="4106" width="9.140625" style="154" customWidth="1"/>
    <col min="4107" max="4352" width="9.140625" style="154"/>
    <col min="4353" max="4353" width="10.28515625" style="154" customWidth="1"/>
    <col min="4354" max="4354" width="30.7109375" style="154" customWidth="1"/>
    <col min="4355" max="4356" width="10.28515625" style="154" customWidth="1"/>
    <col min="4357" max="4357" width="20.7109375" style="154" customWidth="1"/>
    <col min="4358" max="4358" width="10.28515625" style="154" customWidth="1"/>
    <col min="4359" max="4361" width="15.42578125" style="154" customWidth="1"/>
    <col min="4362" max="4362" width="9.140625" style="154" customWidth="1"/>
    <col min="4363" max="4608" width="9.140625" style="154"/>
    <col min="4609" max="4609" width="10.28515625" style="154" customWidth="1"/>
    <col min="4610" max="4610" width="30.7109375" style="154" customWidth="1"/>
    <col min="4611" max="4612" width="10.28515625" style="154" customWidth="1"/>
    <col min="4613" max="4613" width="20.7109375" style="154" customWidth="1"/>
    <col min="4614" max="4614" width="10.28515625" style="154" customWidth="1"/>
    <col min="4615" max="4617" width="15.42578125" style="154" customWidth="1"/>
    <col min="4618" max="4618" width="9.140625" style="154" customWidth="1"/>
    <col min="4619" max="4864" width="9.140625" style="154"/>
    <col min="4865" max="4865" width="10.28515625" style="154" customWidth="1"/>
    <col min="4866" max="4866" width="30.7109375" style="154" customWidth="1"/>
    <col min="4867" max="4868" width="10.28515625" style="154" customWidth="1"/>
    <col min="4869" max="4869" width="20.7109375" style="154" customWidth="1"/>
    <col min="4870" max="4870" width="10.28515625" style="154" customWidth="1"/>
    <col min="4871" max="4873" width="15.42578125" style="154" customWidth="1"/>
    <col min="4874" max="4874" width="9.140625" style="154" customWidth="1"/>
    <col min="4875" max="5120" width="9.140625" style="154"/>
    <col min="5121" max="5121" width="10.28515625" style="154" customWidth="1"/>
    <col min="5122" max="5122" width="30.7109375" style="154" customWidth="1"/>
    <col min="5123" max="5124" width="10.28515625" style="154" customWidth="1"/>
    <col min="5125" max="5125" width="20.7109375" style="154" customWidth="1"/>
    <col min="5126" max="5126" width="10.28515625" style="154" customWidth="1"/>
    <col min="5127" max="5129" width="15.42578125" style="154" customWidth="1"/>
    <col min="5130" max="5130" width="9.140625" style="154" customWidth="1"/>
    <col min="5131" max="5376" width="9.140625" style="154"/>
    <col min="5377" max="5377" width="10.28515625" style="154" customWidth="1"/>
    <col min="5378" max="5378" width="30.7109375" style="154" customWidth="1"/>
    <col min="5379" max="5380" width="10.28515625" style="154" customWidth="1"/>
    <col min="5381" max="5381" width="20.7109375" style="154" customWidth="1"/>
    <col min="5382" max="5382" width="10.28515625" style="154" customWidth="1"/>
    <col min="5383" max="5385" width="15.42578125" style="154" customWidth="1"/>
    <col min="5386" max="5386" width="9.140625" style="154" customWidth="1"/>
    <col min="5387" max="5632" width="9.140625" style="154"/>
    <col min="5633" max="5633" width="10.28515625" style="154" customWidth="1"/>
    <col min="5634" max="5634" width="30.7109375" style="154" customWidth="1"/>
    <col min="5635" max="5636" width="10.28515625" style="154" customWidth="1"/>
    <col min="5637" max="5637" width="20.7109375" style="154" customWidth="1"/>
    <col min="5638" max="5638" width="10.28515625" style="154" customWidth="1"/>
    <col min="5639" max="5641" width="15.42578125" style="154" customWidth="1"/>
    <col min="5642" max="5642" width="9.140625" style="154" customWidth="1"/>
    <col min="5643" max="5888" width="9.140625" style="154"/>
    <col min="5889" max="5889" width="10.28515625" style="154" customWidth="1"/>
    <col min="5890" max="5890" width="30.7109375" style="154" customWidth="1"/>
    <col min="5891" max="5892" width="10.28515625" style="154" customWidth="1"/>
    <col min="5893" max="5893" width="20.7109375" style="154" customWidth="1"/>
    <col min="5894" max="5894" width="10.28515625" style="154" customWidth="1"/>
    <col min="5895" max="5897" width="15.42578125" style="154" customWidth="1"/>
    <col min="5898" max="5898" width="9.140625" style="154" customWidth="1"/>
    <col min="5899" max="6144" width="9.140625" style="154"/>
    <col min="6145" max="6145" width="10.28515625" style="154" customWidth="1"/>
    <col min="6146" max="6146" width="30.7109375" style="154" customWidth="1"/>
    <col min="6147" max="6148" width="10.28515625" style="154" customWidth="1"/>
    <col min="6149" max="6149" width="20.7109375" style="154" customWidth="1"/>
    <col min="6150" max="6150" width="10.28515625" style="154" customWidth="1"/>
    <col min="6151" max="6153" width="15.42578125" style="154" customWidth="1"/>
    <col min="6154" max="6154" width="9.140625" style="154" customWidth="1"/>
    <col min="6155" max="6400" width="9.140625" style="154"/>
    <col min="6401" max="6401" width="10.28515625" style="154" customWidth="1"/>
    <col min="6402" max="6402" width="30.7109375" style="154" customWidth="1"/>
    <col min="6403" max="6404" width="10.28515625" style="154" customWidth="1"/>
    <col min="6405" max="6405" width="20.7109375" style="154" customWidth="1"/>
    <col min="6406" max="6406" width="10.28515625" style="154" customWidth="1"/>
    <col min="6407" max="6409" width="15.42578125" style="154" customWidth="1"/>
    <col min="6410" max="6410" width="9.140625" style="154" customWidth="1"/>
    <col min="6411" max="6656" width="9.140625" style="154"/>
    <col min="6657" max="6657" width="10.28515625" style="154" customWidth="1"/>
    <col min="6658" max="6658" width="30.7109375" style="154" customWidth="1"/>
    <col min="6659" max="6660" width="10.28515625" style="154" customWidth="1"/>
    <col min="6661" max="6661" width="20.7109375" style="154" customWidth="1"/>
    <col min="6662" max="6662" width="10.28515625" style="154" customWidth="1"/>
    <col min="6663" max="6665" width="15.42578125" style="154" customWidth="1"/>
    <col min="6666" max="6666" width="9.140625" style="154" customWidth="1"/>
    <col min="6667" max="6912" width="9.140625" style="154"/>
    <col min="6913" max="6913" width="10.28515625" style="154" customWidth="1"/>
    <col min="6914" max="6914" width="30.7109375" style="154" customWidth="1"/>
    <col min="6915" max="6916" width="10.28515625" style="154" customWidth="1"/>
    <col min="6917" max="6917" width="20.7109375" style="154" customWidth="1"/>
    <col min="6918" max="6918" width="10.28515625" style="154" customWidth="1"/>
    <col min="6919" max="6921" width="15.42578125" style="154" customWidth="1"/>
    <col min="6922" max="6922" width="9.140625" style="154" customWidth="1"/>
    <col min="6923" max="7168" width="9.140625" style="154"/>
    <col min="7169" max="7169" width="10.28515625" style="154" customWidth="1"/>
    <col min="7170" max="7170" width="30.7109375" style="154" customWidth="1"/>
    <col min="7171" max="7172" width="10.28515625" style="154" customWidth="1"/>
    <col min="7173" max="7173" width="20.7109375" style="154" customWidth="1"/>
    <col min="7174" max="7174" width="10.28515625" style="154" customWidth="1"/>
    <col min="7175" max="7177" width="15.42578125" style="154" customWidth="1"/>
    <col min="7178" max="7178" width="9.140625" style="154" customWidth="1"/>
    <col min="7179" max="7424" width="9.140625" style="154"/>
    <col min="7425" max="7425" width="10.28515625" style="154" customWidth="1"/>
    <col min="7426" max="7426" width="30.7109375" style="154" customWidth="1"/>
    <col min="7427" max="7428" width="10.28515625" style="154" customWidth="1"/>
    <col min="7429" max="7429" width="20.7109375" style="154" customWidth="1"/>
    <col min="7430" max="7430" width="10.28515625" style="154" customWidth="1"/>
    <col min="7431" max="7433" width="15.42578125" style="154" customWidth="1"/>
    <col min="7434" max="7434" width="9.140625" style="154" customWidth="1"/>
    <col min="7435" max="7680" width="9.140625" style="154"/>
    <col min="7681" max="7681" width="10.28515625" style="154" customWidth="1"/>
    <col min="7682" max="7682" width="30.7109375" style="154" customWidth="1"/>
    <col min="7683" max="7684" width="10.28515625" style="154" customWidth="1"/>
    <col min="7685" max="7685" width="20.7109375" style="154" customWidth="1"/>
    <col min="7686" max="7686" width="10.28515625" style="154" customWidth="1"/>
    <col min="7687" max="7689" width="15.42578125" style="154" customWidth="1"/>
    <col min="7690" max="7690" width="9.140625" style="154" customWidth="1"/>
    <col min="7691" max="7936" width="9.140625" style="154"/>
    <col min="7937" max="7937" width="10.28515625" style="154" customWidth="1"/>
    <col min="7938" max="7938" width="30.7109375" style="154" customWidth="1"/>
    <col min="7939" max="7940" width="10.28515625" style="154" customWidth="1"/>
    <col min="7941" max="7941" width="20.7109375" style="154" customWidth="1"/>
    <col min="7942" max="7942" width="10.28515625" style="154" customWidth="1"/>
    <col min="7943" max="7945" width="15.42578125" style="154" customWidth="1"/>
    <col min="7946" max="7946" width="9.140625" style="154" customWidth="1"/>
    <col min="7947" max="8192" width="9.140625" style="154"/>
    <col min="8193" max="8193" width="10.28515625" style="154" customWidth="1"/>
    <col min="8194" max="8194" width="30.7109375" style="154" customWidth="1"/>
    <col min="8195" max="8196" width="10.28515625" style="154" customWidth="1"/>
    <col min="8197" max="8197" width="20.7109375" style="154" customWidth="1"/>
    <col min="8198" max="8198" width="10.28515625" style="154" customWidth="1"/>
    <col min="8199" max="8201" width="15.42578125" style="154" customWidth="1"/>
    <col min="8202" max="8202" width="9.140625" style="154" customWidth="1"/>
    <col min="8203" max="8448" width="9.140625" style="154"/>
    <col min="8449" max="8449" width="10.28515625" style="154" customWidth="1"/>
    <col min="8450" max="8450" width="30.7109375" style="154" customWidth="1"/>
    <col min="8451" max="8452" width="10.28515625" style="154" customWidth="1"/>
    <col min="8453" max="8453" width="20.7109375" style="154" customWidth="1"/>
    <col min="8454" max="8454" width="10.28515625" style="154" customWidth="1"/>
    <col min="8455" max="8457" width="15.42578125" style="154" customWidth="1"/>
    <col min="8458" max="8458" width="9.140625" style="154" customWidth="1"/>
    <col min="8459" max="8704" width="9.140625" style="154"/>
    <col min="8705" max="8705" width="10.28515625" style="154" customWidth="1"/>
    <col min="8706" max="8706" width="30.7109375" style="154" customWidth="1"/>
    <col min="8707" max="8708" width="10.28515625" style="154" customWidth="1"/>
    <col min="8709" max="8709" width="20.7109375" style="154" customWidth="1"/>
    <col min="8710" max="8710" width="10.28515625" style="154" customWidth="1"/>
    <col min="8711" max="8713" width="15.42578125" style="154" customWidth="1"/>
    <col min="8714" max="8714" width="9.140625" style="154" customWidth="1"/>
    <col min="8715" max="8960" width="9.140625" style="154"/>
    <col min="8961" max="8961" width="10.28515625" style="154" customWidth="1"/>
    <col min="8962" max="8962" width="30.7109375" style="154" customWidth="1"/>
    <col min="8963" max="8964" width="10.28515625" style="154" customWidth="1"/>
    <col min="8965" max="8965" width="20.7109375" style="154" customWidth="1"/>
    <col min="8966" max="8966" width="10.28515625" style="154" customWidth="1"/>
    <col min="8967" max="8969" width="15.42578125" style="154" customWidth="1"/>
    <col min="8970" max="8970" width="9.140625" style="154" customWidth="1"/>
    <col min="8971" max="9216" width="9.140625" style="154"/>
    <col min="9217" max="9217" width="10.28515625" style="154" customWidth="1"/>
    <col min="9218" max="9218" width="30.7109375" style="154" customWidth="1"/>
    <col min="9219" max="9220" width="10.28515625" style="154" customWidth="1"/>
    <col min="9221" max="9221" width="20.7109375" style="154" customWidth="1"/>
    <col min="9222" max="9222" width="10.28515625" style="154" customWidth="1"/>
    <col min="9223" max="9225" width="15.42578125" style="154" customWidth="1"/>
    <col min="9226" max="9226" width="9.140625" style="154" customWidth="1"/>
    <col min="9227" max="9472" width="9.140625" style="154"/>
    <col min="9473" max="9473" width="10.28515625" style="154" customWidth="1"/>
    <col min="9474" max="9474" width="30.7109375" style="154" customWidth="1"/>
    <col min="9475" max="9476" width="10.28515625" style="154" customWidth="1"/>
    <col min="9477" max="9477" width="20.7109375" style="154" customWidth="1"/>
    <col min="9478" max="9478" width="10.28515625" style="154" customWidth="1"/>
    <col min="9479" max="9481" width="15.42578125" style="154" customWidth="1"/>
    <col min="9482" max="9482" width="9.140625" style="154" customWidth="1"/>
    <col min="9483" max="9728" width="9.140625" style="154"/>
    <col min="9729" max="9729" width="10.28515625" style="154" customWidth="1"/>
    <col min="9730" max="9730" width="30.7109375" style="154" customWidth="1"/>
    <col min="9731" max="9732" width="10.28515625" style="154" customWidth="1"/>
    <col min="9733" max="9733" width="20.7109375" style="154" customWidth="1"/>
    <col min="9734" max="9734" width="10.28515625" style="154" customWidth="1"/>
    <col min="9735" max="9737" width="15.42578125" style="154" customWidth="1"/>
    <col min="9738" max="9738" width="9.140625" style="154" customWidth="1"/>
    <col min="9739" max="9984" width="9.140625" style="154"/>
    <col min="9985" max="9985" width="10.28515625" style="154" customWidth="1"/>
    <col min="9986" max="9986" width="30.7109375" style="154" customWidth="1"/>
    <col min="9987" max="9988" width="10.28515625" style="154" customWidth="1"/>
    <col min="9989" max="9989" width="20.7109375" style="154" customWidth="1"/>
    <col min="9990" max="9990" width="10.28515625" style="154" customWidth="1"/>
    <col min="9991" max="9993" width="15.42578125" style="154" customWidth="1"/>
    <col min="9994" max="9994" width="9.140625" style="154" customWidth="1"/>
    <col min="9995" max="10240" width="9.140625" style="154"/>
    <col min="10241" max="10241" width="10.28515625" style="154" customWidth="1"/>
    <col min="10242" max="10242" width="30.7109375" style="154" customWidth="1"/>
    <col min="10243" max="10244" width="10.28515625" style="154" customWidth="1"/>
    <col min="10245" max="10245" width="20.7109375" style="154" customWidth="1"/>
    <col min="10246" max="10246" width="10.28515625" style="154" customWidth="1"/>
    <col min="10247" max="10249" width="15.42578125" style="154" customWidth="1"/>
    <col min="10250" max="10250" width="9.140625" style="154" customWidth="1"/>
    <col min="10251" max="10496" width="9.140625" style="154"/>
    <col min="10497" max="10497" width="10.28515625" style="154" customWidth="1"/>
    <col min="10498" max="10498" width="30.7109375" style="154" customWidth="1"/>
    <col min="10499" max="10500" width="10.28515625" style="154" customWidth="1"/>
    <col min="10501" max="10501" width="20.7109375" style="154" customWidth="1"/>
    <col min="10502" max="10502" width="10.28515625" style="154" customWidth="1"/>
    <col min="10503" max="10505" width="15.42578125" style="154" customWidth="1"/>
    <col min="10506" max="10506" width="9.140625" style="154" customWidth="1"/>
    <col min="10507" max="10752" width="9.140625" style="154"/>
    <col min="10753" max="10753" width="10.28515625" style="154" customWidth="1"/>
    <col min="10754" max="10754" width="30.7109375" style="154" customWidth="1"/>
    <col min="10755" max="10756" width="10.28515625" style="154" customWidth="1"/>
    <col min="10757" max="10757" width="20.7109375" style="154" customWidth="1"/>
    <col min="10758" max="10758" width="10.28515625" style="154" customWidth="1"/>
    <col min="10759" max="10761" width="15.42578125" style="154" customWidth="1"/>
    <col min="10762" max="10762" width="9.140625" style="154" customWidth="1"/>
    <col min="10763" max="11008" width="9.140625" style="154"/>
    <col min="11009" max="11009" width="10.28515625" style="154" customWidth="1"/>
    <col min="11010" max="11010" width="30.7109375" style="154" customWidth="1"/>
    <col min="11011" max="11012" width="10.28515625" style="154" customWidth="1"/>
    <col min="11013" max="11013" width="20.7109375" style="154" customWidth="1"/>
    <col min="11014" max="11014" width="10.28515625" style="154" customWidth="1"/>
    <col min="11015" max="11017" width="15.42578125" style="154" customWidth="1"/>
    <col min="11018" max="11018" width="9.140625" style="154" customWidth="1"/>
    <col min="11019" max="11264" width="9.140625" style="154"/>
    <col min="11265" max="11265" width="10.28515625" style="154" customWidth="1"/>
    <col min="11266" max="11266" width="30.7109375" style="154" customWidth="1"/>
    <col min="11267" max="11268" width="10.28515625" style="154" customWidth="1"/>
    <col min="11269" max="11269" width="20.7109375" style="154" customWidth="1"/>
    <col min="11270" max="11270" width="10.28515625" style="154" customWidth="1"/>
    <col min="11271" max="11273" width="15.42578125" style="154" customWidth="1"/>
    <col min="11274" max="11274" width="9.140625" style="154" customWidth="1"/>
    <col min="11275" max="11520" width="9.140625" style="154"/>
    <col min="11521" max="11521" width="10.28515625" style="154" customWidth="1"/>
    <col min="11522" max="11522" width="30.7109375" style="154" customWidth="1"/>
    <col min="11523" max="11524" width="10.28515625" style="154" customWidth="1"/>
    <col min="11525" max="11525" width="20.7109375" style="154" customWidth="1"/>
    <col min="11526" max="11526" width="10.28515625" style="154" customWidth="1"/>
    <col min="11527" max="11529" width="15.42578125" style="154" customWidth="1"/>
    <col min="11530" max="11530" width="9.140625" style="154" customWidth="1"/>
    <col min="11531" max="11776" width="9.140625" style="154"/>
    <col min="11777" max="11777" width="10.28515625" style="154" customWidth="1"/>
    <col min="11778" max="11778" width="30.7109375" style="154" customWidth="1"/>
    <col min="11779" max="11780" width="10.28515625" style="154" customWidth="1"/>
    <col min="11781" max="11781" width="20.7109375" style="154" customWidth="1"/>
    <col min="11782" max="11782" width="10.28515625" style="154" customWidth="1"/>
    <col min="11783" max="11785" width="15.42578125" style="154" customWidth="1"/>
    <col min="11786" max="11786" width="9.140625" style="154" customWidth="1"/>
    <col min="11787" max="12032" width="9.140625" style="154"/>
    <col min="12033" max="12033" width="10.28515625" style="154" customWidth="1"/>
    <col min="12034" max="12034" width="30.7109375" style="154" customWidth="1"/>
    <col min="12035" max="12036" width="10.28515625" style="154" customWidth="1"/>
    <col min="12037" max="12037" width="20.7109375" style="154" customWidth="1"/>
    <col min="12038" max="12038" width="10.28515625" style="154" customWidth="1"/>
    <col min="12039" max="12041" width="15.42578125" style="154" customWidth="1"/>
    <col min="12042" max="12042" width="9.140625" style="154" customWidth="1"/>
    <col min="12043" max="12288" width="9.140625" style="154"/>
    <col min="12289" max="12289" width="10.28515625" style="154" customWidth="1"/>
    <col min="12290" max="12290" width="30.7109375" style="154" customWidth="1"/>
    <col min="12291" max="12292" width="10.28515625" style="154" customWidth="1"/>
    <col min="12293" max="12293" width="20.7109375" style="154" customWidth="1"/>
    <col min="12294" max="12294" width="10.28515625" style="154" customWidth="1"/>
    <col min="12295" max="12297" width="15.42578125" style="154" customWidth="1"/>
    <col min="12298" max="12298" width="9.140625" style="154" customWidth="1"/>
    <col min="12299" max="12544" width="9.140625" style="154"/>
    <col min="12545" max="12545" width="10.28515625" style="154" customWidth="1"/>
    <col min="12546" max="12546" width="30.7109375" style="154" customWidth="1"/>
    <col min="12547" max="12548" width="10.28515625" style="154" customWidth="1"/>
    <col min="12549" max="12549" width="20.7109375" style="154" customWidth="1"/>
    <col min="12550" max="12550" width="10.28515625" style="154" customWidth="1"/>
    <col min="12551" max="12553" width="15.42578125" style="154" customWidth="1"/>
    <col min="12554" max="12554" width="9.140625" style="154" customWidth="1"/>
    <col min="12555" max="12800" width="9.140625" style="154"/>
    <col min="12801" max="12801" width="10.28515625" style="154" customWidth="1"/>
    <col min="12802" max="12802" width="30.7109375" style="154" customWidth="1"/>
    <col min="12803" max="12804" width="10.28515625" style="154" customWidth="1"/>
    <col min="12805" max="12805" width="20.7109375" style="154" customWidth="1"/>
    <col min="12806" max="12806" width="10.28515625" style="154" customWidth="1"/>
    <col min="12807" max="12809" width="15.42578125" style="154" customWidth="1"/>
    <col min="12810" max="12810" width="9.140625" style="154" customWidth="1"/>
    <col min="12811" max="13056" width="9.140625" style="154"/>
    <col min="13057" max="13057" width="10.28515625" style="154" customWidth="1"/>
    <col min="13058" max="13058" width="30.7109375" style="154" customWidth="1"/>
    <col min="13059" max="13060" width="10.28515625" style="154" customWidth="1"/>
    <col min="13061" max="13061" width="20.7109375" style="154" customWidth="1"/>
    <col min="13062" max="13062" width="10.28515625" style="154" customWidth="1"/>
    <col min="13063" max="13065" width="15.42578125" style="154" customWidth="1"/>
    <col min="13066" max="13066" width="9.140625" style="154" customWidth="1"/>
    <col min="13067" max="13312" width="9.140625" style="154"/>
    <col min="13313" max="13313" width="10.28515625" style="154" customWidth="1"/>
    <col min="13314" max="13314" width="30.7109375" style="154" customWidth="1"/>
    <col min="13315" max="13316" width="10.28515625" style="154" customWidth="1"/>
    <col min="13317" max="13317" width="20.7109375" style="154" customWidth="1"/>
    <col min="13318" max="13318" width="10.28515625" style="154" customWidth="1"/>
    <col min="13319" max="13321" width="15.42578125" style="154" customWidth="1"/>
    <col min="13322" max="13322" width="9.140625" style="154" customWidth="1"/>
    <col min="13323" max="13568" width="9.140625" style="154"/>
    <col min="13569" max="13569" width="10.28515625" style="154" customWidth="1"/>
    <col min="13570" max="13570" width="30.7109375" style="154" customWidth="1"/>
    <col min="13571" max="13572" width="10.28515625" style="154" customWidth="1"/>
    <col min="13573" max="13573" width="20.7109375" style="154" customWidth="1"/>
    <col min="13574" max="13574" width="10.28515625" style="154" customWidth="1"/>
    <col min="13575" max="13577" width="15.42578125" style="154" customWidth="1"/>
    <col min="13578" max="13578" width="9.140625" style="154" customWidth="1"/>
    <col min="13579" max="13824" width="9.140625" style="154"/>
    <col min="13825" max="13825" width="10.28515625" style="154" customWidth="1"/>
    <col min="13826" max="13826" width="30.7109375" style="154" customWidth="1"/>
    <col min="13827" max="13828" width="10.28515625" style="154" customWidth="1"/>
    <col min="13829" max="13829" width="20.7109375" style="154" customWidth="1"/>
    <col min="13830" max="13830" width="10.28515625" style="154" customWidth="1"/>
    <col min="13831" max="13833" width="15.42578125" style="154" customWidth="1"/>
    <col min="13834" max="13834" width="9.140625" style="154" customWidth="1"/>
    <col min="13835" max="14080" width="9.140625" style="154"/>
    <col min="14081" max="14081" width="10.28515625" style="154" customWidth="1"/>
    <col min="14082" max="14082" width="30.7109375" style="154" customWidth="1"/>
    <col min="14083" max="14084" width="10.28515625" style="154" customWidth="1"/>
    <col min="14085" max="14085" width="20.7109375" style="154" customWidth="1"/>
    <col min="14086" max="14086" width="10.28515625" style="154" customWidth="1"/>
    <col min="14087" max="14089" width="15.42578125" style="154" customWidth="1"/>
    <col min="14090" max="14090" width="9.140625" style="154" customWidth="1"/>
    <col min="14091" max="14336" width="9.140625" style="154"/>
    <col min="14337" max="14337" width="10.28515625" style="154" customWidth="1"/>
    <col min="14338" max="14338" width="30.7109375" style="154" customWidth="1"/>
    <col min="14339" max="14340" width="10.28515625" style="154" customWidth="1"/>
    <col min="14341" max="14341" width="20.7109375" style="154" customWidth="1"/>
    <col min="14342" max="14342" width="10.28515625" style="154" customWidth="1"/>
    <col min="14343" max="14345" width="15.42578125" style="154" customWidth="1"/>
    <col min="14346" max="14346" width="9.140625" style="154" customWidth="1"/>
    <col min="14347" max="14592" width="9.140625" style="154"/>
    <col min="14593" max="14593" width="10.28515625" style="154" customWidth="1"/>
    <col min="14594" max="14594" width="30.7109375" style="154" customWidth="1"/>
    <col min="14595" max="14596" width="10.28515625" style="154" customWidth="1"/>
    <col min="14597" max="14597" width="20.7109375" style="154" customWidth="1"/>
    <col min="14598" max="14598" width="10.28515625" style="154" customWidth="1"/>
    <col min="14599" max="14601" width="15.42578125" style="154" customWidth="1"/>
    <col min="14602" max="14602" width="9.140625" style="154" customWidth="1"/>
    <col min="14603" max="14848" width="9.140625" style="154"/>
    <col min="14849" max="14849" width="10.28515625" style="154" customWidth="1"/>
    <col min="14850" max="14850" width="30.7109375" style="154" customWidth="1"/>
    <col min="14851" max="14852" width="10.28515625" style="154" customWidth="1"/>
    <col min="14853" max="14853" width="20.7109375" style="154" customWidth="1"/>
    <col min="14854" max="14854" width="10.28515625" style="154" customWidth="1"/>
    <col min="14855" max="14857" width="15.42578125" style="154" customWidth="1"/>
    <col min="14858" max="14858" width="9.140625" style="154" customWidth="1"/>
    <col min="14859" max="15104" width="9.140625" style="154"/>
    <col min="15105" max="15105" width="10.28515625" style="154" customWidth="1"/>
    <col min="15106" max="15106" width="30.7109375" style="154" customWidth="1"/>
    <col min="15107" max="15108" width="10.28515625" style="154" customWidth="1"/>
    <col min="15109" max="15109" width="20.7109375" style="154" customWidth="1"/>
    <col min="15110" max="15110" width="10.28515625" style="154" customWidth="1"/>
    <col min="15111" max="15113" width="15.42578125" style="154" customWidth="1"/>
    <col min="15114" max="15114" width="9.140625" style="154" customWidth="1"/>
    <col min="15115" max="15360" width="9.140625" style="154"/>
    <col min="15361" max="15361" width="10.28515625" style="154" customWidth="1"/>
    <col min="15362" max="15362" width="30.7109375" style="154" customWidth="1"/>
    <col min="15363" max="15364" width="10.28515625" style="154" customWidth="1"/>
    <col min="15365" max="15365" width="20.7109375" style="154" customWidth="1"/>
    <col min="15366" max="15366" width="10.28515625" style="154" customWidth="1"/>
    <col min="15367" max="15369" width="15.42578125" style="154" customWidth="1"/>
    <col min="15370" max="15370" width="9.140625" style="154" customWidth="1"/>
    <col min="15371" max="15616" width="9.140625" style="154"/>
    <col min="15617" max="15617" width="10.28515625" style="154" customWidth="1"/>
    <col min="15618" max="15618" width="30.7109375" style="154" customWidth="1"/>
    <col min="15619" max="15620" width="10.28515625" style="154" customWidth="1"/>
    <col min="15621" max="15621" width="20.7109375" style="154" customWidth="1"/>
    <col min="15622" max="15622" width="10.28515625" style="154" customWidth="1"/>
    <col min="15623" max="15625" width="15.42578125" style="154" customWidth="1"/>
    <col min="15626" max="15626" width="9.140625" style="154" customWidth="1"/>
    <col min="15627" max="15872" width="9.140625" style="154"/>
    <col min="15873" max="15873" width="10.28515625" style="154" customWidth="1"/>
    <col min="15874" max="15874" width="30.7109375" style="154" customWidth="1"/>
    <col min="15875" max="15876" width="10.28515625" style="154" customWidth="1"/>
    <col min="15877" max="15877" width="20.7109375" style="154" customWidth="1"/>
    <col min="15878" max="15878" width="10.28515625" style="154" customWidth="1"/>
    <col min="15879" max="15881" width="15.42578125" style="154" customWidth="1"/>
    <col min="15882" max="15882" width="9.140625" style="154" customWidth="1"/>
    <col min="15883" max="16128" width="9.140625" style="154"/>
    <col min="16129" max="16129" width="10.28515625" style="154" customWidth="1"/>
    <col min="16130" max="16130" width="30.7109375" style="154" customWidth="1"/>
    <col min="16131" max="16132" width="10.28515625" style="154" customWidth="1"/>
    <col min="16133" max="16133" width="20.7109375" style="154" customWidth="1"/>
    <col min="16134" max="16134" width="10.28515625" style="154" customWidth="1"/>
    <col min="16135" max="16137" width="15.42578125" style="154" customWidth="1"/>
    <col min="16138" max="16138" width="9.140625" style="154" customWidth="1"/>
    <col min="16139" max="16384" width="9.140625" style="154"/>
  </cols>
  <sheetData>
    <row r="1" spans="1:10" ht="15.75" x14ac:dyDescent="0.25">
      <c r="A1" s="70"/>
      <c r="B1" s="184"/>
      <c r="C1" s="70"/>
      <c r="D1" s="70"/>
      <c r="E1" s="217" t="s">
        <v>428</v>
      </c>
      <c r="F1" s="217"/>
      <c r="G1" s="217"/>
      <c r="H1" s="217"/>
      <c r="I1" s="217"/>
      <c r="J1" s="155"/>
    </row>
    <row r="2" spans="1:10" ht="15.75" x14ac:dyDescent="0.25">
      <c r="A2" s="70"/>
      <c r="B2" s="184"/>
      <c r="C2" s="70"/>
      <c r="D2" s="70"/>
      <c r="E2" s="4"/>
      <c r="F2" s="217" t="s">
        <v>1898</v>
      </c>
      <c r="G2" s="217"/>
      <c r="H2" s="217"/>
      <c r="I2" s="217"/>
      <c r="J2" s="155"/>
    </row>
    <row r="3" spans="1:10" ht="51" customHeight="1" x14ac:dyDescent="0.25">
      <c r="A3" s="70"/>
      <c r="B3" s="184"/>
      <c r="C3" s="70"/>
      <c r="D3" s="70"/>
      <c r="E3" s="246" t="s">
        <v>1501</v>
      </c>
      <c r="F3" s="246"/>
      <c r="G3" s="246"/>
      <c r="H3" s="246"/>
      <c r="I3" s="246"/>
      <c r="J3" s="157"/>
    </row>
    <row r="4" spans="1:10" ht="14.25" customHeight="1" x14ac:dyDescent="0.25">
      <c r="A4" s="71"/>
      <c r="B4" s="184"/>
      <c r="C4" s="71"/>
      <c r="D4" s="71"/>
      <c r="E4" s="8"/>
      <c r="F4" s="7"/>
      <c r="G4" s="247" t="s">
        <v>1900</v>
      </c>
      <c r="H4" s="247"/>
      <c r="I4" s="247"/>
      <c r="J4" s="157"/>
    </row>
    <row r="5" spans="1:10" ht="15.75" x14ac:dyDescent="0.2">
      <c r="A5" s="244" t="s">
        <v>186</v>
      </c>
      <c r="B5" s="244"/>
      <c r="C5" s="244"/>
      <c r="D5" s="244"/>
      <c r="E5" s="244"/>
      <c r="F5" s="244"/>
      <c r="G5" s="244"/>
      <c r="H5" s="244"/>
      <c r="I5" s="244"/>
      <c r="J5" s="155"/>
    </row>
    <row r="6" spans="1:10" ht="15.75" x14ac:dyDescent="0.2">
      <c r="A6" s="244" t="s">
        <v>656</v>
      </c>
      <c r="B6" s="244"/>
      <c r="C6" s="244"/>
      <c r="D6" s="244"/>
      <c r="E6" s="244"/>
      <c r="F6" s="244"/>
      <c r="G6" s="244"/>
      <c r="H6" s="244"/>
      <c r="I6" s="244"/>
      <c r="J6" s="156"/>
    </row>
    <row r="7" spans="1:10" ht="12.75" customHeight="1" x14ac:dyDescent="0.25">
      <c r="A7" s="183"/>
      <c r="B7" s="245"/>
      <c r="C7" s="245"/>
      <c r="D7" s="245"/>
      <c r="E7" s="245"/>
      <c r="F7" s="245"/>
      <c r="G7" s="245"/>
      <c r="H7" s="245"/>
      <c r="I7" s="27" t="s">
        <v>97</v>
      </c>
    </row>
    <row r="8" spans="1:10" ht="30" x14ac:dyDescent="0.2">
      <c r="A8" s="186" t="s">
        <v>24</v>
      </c>
      <c r="B8" s="186" t="s">
        <v>1886</v>
      </c>
      <c r="C8" s="186" t="s">
        <v>1887</v>
      </c>
      <c r="D8" s="186" t="s">
        <v>1888</v>
      </c>
      <c r="E8" s="186" t="s">
        <v>1889</v>
      </c>
      <c r="F8" s="186" t="s">
        <v>1890</v>
      </c>
      <c r="G8" s="186" t="s">
        <v>1891</v>
      </c>
      <c r="H8" s="186" t="s">
        <v>1892</v>
      </c>
      <c r="I8" s="186" t="s">
        <v>1893</v>
      </c>
    </row>
    <row r="9" spans="1:10" ht="45" x14ac:dyDescent="0.2">
      <c r="A9" s="186" t="s">
        <v>85</v>
      </c>
      <c r="B9" s="205" t="s">
        <v>657</v>
      </c>
      <c r="C9" s="186" t="s">
        <v>486</v>
      </c>
      <c r="D9" s="186"/>
      <c r="E9" s="186"/>
      <c r="F9" s="186"/>
      <c r="G9" s="187">
        <v>3420992.49</v>
      </c>
      <c r="H9" s="187">
        <v>2752090.22</v>
      </c>
      <c r="I9" s="187">
        <v>2789276.33</v>
      </c>
    </row>
    <row r="10" spans="1:10" ht="30" outlineLevel="1" x14ac:dyDescent="0.2">
      <c r="A10" s="186" t="s">
        <v>31</v>
      </c>
      <c r="B10" s="205" t="s">
        <v>101</v>
      </c>
      <c r="C10" s="186" t="s">
        <v>486</v>
      </c>
      <c r="D10" s="186" t="s">
        <v>102</v>
      </c>
      <c r="E10" s="186"/>
      <c r="F10" s="186"/>
      <c r="G10" s="187">
        <v>3420992.49</v>
      </c>
      <c r="H10" s="187">
        <v>2752090.22</v>
      </c>
      <c r="I10" s="187">
        <v>2789276.33</v>
      </c>
    </row>
    <row r="11" spans="1:10" ht="75" outlineLevel="2" x14ac:dyDescent="0.2">
      <c r="A11" s="186" t="s">
        <v>32</v>
      </c>
      <c r="B11" s="205" t="s">
        <v>110</v>
      </c>
      <c r="C11" s="186" t="s">
        <v>486</v>
      </c>
      <c r="D11" s="186" t="s">
        <v>111</v>
      </c>
      <c r="E11" s="186"/>
      <c r="F11" s="186"/>
      <c r="G11" s="187">
        <v>3420992.49</v>
      </c>
      <c r="H11" s="187">
        <v>2752090.22</v>
      </c>
      <c r="I11" s="187">
        <v>2789276.33</v>
      </c>
    </row>
    <row r="12" spans="1:10" ht="15" outlineLevel="3" x14ac:dyDescent="0.2">
      <c r="A12" s="186" t="s">
        <v>79</v>
      </c>
      <c r="B12" s="205" t="s">
        <v>201</v>
      </c>
      <c r="C12" s="186" t="s">
        <v>486</v>
      </c>
      <c r="D12" s="186" t="s">
        <v>111</v>
      </c>
      <c r="E12" s="186" t="s">
        <v>202</v>
      </c>
      <c r="F12" s="186"/>
      <c r="G12" s="187">
        <v>3420992.49</v>
      </c>
      <c r="H12" s="187">
        <v>2752090.22</v>
      </c>
      <c r="I12" s="187">
        <v>2789276.33</v>
      </c>
    </row>
    <row r="13" spans="1:10" ht="75" outlineLevel="4" x14ac:dyDescent="0.2">
      <c r="A13" s="186" t="s">
        <v>86</v>
      </c>
      <c r="B13" s="205" t="s">
        <v>328</v>
      </c>
      <c r="C13" s="186" t="s">
        <v>486</v>
      </c>
      <c r="D13" s="186" t="s">
        <v>111</v>
      </c>
      <c r="E13" s="186" t="s">
        <v>329</v>
      </c>
      <c r="F13" s="186"/>
      <c r="G13" s="187">
        <v>3420992.49</v>
      </c>
      <c r="H13" s="187">
        <v>2752090.22</v>
      </c>
      <c r="I13" s="187">
        <v>2789276.33</v>
      </c>
    </row>
    <row r="14" spans="1:10" ht="45" outlineLevel="5" x14ac:dyDescent="0.2">
      <c r="A14" s="186" t="s">
        <v>87</v>
      </c>
      <c r="B14" s="205" t="s">
        <v>658</v>
      </c>
      <c r="C14" s="186" t="s">
        <v>486</v>
      </c>
      <c r="D14" s="186" t="s">
        <v>111</v>
      </c>
      <c r="E14" s="186" t="s">
        <v>659</v>
      </c>
      <c r="F14" s="186"/>
      <c r="G14" s="187">
        <v>3178300.29</v>
      </c>
      <c r="H14" s="187">
        <v>2752090.22</v>
      </c>
      <c r="I14" s="187">
        <v>2789276.33</v>
      </c>
    </row>
    <row r="15" spans="1:10" ht="135" outlineLevel="6" x14ac:dyDescent="0.2">
      <c r="A15" s="186" t="s">
        <v>88</v>
      </c>
      <c r="B15" s="205" t="s">
        <v>194</v>
      </c>
      <c r="C15" s="186" t="s">
        <v>486</v>
      </c>
      <c r="D15" s="186" t="s">
        <v>111</v>
      </c>
      <c r="E15" s="186" t="s">
        <v>659</v>
      </c>
      <c r="F15" s="186" t="s">
        <v>91</v>
      </c>
      <c r="G15" s="187">
        <v>3080986.72</v>
      </c>
      <c r="H15" s="187">
        <v>2752090.22</v>
      </c>
      <c r="I15" s="187">
        <v>2789276.33</v>
      </c>
    </row>
    <row r="16" spans="1:10" ht="45" outlineLevel="7" x14ac:dyDescent="0.2">
      <c r="A16" s="186" t="s">
        <v>89</v>
      </c>
      <c r="B16" s="205" t="s">
        <v>195</v>
      </c>
      <c r="C16" s="186" t="s">
        <v>486</v>
      </c>
      <c r="D16" s="186" t="s">
        <v>111</v>
      </c>
      <c r="E16" s="186" t="s">
        <v>659</v>
      </c>
      <c r="F16" s="186" t="s">
        <v>93</v>
      </c>
      <c r="G16" s="187">
        <v>3080986.72</v>
      </c>
      <c r="H16" s="187">
        <v>2752090.22</v>
      </c>
      <c r="I16" s="187">
        <v>2789276.33</v>
      </c>
    </row>
    <row r="17" spans="1:9" ht="60" outlineLevel="6" x14ac:dyDescent="0.2">
      <c r="A17" s="186" t="s">
        <v>414</v>
      </c>
      <c r="B17" s="205" t="s">
        <v>196</v>
      </c>
      <c r="C17" s="186" t="s">
        <v>486</v>
      </c>
      <c r="D17" s="186" t="s">
        <v>111</v>
      </c>
      <c r="E17" s="186" t="s">
        <v>659</v>
      </c>
      <c r="F17" s="186" t="s">
        <v>197</v>
      </c>
      <c r="G17" s="187">
        <v>97287</v>
      </c>
      <c r="H17" s="187">
        <v>0</v>
      </c>
      <c r="I17" s="187">
        <v>0</v>
      </c>
    </row>
    <row r="18" spans="1:9" ht="60" outlineLevel="7" x14ac:dyDescent="0.2">
      <c r="A18" s="186" t="s">
        <v>450</v>
      </c>
      <c r="B18" s="205" t="s">
        <v>198</v>
      </c>
      <c r="C18" s="186" t="s">
        <v>486</v>
      </c>
      <c r="D18" s="186" t="s">
        <v>111</v>
      </c>
      <c r="E18" s="186" t="s">
        <v>659</v>
      </c>
      <c r="F18" s="186" t="s">
        <v>92</v>
      </c>
      <c r="G18" s="187">
        <v>97287</v>
      </c>
      <c r="H18" s="187">
        <v>0</v>
      </c>
      <c r="I18" s="187">
        <v>0</v>
      </c>
    </row>
    <row r="19" spans="1:9" ht="15" outlineLevel="6" x14ac:dyDescent="0.2">
      <c r="A19" s="186" t="s">
        <v>451</v>
      </c>
      <c r="B19" s="205" t="s">
        <v>241</v>
      </c>
      <c r="C19" s="186" t="s">
        <v>486</v>
      </c>
      <c r="D19" s="186" t="s">
        <v>111</v>
      </c>
      <c r="E19" s="186" t="s">
        <v>659</v>
      </c>
      <c r="F19" s="186" t="s">
        <v>242</v>
      </c>
      <c r="G19" s="187">
        <v>26.57</v>
      </c>
      <c r="H19" s="187">
        <v>0</v>
      </c>
      <c r="I19" s="187">
        <v>0</v>
      </c>
    </row>
    <row r="20" spans="1:9" ht="30" outlineLevel="7" x14ac:dyDescent="0.2">
      <c r="A20" s="186" t="s">
        <v>452</v>
      </c>
      <c r="B20" s="205" t="s">
        <v>779</v>
      </c>
      <c r="C20" s="186" t="s">
        <v>486</v>
      </c>
      <c r="D20" s="186" t="s">
        <v>111</v>
      </c>
      <c r="E20" s="186" t="s">
        <v>659</v>
      </c>
      <c r="F20" s="186" t="s">
        <v>780</v>
      </c>
      <c r="G20" s="187">
        <v>26.57</v>
      </c>
      <c r="H20" s="187">
        <v>0</v>
      </c>
      <c r="I20" s="187">
        <v>0</v>
      </c>
    </row>
    <row r="21" spans="1:9" ht="45" outlineLevel="5" x14ac:dyDescent="0.2">
      <c r="A21" s="186" t="s">
        <v>507</v>
      </c>
      <c r="B21" s="205" t="s">
        <v>775</v>
      </c>
      <c r="C21" s="186" t="s">
        <v>486</v>
      </c>
      <c r="D21" s="186" t="s">
        <v>111</v>
      </c>
      <c r="E21" s="186" t="s">
        <v>776</v>
      </c>
      <c r="F21" s="186"/>
      <c r="G21" s="187">
        <v>73953</v>
      </c>
      <c r="H21" s="187">
        <v>0</v>
      </c>
      <c r="I21" s="187">
        <v>0</v>
      </c>
    </row>
    <row r="22" spans="1:9" ht="135" outlineLevel="6" x14ac:dyDescent="0.2">
      <c r="A22" s="186" t="s">
        <v>512</v>
      </c>
      <c r="B22" s="205" t="s">
        <v>194</v>
      </c>
      <c r="C22" s="186" t="s">
        <v>486</v>
      </c>
      <c r="D22" s="186" t="s">
        <v>111</v>
      </c>
      <c r="E22" s="186" t="s">
        <v>776</v>
      </c>
      <c r="F22" s="186" t="s">
        <v>91</v>
      </c>
      <c r="G22" s="187">
        <v>59176.1</v>
      </c>
      <c r="H22" s="187">
        <v>0</v>
      </c>
      <c r="I22" s="187">
        <v>0</v>
      </c>
    </row>
    <row r="23" spans="1:9" ht="45" outlineLevel="7" x14ac:dyDescent="0.2">
      <c r="A23" s="186" t="s">
        <v>552</v>
      </c>
      <c r="B23" s="205" t="s">
        <v>195</v>
      </c>
      <c r="C23" s="186" t="s">
        <v>486</v>
      </c>
      <c r="D23" s="186" t="s">
        <v>111</v>
      </c>
      <c r="E23" s="186" t="s">
        <v>776</v>
      </c>
      <c r="F23" s="186" t="s">
        <v>93</v>
      </c>
      <c r="G23" s="187">
        <v>59176.1</v>
      </c>
      <c r="H23" s="187">
        <v>0</v>
      </c>
      <c r="I23" s="187">
        <v>0</v>
      </c>
    </row>
    <row r="24" spans="1:9" ht="60" outlineLevel="6" x14ac:dyDescent="0.2">
      <c r="A24" s="186" t="s">
        <v>520</v>
      </c>
      <c r="B24" s="205" t="s">
        <v>196</v>
      </c>
      <c r="C24" s="186" t="s">
        <v>486</v>
      </c>
      <c r="D24" s="186" t="s">
        <v>111</v>
      </c>
      <c r="E24" s="186" t="s">
        <v>776</v>
      </c>
      <c r="F24" s="186" t="s">
        <v>197</v>
      </c>
      <c r="G24" s="187">
        <v>14776.9</v>
      </c>
      <c r="H24" s="187">
        <v>0</v>
      </c>
      <c r="I24" s="187">
        <v>0</v>
      </c>
    </row>
    <row r="25" spans="1:9" ht="60" outlineLevel="7" x14ac:dyDescent="0.2">
      <c r="A25" s="186" t="s">
        <v>887</v>
      </c>
      <c r="B25" s="205" t="s">
        <v>198</v>
      </c>
      <c r="C25" s="186" t="s">
        <v>486</v>
      </c>
      <c r="D25" s="186" t="s">
        <v>111</v>
      </c>
      <c r="E25" s="186" t="s">
        <v>776</v>
      </c>
      <c r="F25" s="186" t="s">
        <v>92</v>
      </c>
      <c r="G25" s="187">
        <v>14776.9</v>
      </c>
      <c r="H25" s="187">
        <v>0</v>
      </c>
      <c r="I25" s="187">
        <v>0</v>
      </c>
    </row>
    <row r="26" spans="1:9" ht="90" outlineLevel="5" x14ac:dyDescent="0.2">
      <c r="A26" s="186" t="s">
        <v>888</v>
      </c>
      <c r="B26" s="205" t="s">
        <v>777</v>
      </c>
      <c r="C26" s="186" t="s">
        <v>486</v>
      </c>
      <c r="D26" s="186" t="s">
        <v>111</v>
      </c>
      <c r="E26" s="186" t="s">
        <v>778</v>
      </c>
      <c r="F26" s="186"/>
      <c r="G26" s="187">
        <v>168739.20000000001</v>
      </c>
      <c r="H26" s="187">
        <v>0</v>
      </c>
      <c r="I26" s="187">
        <v>0</v>
      </c>
    </row>
    <row r="27" spans="1:9" ht="135" outlineLevel="6" x14ac:dyDescent="0.2">
      <c r="A27" s="186" t="s">
        <v>741</v>
      </c>
      <c r="B27" s="205" t="s">
        <v>194</v>
      </c>
      <c r="C27" s="186" t="s">
        <v>486</v>
      </c>
      <c r="D27" s="186" t="s">
        <v>111</v>
      </c>
      <c r="E27" s="186" t="s">
        <v>778</v>
      </c>
      <c r="F27" s="186" t="s">
        <v>91</v>
      </c>
      <c r="G27" s="187">
        <v>168739.20000000001</v>
      </c>
      <c r="H27" s="187">
        <v>0</v>
      </c>
      <c r="I27" s="187">
        <v>0</v>
      </c>
    </row>
    <row r="28" spans="1:9" ht="45" outlineLevel="7" x14ac:dyDescent="0.2">
      <c r="A28" s="186" t="s">
        <v>554</v>
      </c>
      <c r="B28" s="205" t="s">
        <v>195</v>
      </c>
      <c r="C28" s="186" t="s">
        <v>486</v>
      </c>
      <c r="D28" s="186" t="s">
        <v>111</v>
      </c>
      <c r="E28" s="186" t="s">
        <v>778</v>
      </c>
      <c r="F28" s="186" t="s">
        <v>93</v>
      </c>
      <c r="G28" s="187">
        <v>168739.20000000001</v>
      </c>
      <c r="H28" s="187">
        <v>0</v>
      </c>
      <c r="I28" s="187">
        <v>0</v>
      </c>
    </row>
    <row r="29" spans="1:9" ht="45" x14ac:dyDescent="0.2">
      <c r="A29" s="186" t="s">
        <v>889</v>
      </c>
      <c r="B29" s="205" t="s">
        <v>774</v>
      </c>
      <c r="C29" s="186" t="s">
        <v>80</v>
      </c>
      <c r="D29" s="186"/>
      <c r="E29" s="186"/>
      <c r="F29" s="186"/>
      <c r="G29" s="187">
        <v>241651372.59</v>
      </c>
      <c r="H29" s="187">
        <v>202272399.16999999</v>
      </c>
      <c r="I29" s="187">
        <v>129423181.48999999</v>
      </c>
    </row>
    <row r="30" spans="1:9" ht="30" outlineLevel="1" x14ac:dyDescent="0.2">
      <c r="A30" s="186" t="s">
        <v>890</v>
      </c>
      <c r="B30" s="205" t="s">
        <v>101</v>
      </c>
      <c r="C30" s="186" t="s">
        <v>80</v>
      </c>
      <c r="D30" s="186" t="s">
        <v>102</v>
      </c>
      <c r="E30" s="186"/>
      <c r="F30" s="186"/>
      <c r="G30" s="187">
        <v>17931254.300000001</v>
      </c>
      <c r="H30" s="187">
        <v>16229833.17</v>
      </c>
      <c r="I30" s="187">
        <v>16366915.49</v>
      </c>
    </row>
    <row r="31" spans="1:9" ht="75" outlineLevel="2" x14ac:dyDescent="0.2">
      <c r="A31" s="186" t="s">
        <v>891</v>
      </c>
      <c r="B31" s="205" t="s">
        <v>110</v>
      </c>
      <c r="C31" s="186" t="s">
        <v>80</v>
      </c>
      <c r="D31" s="186" t="s">
        <v>111</v>
      </c>
      <c r="E31" s="186"/>
      <c r="F31" s="186"/>
      <c r="G31" s="187">
        <v>17833054.300000001</v>
      </c>
      <c r="H31" s="187">
        <v>16143533.17</v>
      </c>
      <c r="I31" s="187">
        <v>16280615.49</v>
      </c>
    </row>
    <row r="32" spans="1:9" ht="45" outlineLevel="3" x14ac:dyDescent="0.2">
      <c r="A32" s="186" t="s">
        <v>892</v>
      </c>
      <c r="B32" s="205" t="s">
        <v>188</v>
      </c>
      <c r="C32" s="186" t="s">
        <v>80</v>
      </c>
      <c r="D32" s="186" t="s">
        <v>111</v>
      </c>
      <c r="E32" s="186" t="s">
        <v>189</v>
      </c>
      <c r="F32" s="186"/>
      <c r="G32" s="187">
        <v>17823054.300000001</v>
      </c>
      <c r="H32" s="187">
        <v>16143533.17</v>
      </c>
      <c r="I32" s="187">
        <v>16280615.49</v>
      </c>
    </row>
    <row r="33" spans="1:9" ht="60" outlineLevel="4" x14ac:dyDescent="0.2">
      <c r="A33" s="186" t="s">
        <v>556</v>
      </c>
      <c r="B33" s="205" t="s">
        <v>190</v>
      </c>
      <c r="C33" s="186" t="s">
        <v>80</v>
      </c>
      <c r="D33" s="186" t="s">
        <v>111</v>
      </c>
      <c r="E33" s="186" t="s">
        <v>191</v>
      </c>
      <c r="F33" s="186"/>
      <c r="G33" s="187">
        <v>17823054.300000001</v>
      </c>
      <c r="H33" s="187">
        <v>16143533.17</v>
      </c>
      <c r="I33" s="187">
        <v>16280615.49</v>
      </c>
    </row>
    <row r="34" spans="1:9" ht="135" outlineLevel="5" x14ac:dyDescent="0.2">
      <c r="A34" s="186" t="s">
        <v>893</v>
      </c>
      <c r="B34" s="205" t="s">
        <v>192</v>
      </c>
      <c r="C34" s="186" t="s">
        <v>80</v>
      </c>
      <c r="D34" s="186" t="s">
        <v>111</v>
      </c>
      <c r="E34" s="186" t="s">
        <v>193</v>
      </c>
      <c r="F34" s="186"/>
      <c r="G34" s="187">
        <v>11728935.029999999</v>
      </c>
      <c r="H34" s="187">
        <v>10145263.369999999</v>
      </c>
      <c r="I34" s="187">
        <v>10282345.689999999</v>
      </c>
    </row>
    <row r="35" spans="1:9" ht="135" outlineLevel="6" x14ac:dyDescent="0.2">
      <c r="A35" s="186" t="s">
        <v>894</v>
      </c>
      <c r="B35" s="205" t="s">
        <v>194</v>
      </c>
      <c r="C35" s="186" t="s">
        <v>80</v>
      </c>
      <c r="D35" s="186" t="s">
        <v>111</v>
      </c>
      <c r="E35" s="186" t="s">
        <v>193</v>
      </c>
      <c r="F35" s="186" t="s">
        <v>91</v>
      </c>
      <c r="G35" s="187">
        <v>10868490.02</v>
      </c>
      <c r="H35" s="187">
        <v>9291316.3699999992</v>
      </c>
      <c r="I35" s="187">
        <v>9428398.6899999995</v>
      </c>
    </row>
    <row r="36" spans="1:9" ht="45" outlineLevel="7" x14ac:dyDescent="0.2">
      <c r="A36" s="186" t="s">
        <v>895</v>
      </c>
      <c r="B36" s="205" t="s">
        <v>195</v>
      </c>
      <c r="C36" s="186" t="s">
        <v>80</v>
      </c>
      <c r="D36" s="186" t="s">
        <v>111</v>
      </c>
      <c r="E36" s="186" t="s">
        <v>193</v>
      </c>
      <c r="F36" s="186" t="s">
        <v>93</v>
      </c>
      <c r="G36" s="187">
        <v>10868490.02</v>
      </c>
      <c r="H36" s="187">
        <v>9291316.3699999992</v>
      </c>
      <c r="I36" s="187">
        <v>9428398.6899999995</v>
      </c>
    </row>
    <row r="37" spans="1:9" ht="60" outlineLevel="6" x14ac:dyDescent="0.2">
      <c r="A37" s="186" t="s">
        <v>558</v>
      </c>
      <c r="B37" s="205" t="s">
        <v>196</v>
      </c>
      <c r="C37" s="186" t="s">
        <v>80</v>
      </c>
      <c r="D37" s="186" t="s">
        <v>111</v>
      </c>
      <c r="E37" s="186" t="s">
        <v>193</v>
      </c>
      <c r="F37" s="186" t="s">
        <v>197</v>
      </c>
      <c r="G37" s="187">
        <v>860444.37</v>
      </c>
      <c r="H37" s="187">
        <v>853947</v>
      </c>
      <c r="I37" s="187">
        <v>853947</v>
      </c>
    </row>
    <row r="38" spans="1:9" ht="60" outlineLevel="7" x14ac:dyDescent="0.2">
      <c r="A38" s="186" t="s">
        <v>566</v>
      </c>
      <c r="B38" s="205" t="s">
        <v>198</v>
      </c>
      <c r="C38" s="186" t="s">
        <v>80</v>
      </c>
      <c r="D38" s="186" t="s">
        <v>111</v>
      </c>
      <c r="E38" s="186" t="s">
        <v>193</v>
      </c>
      <c r="F38" s="186" t="s">
        <v>92</v>
      </c>
      <c r="G38" s="187">
        <v>860444.37</v>
      </c>
      <c r="H38" s="187">
        <v>853947</v>
      </c>
      <c r="I38" s="187">
        <v>853947</v>
      </c>
    </row>
    <row r="39" spans="1:9" ht="15" outlineLevel="6" x14ac:dyDescent="0.2">
      <c r="A39" s="186" t="s">
        <v>896</v>
      </c>
      <c r="B39" s="205" t="s">
        <v>241</v>
      </c>
      <c r="C39" s="186" t="s">
        <v>80</v>
      </c>
      <c r="D39" s="186" t="s">
        <v>111</v>
      </c>
      <c r="E39" s="186" t="s">
        <v>193</v>
      </c>
      <c r="F39" s="186" t="s">
        <v>242</v>
      </c>
      <c r="G39" s="187">
        <v>0.64</v>
      </c>
      <c r="H39" s="187">
        <v>0</v>
      </c>
      <c r="I39" s="187">
        <v>0</v>
      </c>
    </row>
    <row r="40" spans="1:9" ht="30" outlineLevel="7" x14ac:dyDescent="0.2">
      <c r="A40" s="186" t="s">
        <v>897</v>
      </c>
      <c r="B40" s="205" t="s">
        <v>779</v>
      </c>
      <c r="C40" s="186" t="s">
        <v>80</v>
      </c>
      <c r="D40" s="186" t="s">
        <v>111</v>
      </c>
      <c r="E40" s="186" t="s">
        <v>193</v>
      </c>
      <c r="F40" s="186" t="s">
        <v>780</v>
      </c>
      <c r="G40" s="187">
        <v>0.64</v>
      </c>
      <c r="H40" s="187">
        <v>0</v>
      </c>
      <c r="I40" s="187">
        <v>0</v>
      </c>
    </row>
    <row r="41" spans="1:9" ht="135" outlineLevel="5" x14ac:dyDescent="0.2">
      <c r="A41" s="186" t="s">
        <v>898</v>
      </c>
      <c r="B41" s="205" t="s">
        <v>199</v>
      </c>
      <c r="C41" s="186" t="s">
        <v>80</v>
      </c>
      <c r="D41" s="186" t="s">
        <v>111</v>
      </c>
      <c r="E41" s="186" t="s">
        <v>200</v>
      </c>
      <c r="F41" s="186"/>
      <c r="G41" s="187">
        <v>5158159.5</v>
      </c>
      <c r="H41" s="187">
        <v>5998269.7999999998</v>
      </c>
      <c r="I41" s="187">
        <v>5998269.7999999998</v>
      </c>
    </row>
    <row r="42" spans="1:9" ht="135" outlineLevel="6" x14ac:dyDescent="0.2">
      <c r="A42" s="186" t="s">
        <v>899</v>
      </c>
      <c r="B42" s="205" t="s">
        <v>194</v>
      </c>
      <c r="C42" s="186" t="s">
        <v>80</v>
      </c>
      <c r="D42" s="186" t="s">
        <v>111</v>
      </c>
      <c r="E42" s="186" t="s">
        <v>200</v>
      </c>
      <c r="F42" s="186" t="s">
        <v>91</v>
      </c>
      <c r="G42" s="187">
        <v>4846063.1500000004</v>
      </c>
      <c r="H42" s="187">
        <v>5511293.4500000002</v>
      </c>
      <c r="I42" s="187">
        <v>5511293.4500000002</v>
      </c>
    </row>
    <row r="43" spans="1:9" ht="45" outlineLevel="7" x14ac:dyDescent="0.2">
      <c r="A43" s="186" t="s">
        <v>591</v>
      </c>
      <c r="B43" s="205" t="s">
        <v>195</v>
      </c>
      <c r="C43" s="186" t="s">
        <v>80</v>
      </c>
      <c r="D43" s="186" t="s">
        <v>111</v>
      </c>
      <c r="E43" s="186" t="s">
        <v>200</v>
      </c>
      <c r="F43" s="186" t="s">
        <v>93</v>
      </c>
      <c r="G43" s="187">
        <v>4846063.1500000004</v>
      </c>
      <c r="H43" s="187">
        <v>5511293.4500000002</v>
      </c>
      <c r="I43" s="187">
        <v>5511293.4500000002</v>
      </c>
    </row>
    <row r="44" spans="1:9" ht="60" outlineLevel="6" x14ac:dyDescent="0.2">
      <c r="A44" s="186" t="s">
        <v>900</v>
      </c>
      <c r="B44" s="205" t="s">
        <v>196</v>
      </c>
      <c r="C44" s="186" t="s">
        <v>80</v>
      </c>
      <c r="D44" s="186" t="s">
        <v>111</v>
      </c>
      <c r="E44" s="186" t="s">
        <v>200</v>
      </c>
      <c r="F44" s="186" t="s">
        <v>197</v>
      </c>
      <c r="G44" s="187">
        <v>312096.34999999998</v>
      </c>
      <c r="H44" s="187">
        <v>486976.35</v>
      </c>
      <c r="I44" s="187">
        <v>486976.35</v>
      </c>
    </row>
    <row r="45" spans="1:9" ht="60" outlineLevel="7" x14ac:dyDescent="0.2">
      <c r="A45" s="186" t="s">
        <v>901</v>
      </c>
      <c r="B45" s="205" t="s">
        <v>198</v>
      </c>
      <c r="C45" s="186" t="s">
        <v>80</v>
      </c>
      <c r="D45" s="186" t="s">
        <v>111</v>
      </c>
      <c r="E45" s="186" t="s">
        <v>200</v>
      </c>
      <c r="F45" s="186" t="s">
        <v>92</v>
      </c>
      <c r="G45" s="187">
        <v>312096.34999999998</v>
      </c>
      <c r="H45" s="187">
        <v>486976.35</v>
      </c>
      <c r="I45" s="187">
        <v>486976.35</v>
      </c>
    </row>
    <row r="46" spans="1:9" ht="165" outlineLevel="5" x14ac:dyDescent="0.2">
      <c r="A46" s="186" t="s">
        <v>902</v>
      </c>
      <c r="B46" s="206" t="s">
        <v>781</v>
      </c>
      <c r="C46" s="186" t="s">
        <v>80</v>
      </c>
      <c r="D46" s="186" t="s">
        <v>111</v>
      </c>
      <c r="E46" s="186" t="s">
        <v>782</v>
      </c>
      <c r="F46" s="186"/>
      <c r="G46" s="187">
        <v>618710.4</v>
      </c>
      <c r="H46" s="187">
        <v>0</v>
      </c>
      <c r="I46" s="187">
        <v>0</v>
      </c>
    </row>
    <row r="47" spans="1:9" ht="135" outlineLevel="6" x14ac:dyDescent="0.2">
      <c r="A47" s="186" t="s">
        <v>903</v>
      </c>
      <c r="B47" s="205" t="s">
        <v>194</v>
      </c>
      <c r="C47" s="186" t="s">
        <v>80</v>
      </c>
      <c r="D47" s="186" t="s">
        <v>111</v>
      </c>
      <c r="E47" s="186" t="s">
        <v>782</v>
      </c>
      <c r="F47" s="186" t="s">
        <v>91</v>
      </c>
      <c r="G47" s="187">
        <v>618710.4</v>
      </c>
      <c r="H47" s="187">
        <v>0</v>
      </c>
      <c r="I47" s="187">
        <v>0</v>
      </c>
    </row>
    <row r="48" spans="1:9" ht="45" outlineLevel="7" x14ac:dyDescent="0.2">
      <c r="A48" s="186" t="s">
        <v>595</v>
      </c>
      <c r="B48" s="205" t="s">
        <v>195</v>
      </c>
      <c r="C48" s="186" t="s">
        <v>80</v>
      </c>
      <c r="D48" s="186" t="s">
        <v>111</v>
      </c>
      <c r="E48" s="186" t="s">
        <v>782</v>
      </c>
      <c r="F48" s="186" t="s">
        <v>93</v>
      </c>
      <c r="G48" s="187">
        <v>618710.4</v>
      </c>
      <c r="H48" s="187">
        <v>0</v>
      </c>
      <c r="I48" s="187">
        <v>0</v>
      </c>
    </row>
    <row r="49" spans="1:9" ht="195" outlineLevel="5" x14ac:dyDescent="0.2">
      <c r="A49" s="186" t="s">
        <v>904</v>
      </c>
      <c r="B49" s="206" t="s">
        <v>783</v>
      </c>
      <c r="C49" s="186" t="s">
        <v>80</v>
      </c>
      <c r="D49" s="186" t="s">
        <v>111</v>
      </c>
      <c r="E49" s="186" t="s">
        <v>784</v>
      </c>
      <c r="F49" s="186"/>
      <c r="G49" s="187">
        <v>317249.37</v>
      </c>
      <c r="H49" s="187">
        <v>0</v>
      </c>
      <c r="I49" s="187">
        <v>0</v>
      </c>
    </row>
    <row r="50" spans="1:9" ht="135" outlineLevel="6" x14ac:dyDescent="0.2">
      <c r="A50" s="186" t="s">
        <v>905</v>
      </c>
      <c r="B50" s="205" t="s">
        <v>194</v>
      </c>
      <c r="C50" s="186" t="s">
        <v>80</v>
      </c>
      <c r="D50" s="186" t="s">
        <v>111</v>
      </c>
      <c r="E50" s="186" t="s">
        <v>784</v>
      </c>
      <c r="F50" s="186" t="s">
        <v>91</v>
      </c>
      <c r="G50" s="187">
        <v>317249.37</v>
      </c>
      <c r="H50" s="187">
        <v>0</v>
      </c>
      <c r="I50" s="187">
        <v>0</v>
      </c>
    </row>
    <row r="51" spans="1:9" ht="45" outlineLevel="7" x14ac:dyDescent="0.2">
      <c r="A51" s="186" t="s">
        <v>906</v>
      </c>
      <c r="B51" s="205" t="s">
        <v>195</v>
      </c>
      <c r="C51" s="186" t="s">
        <v>80</v>
      </c>
      <c r="D51" s="186" t="s">
        <v>111</v>
      </c>
      <c r="E51" s="186" t="s">
        <v>784</v>
      </c>
      <c r="F51" s="186" t="s">
        <v>93</v>
      </c>
      <c r="G51" s="187">
        <v>317249.37</v>
      </c>
      <c r="H51" s="187">
        <v>0</v>
      </c>
      <c r="I51" s="187">
        <v>0</v>
      </c>
    </row>
    <row r="52" spans="1:9" ht="15" outlineLevel="3" x14ac:dyDescent="0.2">
      <c r="A52" s="186" t="s">
        <v>907</v>
      </c>
      <c r="B52" s="205" t="s">
        <v>201</v>
      </c>
      <c r="C52" s="186" t="s">
        <v>80</v>
      </c>
      <c r="D52" s="186" t="s">
        <v>111</v>
      </c>
      <c r="E52" s="186" t="s">
        <v>202</v>
      </c>
      <c r="F52" s="186"/>
      <c r="G52" s="187">
        <v>10000</v>
      </c>
      <c r="H52" s="187">
        <v>0</v>
      </c>
      <c r="I52" s="187">
        <v>0</v>
      </c>
    </row>
    <row r="53" spans="1:9" ht="30" outlineLevel="4" x14ac:dyDescent="0.2">
      <c r="A53" s="186" t="s">
        <v>908</v>
      </c>
      <c r="B53" s="205" t="s">
        <v>203</v>
      </c>
      <c r="C53" s="186" t="s">
        <v>80</v>
      </c>
      <c r="D53" s="186" t="s">
        <v>111</v>
      </c>
      <c r="E53" s="186" t="s">
        <v>204</v>
      </c>
      <c r="F53" s="186"/>
      <c r="G53" s="187">
        <v>10000</v>
      </c>
      <c r="H53" s="187">
        <v>0</v>
      </c>
      <c r="I53" s="187">
        <v>0</v>
      </c>
    </row>
    <row r="54" spans="1:9" ht="75" outlineLevel="5" x14ac:dyDescent="0.2">
      <c r="A54" s="186" t="s">
        <v>909</v>
      </c>
      <c r="B54" s="205" t="s">
        <v>1789</v>
      </c>
      <c r="C54" s="186" t="s">
        <v>80</v>
      </c>
      <c r="D54" s="186" t="s">
        <v>111</v>
      </c>
      <c r="E54" s="186" t="s">
        <v>1790</v>
      </c>
      <c r="F54" s="186"/>
      <c r="G54" s="187">
        <v>10000</v>
      </c>
      <c r="H54" s="187">
        <v>0</v>
      </c>
      <c r="I54" s="187">
        <v>0</v>
      </c>
    </row>
    <row r="55" spans="1:9" ht="15" outlineLevel="6" x14ac:dyDescent="0.2">
      <c r="A55" s="186" t="s">
        <v>910</v>
      </c>
      <c r="B55" s="205" t="s">
        <v>241</v>
      </c>
      <c r="C55" s="186" t="s">
        <v>80</v>
      </c>
      <c r="D55" s="186" t="s">
        <v>111</v>
      </c>
      <c r="E55" s="186" t="s">
        <v>1790</v>
      </c>
      <c r="F55" s="186" t="s">
        <v>242</v>
      </c>
      <c r="G55" s="187">
        <v>10000</v>
      </c>
      <c r="H55" s="187">
        <v>0</v>
      </c>
      <c r="I55" s="187">
        <v>0</v>
      </c>
    </row>
    <row r="56" spans="1:9" ht="15" outlineLevel="7" x14ac:dyDescent="0.2">
      <c r="A56" s="186" t="s">
        <v>911</v>
      </c>
      <c r="B56" s="205" t="s">
        <v>831</v>
      </c>
      <c r="C56" s="186" t="s">
        <v>80</v>
      </c>
      <c r="D56" s="186" t="s">
        <v>111</v>
      </c>
      <c r="E56" s="186" t="s">
        <v>1790</v>
      </c>
      <c r="F56" s="186" t="s">
        <v>832</v>
      </c>
      <c r="G56" s="187">
        <v>10000</v>
      </c>
      <c r="H56" s="187">
        <v>0</v>
      </c>
      <c r="I56" s="187">
        <v>0</v>
      </c>
    </row>
    <row r="57" spans="1:9" ht="30" outlineLevel="2" x14ac:dyDescent="0.2">
      <c r="A57" s="186" t="s">
        <v>912</v>
      </c>
      <c r="B57" s="205" t="s">
        <v>114</v>
      </c>
      <c r="C57" s="186" t="s">
        <v>80</v>
      </c>
      <c r="D57" s="186" t="s">
        <v>115</v>
      </c>
      <c r="E57" s="186"/>
      <c r="F57" s="186"/>
      <c r="G57" s="187">
        <v>98200</v>
      </c>
      <c r="H57" s="187">
        <v>86300</v>
      </c>
      <c r="I57" s="187">
        <v>86300</v>
      </c>
    </row>
    <row r="58" spans="1:9" ht="15" outlineLevel="3" x14ac:dyDescent="0.2">
      <c r="A58" s="186" t="s">
        <v>913</v>
      </c>
      <c r="B58" s="205" t="s">
        <v>201</v>
      </c>
      <c r="C58" s="186" t="s">
        <v>80</v>
      </c>
      <c r="D58" s="186" t="s">
        <v>115</v>
      </c>
      <c r="E58" s="186" t="s">
        <v>202</v>
      </c>
      <c r="F58" s="186"/>
      <c r="G58" s="187">
        <v>98200</v>
      </c>
      <c r="H58" s="187">
        <v>86300</v>
      </c>
      <c r="I58" s="187">
        <v>86300</v>
      </c>
    </row>
    <row r="59" spans="1:9" ht="30" outlineLevel="4" x14ac:dyDescent="0.2">
      <c r="A59" s="186" t="s">
        <v>914</v>
      </c>
      <c r="B59" s="205" t="s">
        <v>203</v>
      </c>
      <c r="C59" s="186" t="s">
        <v>80</v>
      </c>
      <c r="D59" s="186" t="s">
        <v>115</v>
      </c>
      <c r="E59" s="186" t="s">
        <v>204</v>
      </c>
      <c r="F59" s="186"/>
      <c r="G59" s="187">
        <v>98200</v>
      </c>
      <c r="H59" s="187">
        <v>86300</v>
      </c>
      <c r="I59" s="187">
        <v>86300</v>
      </c>
    </row>
    <row r="60" spans="1:9" ht="105" outlineLevel="5" x14ac:dyDescent="0.2">
      <c r="A60" s="186" t="s">
        <v>915</v>
      </c>
      <c r="B60" s="205" t="s">
        <v>430</v>
      </c>
      <c r="C60" s="186" t="s">
        <v>80</v>
      </c>
      <c r="D60" s="186" t="s">
        <v>115</v>
      </c>
      <c r="E60" s="186" t="s">
        <v>205</v>
      </c>
      <c r="F60" s="186"/>
      <c r="G60" s="187">
        <v>98200</v>
      </c>
      <c r="H60" s="187">
        <v>86300</v>
      </c>
      <c r="I60" s="187">
        <v>86300</v>
      </c>
    </row>
    <row r="61" spans="1:9" ht="15" outlineLevel="6" x14ac:dyDescent="0.2">
      <c r="A61" s="186" t="s">
        <v>916</v>
      </c>
      <c r="B61" s="205" t="s">
        <v>206</v>
      </c>
      <c r="C61" s="186" t="s">
        <v>80</v>
      </c>
      <c r="D61" s="186" t="s">
        <v>115</v>
      </c>
      <c r="E61" s="186" t="s">
        <v>205</v>
      </c>
      <c r="F61" s="186" t="s">
        <v>207</v>
      </c>
      <c r="G61" s="187">
        <v>98200</v>
      </c>
      <c r="H61" s="187">
        <v>86300</v>
      </c>
      <c r="I61" s="187">
        <v>86300</v>
      </c>
    </row>
    <row r="62" spans="1:9" ht="15" outlineLevel="7" x14ac:dyDescent="0.2">
      <c r="A62" s="186" t="s">
        <v>917</v>
      </c>
      <c r="B62" s="205" t="s">
        <v>208</v>
      </c>
      <c r="C62" s="186" t="s">
        <v>80</v>
      </c>
      <c r="D62" s="186" t="s">
        <v>115</v>
      </c>
      <c r="E62" s="186" t="s">
        <v>205</v>
      </c>
      <c r="F62" s="186" t="s">
        <v>209</v>
      </c>
      <c r="G62" s="187">
        <v>98200</v>
      </c>
      <c r="H62" s="187">
        <v>86300</v>
      </c>
      <c r="I62" s="187">
        <v>86300</v>
      </c>
    </row>
    <row r="63" spans="1:9" ht="30" outlineLevel="1" x14ac:dyDescent="0.2">
      <c r="A63" s="186" t="s">
        <v>918</v>
      </c>
      <c r="B63" s="205" t="s">
        <v>116</v>
      </c>
      <c r="C63" s="186" t="s">
        <v>80</v>
      </c>
      <c r="D63" s="186" t="s">
        <v>117</v>
      </c>
      <c r="E63" s="186"/>
      <c r="F63" s="186"/>
      <c r="G63" s="187">
        <v>3010100</v>
      </c>
      <c r="H63" s="187">
        <v>3341700</v>
      </c>
      <c r="I63" s="187">
        <v>3683100</v>
      </c>
    </row>
    <row r="64" spans="1:9" ht="30" outlineLevel="2" x14ac:dyDescent="0.2">
      <c r="A64" s="186" t="s">
        <v>919</v>
      </c>
      <c r="B64" s="205" t="s">
        <v>118</v>
      </c>
      <c r="C64" s="186" t="s">
        <v>80</v>
      </c>
      <c r="D64" s="186" t="s">
        <v>119</v>
      </c>
      <c r="E64" s="186"/>
      <c r="F64" s="186"/>
      <c r="G64" s="187">
        <v>3010100</v>
      </c>
      <c r="H64" s="187">
        <v>3341700</v>
      </c>
      <c r="I64" s="187">
        <v>3683100</v>
      </c>
    </row>
    <row r="65" spans="1:9" ht="15" outlineLevel="3" x14ac:dyDescent="0.2">
      <c r="A65" s="186" t="s">
        <v>920</v>
      </c>
      <c r="B65" s="205" t="s">
        <v>201</v>
      </c>
      <c r="C65" s="186" t="s">
        <v>80</v>
      </c>
      <c r="D65" s="186" t="s">
        <v>119</v>
      </c>
      <c r="E65" s="186" t="s">
        <v>202</v>
      </c>
      <c r="F65" s="186"/>
      <c r="G65" s="187">
        <v>3010100</v>
      </c>
      <c r="H65" s="187">
        <v>3341700</v>
      </c>
      <c r="I65" s="187">
        <v>3683100</v>
      </c>
    </row>
    <row r="66" spans="1:9" ht="30" outlineLevel="4" x14ac:dyDescent="0.2">
      <c r="A66" s="186" t="s">
        <v>921</v>
      </c>
      <c r="B66" s="205" t="s">
        <v>203</v>
      </c>
      <c r="C66" s="186" t="s">
        <v>80</v>
      </c>
      <c r="D66" s="186" t="s">
        <v>119</v>
      </c>
      <c r="E66" s="186" t="s">
        <v>204</v>
      </c>
      <c r="F66" s="186"/>
      <c r="G66" s="187">
        <v>3010100</v>
      </c>
      <c r="H66" s="187">
        <v>3341700</v>
      </c>
      <c r="I66" s="187">
        <v>3683100</v>
      </c>
    </row>
    <row r="67" spans="1:9" ht="90" outlineLevel="5" x14ac:dyDescent="0.2">
      <c r="A67" s="186" t="s">
        <v>922</v>
      </c>
      <c r="B67" s="205" t="s">
        <v>631</v>
      </c>
      <c r="C67" s="186" t="s">
        <v>80</v>
      </c>
      <c r="D67" s="186" t="s">
        <v>119</v>
      </c>
      <c r="E67" s="186" t="s">
        <v>210</v>
      </c>
      <c r="F67" s="186"/>
      <c r="G67" s="187">
        <v>3010100</v>
      </c>
      <c r="H67" s="187">
        <v>3341700</v>
      </c>
      <c r="I67" s="187">
        <v>3683100</v>
      </c>
    </row>
    <row r="68" spans="1:9" ht="15" outlineLevel="6" x14ac:dyDescent="0.2">
      <c r="A68" s="186" t="s">
        <v>923</v>
      </c>
      <c r="B68" s="205" t="s">
        <v>206</v>
      </c>
      <c r="C68" s="186" t="s">
        <v>80</v>
      </c>
      <c r="D68" s="186" t="s">
        <v>119</v>
      </c>
      <c r="E68" s="186" t="s">
        <v>210</v>
      </c>
      <c r="F68" s="186" t="s">
        <v>207</v>
      </c>
      <c r="G68" s="187">
        <v>3010100</v>
      </c>
      <c r="H68" s="187">
        <v>3341700</v>
      </c>
      <c r="I68" s="187">
        <v>3683100</v>
      </c>
    </row>
    <row r="69" spans="1:9" ht="15" outlineLevel="7" x14ac:dyDescent="0.2">
      <c r="A69" s="186" t="s">
        <v>924</v>
      </c>
      <c r="B69" s="205" t="s">
        <v>208</v>
      </c>
      <c r="C69" s="186" t="s">
        <v>80</v>
      </c>
      <c r="D69" s="186" t="s">
        <v>119</v>
      </c>
      <c r="E69" s="186" t="s">
        <v>210</v>
      </c>
      <c r="F69" s="186" t="s">
        <v>209</v>
      </c>
      <c r="G69" s="187">
        <v>3010100</v>
      </c>
      <c r="H69" s="187">
        <v>3341700</v>
      </c>
      <c r="I69" s="187">
        <v>3683100</v>
      </c>
    </row>
    <row r="70" spans="1:9" ht="60" outlineLevel="1" x14ac:dyDescent="0.2">
      <c r="A70" s="186" t="s">
        <v>925</v>
      </c>
      <c r="B70" s="205" t="s">
        <v>120</v>
      </c>
      <c r="C70" s="186" t="s">
        <v>80</v>
      </c>
      <c r="D70" s="186" t="s">
        <v>121</v>
      </c>
      <c r="E70" s="186"/>
      <c r="F70" s="186"/>
      <c r="G70" s="187">
        <v>2674100</v>
      </c>
      <c r="H70" s="187">
        <v>1782700</v>
      </c>
      <c r="I70" s="187">
        <v>1782700</v>
      </c>
    </row>
    <row r="71" spans="1:9" ht="75" outlineLevel="2" x14ac:dyDescent="0.2">
      <c r="A71" s="186" t="s">
        <v>926</v>
      </c>
      <c r="B71" s="205" t="s">
        <v>608</v>
      </c>
      <c r="C71" s="186" t="s">
        <v>80</v>
      </c>
      <c r="D71" s="186" t="s">
        <v>609</v>
      </c>
      <c r="E71" s="186"/>
      <c r="F71" s="186"/>
      <c r="G71" s="187">
        <v>2674100</v>
      </c>
      <c r="H71" s="187">
        <v>1782700</v>
      </c>
      <c r="I71" s="187">
        <v>1782700</v>
      </c>
    </row>
    <row r="72" spans="1:9" ht="15" outlineLevel="3" x14ac:dyDescent="0.2">
      <c r="A72" s="186" t="s">
        <v>927</v>
      </c>
      <c r="B72" s="205" t="s">
        <v>201</v>
      </c>
      <c r="C72" s="186" t="s">
        <v>80</v>
      </c>
      <c r="D72" s="186" t="s">
        <v>609</v>
      </c>
      <c r="E72" s="186" t="s">
        <v>202</v>
      </c>
      <c r="F72" s="186"/>
      <c r="G72" s="187">
        <v>2674100</v>
      </c>
      <c r="H72" s="187">
        <v>1782700</v>
      </c>
      <c r="I72" s="187">
        <v>1782700</v>
      </c>
    </row>
    <row r="73" spans="1:9" ht="30" outlineLevel="4" x14ac:dyDescent="0.2">
      <c r="A73" s="186" t="s">
        <v>928</v>
      </c>
      <c r="B73" s="205" t="s">
        <v>203</v>
      </c>
      <c r="C73" s="186" t="s">
        <v>80</v>
      </c>
      <c r="D73" s="186" t="s">
        <v>609</v>
      </c>
      <c r="E73" s="186" t="s">
        <v>204</v>
      </c>
      <c r="F73" s="186"/>
      <c r="G73" s="187">
        <v>2674100</v>
      </c>
      <c r="H73" s="187">
        <v>1782700</v>
      </c>
      <c r="I73" s="187">
        <v>1782700</v>
      </c>
    </row>
    <row r="74" spans="1:9" ht="105" outlineLevel="5" x14ac:dyDescent="0.2">
      <c r="A74" s="186" t="s">
        <v>929</v>
      </c>
      <c r="B74" s="205" t="s">
        <v>785</v>
      </c>
      <c r="C74" s="186" t="s">
        <v>80</v>
      </c>
      <c r="D74" s="186" t="s">
        <v>609</v>
      </c>
      <c r="E74" s="186" t="s">
        <v>786</v>
      </c>
      <c r="F74" s="186"/>
      <c r="G74" s="187">
        <v>2674100</v>
      </c>
      <c r="H74" s="187">
        <v>1782700</v>
      </c>
      <c r="I74" s="187">
        <v>1782700</v>
      </c>
    </row>
    <row r="75" spans="1:9" ht="15" outlineLevel="6" x14ac:dyDescent="0.2">
      <c r="A75" s="186" t="s">
        <v>930</v>
      </c>
      <c r="B75" s="205" t="s">
        <v>206</v>
      </c>
      <c r="C75" s="186" t="s">
        <v>80</v>
      </c>
      <c r="D75" s="186" t="s">
        <v>609</v>
      </c>
      <c r="E75" s="186" t="s">
        <v>786</v>
      </c>
      <c r="F75" s="186" t="s">
        <v>207</v>
      </c>
      <c r="G75" s="187">
        <v>2674100</v>
      </c>
      <c r="H75" s="187">
        <v>1782700</v>
      </c>
      <c r="I75" s="187">
        <v>1782700</v>
      </c>
    </row>
    <row r="76" spans="1:9" ht="30" outlineLevel="7" x14ac:dyDescent="0.2">
      <c r="A76" s="186" t="s">
        <v>931</v>
      </c>
      <c r="B76" s="205" t="s">
        <v>95</v>
      </c>
      <c r="C76" s="186" t="s">
        <v>80</v>
      </c>
      <c r="D76" s="186" t="s">
        <v>609</v>
      </c>
      <c r="E76" s="186" t="s">
        <v>786</v>
      </c>
      <c r="F76" s="186" t="s">
        <v>226</v>
      </c>
      <c r="G76" s="187">
        <v>2674100</v>
      </c>
      <c r="H76" s="187">
        <v>1782700</v>
      </c>
      <c r="I76" s="187">
        <v>1782700</v>
      </c>
    </row>
    <row r="77" spans="1:9" ht="45" outlineLevel="1" x14ac:dyDescent="0.2">
      <c r="A77" s="186" t="s">
        <v>932</v>
      </c>
      <c r="B77" s="205" t="s">
        <v>136</v>
      </c>
      <c r="C77" s="186" t="s">
        <v>80</v>
      </c>
      <c r="D77" s="186" t="s">
        <v>137</v>
      </c>
      <c r="E77" s="186"/>
      <c r="F77" s="186"/>
      <c r="G77" s="187">
        <v>8928465</v>
      </c>
      <c r="H77" s="187">
        <v>0</v>
      </c>
      <c r="I77" s="187">
        <v>0</v>
      </c>
    </row>
    <row r="78" spans="1:9" ht="15" outlineLevel="2" x14ac:dyDescent="0.2">
      <c r="A78" s="186" t="s">
        <v>933</v>
      </c>
      <c r="B78" s="205" t="s">
        <v>138</v>
      </c>
      <c r="C78" s="186" t="s">
        <v>80</v>
      </c>
      <c r="D78" s="186" t="s">
        <v>139</v>
      </c>
      <c r="E78" s="186"/>
      <c r="F78" s="186"/>
      <c r="G78" s="187">
        <v>149649</v>
      </c>
      <c r="H78" s="187">
        <v>0</v>
      </c>
      <c r="I78" s="187">
        <v>0</v>
      </c>
    </row>
    <row r="79" spans="1:9" ht="15" outlineLevel="3" x14ac:dyDescent="0.2">
      <c r="A79" s="186" t="s">
        <v>934</v>
      </c>
      <c r="B79" s="205" t="s">
        <v>201</v>
      </c>
      <c r="C79" s="186" t="s">
        <v>80</v>
      </c>
      <c r="D79" s="186" t="s">
        <v>139</v>
      </c>
      <c r="E79" s="186" t="s">
        <v>202</v>
      </c>
      <c r="F79" s="186"/>
      <c r="G79" s="187">
        <v>149649</v>
      </c>
      <c r="H79" s="187">
        <v>0</v>
      </c>
      <c r="I79" s="187">
        <v>0</v>
      </c>
    </row>
    <row r="80" spans="1:9" ht="30" outlineLevel="4" x14ac:dyDescent="0.2">
      <c r="A80" s="186" t="s">
        <v>935</v>
      </c>
      <c r="B80" s="205" t="s">
        <v>203</v>
      </c>
      <c r="C80" s="186" t="s">
        <v>80</v>
      </c>
      <c r="D80" s="186" t="s">
        <v>139</v>
      </c>
      <c r="E80" s="186" t="s">
        <v>204</v>
      </c>
      <c r="F80" s="186"/>
      <c r="G80" s="187">
        <v>149649</v>
      </c>
      <c r="H80" s="187">
        <v>0</v>
      </c>
      <c r="I80" s="187">
        <v>0</v>
      </c>
    </row>
    <row r="81" spans="1:9" ht="60" outlineLevel="5" x14ac:dyDescent="0.2">
      <c r="A81" s="186" t="s">
        <v>936</v>
      </c>
      <c r="B81" s="205" t="s">
        <v>797</v>
      </c>
      <c r="C81" s="186" t="s">
        <v>80</v>
      </c>
      <c r="D81" s="186" t="s">
        <v>139</v>
      </c>
      <c r="E81" s="186" t="s">
        <v>798</v>
      </c>
      <c r="F81" s="186"/>
      <c r="G81" s="187">
        <v>149649</v>
      </c>
      <c r="H81" s="187">
        <v>0</v>
      </c>
      <c r="I81" s="187">
        <v>0</v>
      </c>
    </row>
    <row r="82" spans="1:9" ht="15" outlineLevel="6" x14ac:dyDescent="0.2">
      <c r="A82" s="186" t="s">
        <v>937</v>
      </c>
      <c r="B82" s="205" t="s">
        <v>206</v>
      </c>
      <c r="C82" s="186" t="s">
        <v>80</v>
      </c>
      <c r="D82" s="186" t="s">
        <v>139</v>
      </c>
      <c r="E82" s="186" t="s">
        <v>798</v>
      </c>
      <c r="F82" s="186" t="s">
        <v>207</v>
      </c>
      <c r="G82" s="187">
        <v>149649</v>
      </c>
      <c r="H82" s="187">
        <v>0</v>
      </c>
      <c r="I82" s="187">
        <v>0</v>
      </c>
    </row>
    <row r="83" spans="1:9" ht="30" outlineLevel="7" x14ac:dyDescent="0.2">
      <c r="A83" s="186" t="s">
        <v>938</v>
      </c>
      <c r="B83" s="205" t="s">
        <v>95</v>
      </c>
      <c r="C83" s="186" t="s">
        <v>80</v>
      </c>
      <c r="D83" s="186" t="s">
        <v>139</v>
      </c>
      <c r="E83" s="186" t="s">
        <v>798</v>
      </c>
      <c r="F83" s="186" t="s">
        <v>226</v>
      </c>
      <c r="G83" s="187">
        <v>149649</v>
      </c>
      <c r="H83" s="187">
        <v>0</v>
      </c>
      <c r="I83" s="187">
        <v>0</v>
      </c>
    </row>
    <row r="84" spans="1:9" ht="15" outlineLevel="2" x14ac:dyDescent="0.2">
      <c r="A84" s="186" t="s">
        <v>939</v>
      </c>
      <c r="B84" s="205" t="s">
        <v>787</v>
      </c>
      <c r="C84" s="186" t="s">
        <v>80</v>
      </c>
      <c r="D84" s="186" t="s">
        <v>788</v>
      </c>
      <c r="E84" s="186"/>
      <c r="F84" s="186"/>
      <c r="G84" s="187">
        <v>8778816</v>
      </c>
      <c r="H84" s="187">
        <v>0</v>
      </c>
      <c r="I84" s="187">
        <v>0</v>
      </c>
    </row>
    <row r="85" spans="1:9" ht="15" outlineLevel="3" x14ac:dyDescent="0.2">
      <c r="A85" s="186" t="s">
        <v>940</v>
      </c>
      <c r="B85" s="205" t="s">
        <v>201</v>
      </c>
      <c r="C85" s="186" t="s">
        <v>80</v>
      </c>
      <c r="D85" s="186" t="s">
        <v>788</v>
      </c>
      <c r="E85" s="186" t="s">
        <v>202</v>
      </c>
      <c r="F85" s="186"/>
      <c r="G85" s="187">
        <v>8778816</v>
      </c>
      <c r="H85" s="187">
        <v>0</v>
      </c>
      <c r="I85" s="187">
        <v>0</v>
      </c>
    </row>
    <row r="86" spans="1:9" ht="30" outlineLevel="4" x14ac:dyDescent="0.2">
      <c r="A86" s="186" t="s">
        <v>941</v>
      </c>
      <c r="B86" s="205" t="s">
        <v>203</v>
      </c>
      <c r="C86" s="186" t="s">
        <v>80</v>
      </c>
      <c r="D86" s="186" t="s">
        <v>788</v>
      </c>
      <c r="E86" s="186" t="s">
        <v>204</v>
      </c>
      <c r="F86" s="186"/>
      <c r="G86" s="187">
        <v>8778816</v>
      </c>
      <c r="H86" s="187">
        <v>0</v>
      </c>
      <c r="I86" s="187">
        <v>0</v>
      </c>
    </row>
    <row r="87" spans="1:9" ht="60" outlineLevel="5" x14ac:dyDescent="0.2">
      <c r="A87" s="186" t="s">
        <v>942</v>
      </c>
      <c r="B87" s="205" t="s">
        <v>1692</v>
      </c>
      <c r="C87" s="186" t="s">
        <v>80</v>
      </c>
      <c r="D87" s="186" t="s">
        <v>788</v>
      </c>
      <c r="E87" s="186" t="s">
        <v>1693</v>
      </c>
      <c r="F87" s="186"/>
      <c r="G87" s="187">
        <v>6876936</v>
      </c>
      <c r="H87" s="187">
        <v>0</v>
      </c>
      <c r="I87" s="187">
        <v>0</v>
      </c>
    </row>
    <row r="88" spans="1:9" ht="15" outlineLevel="6" x14ac:dyDescent="0.2">
      <c r="A88" s="186" t="s">
        <v>943</v>
      </c>
      <c r="B88" s="205" t="s">
        <v>206</v>
      </c>
      <c r="C88" s="186" t="s">
        <v>80</v>
      </c>
      <c r="D88" s="186" t="s">
        <v>788</v>
      </c>
      <c r="E88" s="186" t="s">
        <v>1693</v>
      </c>
      <c r="F88" s="186" t="s">
        <v>207</v>
      </c>
      <c r="G88" s="187">
        <v>6876936</v>
      </c>
      <c r="H88" s="187">
        <v>0</v>
      </c>
      <c r="I88" s="187">
        <v>0</v>
      </c>
    </row>
    <row r="89" spans="1:9" ht="30" outlineLevel="7" x14ac:dyDescent="0.2">
      <c r="A89" s="186" t="s">
        <v>944</v>
      </c>
      <c r="B89" s="205" t="s">
        <v>95</v>
      </c>
      <c r="C89" s="186" t="s">
        <v>80</v>
      </c>
      <c r="D89" s="186" t="s">
        <v>788</v>
      </c>
      <c r="E89" s="186" t="s">
        <v>1693</v>
      </c>
      <c r="F89" s="186" t="s">
        <v>226</v>
      </c>
      <c r="G89" s="187">
        <v>6876936</v>
      </c>
      <c r="H89" s="187">
        <v>0</v>
      </c>
      <c r="I89" s="187">
        <v>0</v>
      </c>
    </row>
    <row r="90" spans="1:9" ht="150" outlineLevel="5" x14ac:dyDescent="0.2">
      <c r="A90" s="186" t="s">
        <v>945</v>
      </c>
      <c r="B90" s="205" t="s">
        <v>789</v>
      </c>
      <c r="C90" s="186" t="s">
        <v>80</v>
      </c>
      <c r="D90" s="186" t="s">
        <v>788</v>
      </c>
      <c r="E90" s="186" t="s">
        <v>790</v>
      </c>
      <c r="F90" s="186"/>
      <c r="G90" s="187">
        <v>1901880</v>
      </c>
      <c r="H90" s="187">
        <v>0</v>
      </c>
      <c r="I90" s="187">
        <v>0</v>
      </c>
    </row>
    <row r="91" spans="1:9" ht="15" outlineLevel="6" x14ac:dyDescent="0.2">
      <c r="A91" s="186" t="s">
        <v>946</v>
      </c>
      <c r="B91" s="205" t="s">
        <v>206</v>
      </c>
      <c r="C91" s="186" t="s">
        <v>80</v>
      </c>
      <c r="D91" s="186" t="s">
        <v>788</v>
      </c>
      <c r="E91" s="186" t="s">
        <v>790</v>
      </c>
      <c r="F91" s="186" t="s">
        <v>207</v>
      </c>
      <c r="G91" s="187">
        <v>1901880</v>
      </c>
      <c r="H91" s="187">
        <v>0</v>
      </c>
      <c r="I91" s="187">
        <v>0</v>
      </c>
    </row>
    <row r="92" spans="1:9" ht="30" outlineLevel="7" x14ac:dyDescent="0.2">
      <c r="A92" s="186" t="s">
        <v>947</v>
      </c>
      <c r="B92" s="205" t="s">
        <v>95</v>
      </c>
      <c r="C92" s="186" t="s">
        <v>80</v>
      </c>
      <c r="D92" s="186" t="s">
        <v>788</v>
      </c>
      <c r="E92" s="186" t="s">
        <v>790</v>
      </c>
      <c r="F92" s="186" t="s">
        <v>226</v>
      </c>
      <c r="G92" s="187">
        <v>1901880</v>
      </c>
      <c r="H92" s="187">
        <v>0</v>
      </c>
      <c r="I92" s="187">
        <v>0</v>
      </c>
    </row>
    <row r="93" spans="1:9" ht="15" outlineLevel="1" x14ac:dyDescent="0.2">
      <c r="A93" s="186" t="s">
        <v>948</v>
      </c>
      <c r="B93" s="205" t="s">
        <v>791</v>
      </c>
      <c r="C93" s="186" t="s">
        <v>80</v>
      </c>
      <c r="D93" s="186" t="s">
        <v>792</v>
      </c>
      <c r="E93" s="186"/>
      <c r="F93" s="186"/>
      <c r="G93" s="187">
        <v>391735.92</v>
      </c>
      <c r="H93" s="187">
        <v>0</v>
      </c>
      <c r="I93" s="187">
        <v>0</v>
      </c>
    </row>
    <row r="94" spans="1:9" ht="30" outlineLevel="2" x14ac:dyDescent="0.2">
      <c r="A94" s="186" t="s">
        <v>949</v>
      </c>
      <c r="B94" s="205" t="s">
        <v>793</v>
      </c>
      <c r="C94" s="186" t="s">
        <v>80</v>
      </c>
      <c r="D94" s="186" t="s">
        <v>794</v>
      </c>
      <c r="E94" s="186"/>
      <c r="F94" s="186"/>
      <c r="G94" s="187">
        <v>391735.92</v>
      </c>
      <c r="H94" s="187">
        <v>0</v>
      </c>
      <c r="I94" s="187">
        <v>0</v>
      </c>
    </row>
    <row r="95" spans="1:9" ht="15" outlineLevel="3" x14ac:dyDescent="0.2">
      <c r="A95" s="186" t="s">
        <v>950</v>
      </c>
      <c r="B95" s="205" t="s">
        <v>201</v>
      </c>
      <c r="C95" s="186" t="s">
        <v>80</v>
      </c>
      <c r="D95" s="186" t="s">
        <v>794</v>
      </c>
      <c r="E95" s="186" t="s">
        <v>202</v>
      </c>
      <c r="F95" s="186"/>
      <c r="G95" s="187">
        <v>391735.92</v>
      </c>
      <c r="H95" s="187">
        <v>0</v>
      </c>
      <c r="I95" s="187">
        <v>0</v>
      </c>
    </row>
    <row r="96" spans="1:9" ht="30" outlineLevel="4" x14ac:dyDescent="0.2">
      <c r="A96" s="186" t="s">
        <v>951</v>
      </c>
      <c r="B96" s="205" t="s">
        <v>203</v>
      </c>
      <c r="C96" s="186" t="s">
        <v>80</v>
      </c>
      <c r="D96" s="186" t="s">
        <v>794</v>
      </c>
      <c r="E96" s="186" t="s">
        <v>204</v>
      </c>
      <c r="F96" s="186"/>
      <c r="G96" s="187">
        <v>391735.92</v>
      </c>
      <c r="H96" s="187">
        <v>0</v>
      </c>
      <c r="I96" s="187">
        <v>0</v>
      </c>
    </row>
    <row r="97" spans="1:9" ht="195" outlineLevel="5" x14ac:dyDescent="0.2">
      <c r="A97" s="186" t="s">
        <v>952</v>
      </c>
      <c r="B97" s="206" t="s">
        <v>795</v>
      </c>
      <c r="C97" s="186" t="s">
        <v>80</v>
      </c>
      <c r="D97" s="186" t="s">
        <v>794</v>
      </c>
      <c r="E97" s="186" t="s">
        <v>796</v>
      </c>
      <c r="F97" s="186"/>
      <c r="G97" s="187">
        <v>391735.92</v>
      </c>
      <c r="H97" s="187">
        <v>0</v>
      </c>
      <c r="I97" s="187">
        <v>0</v>
      </c>
    </row>
    <row r="98" spans="1:9" ht="15" outlineLevel="6" x14ac:dyDescent="0.2">
      <c r="A98" s="186" t="s">
        <v>953</v>
      </c>
      <c r="B98" s="205" t="s">
        <v>206</v>
      </c>
      <c r="C98" s="186" t="s">
        <v>80</v>
      </c>
      <c r="D98" s="186" t="s">
        <v>794</v>
      </c>
      <c r="E98" s="186" t="s">
        <v>796</v>
      </c>
      <c r="F98" s="186" t="s">
        <v>207</v>
      </c>
      <c r="G98" s="187">
        <v>391735.92</v>
      </c>
      <c r="H98" s="187">
        <v>0</v>
      </c>
      <c r="I98" s="187">
        <v>0</v>
      </c>
    </row>
    <row r="99" spans="1:9" ht="30" outlineLevel="7" x14ac:dyDescent="0.2">
      <c r="A99" s="186" t="s">
        <v>954</v>
      </c>
      <c r="B99" s="205" t="s">
        <v>95</v>
      </c>
      <c r="C99" s="186" t="s">
        <v>80</v>
      </c>
      <c r="D99" s="186" t="s">
        <v>794</v>
      </c>
      <c r="E99" s="186" t="s">
        <v>796</v>
      </c>
      <c r="F99" s="186" t="s">
        <v>226</v>
      </c>
      <c r="G99" s="187">
        <v>391735.92</v>
      </c>
      <c r="H99" s="187">
        <v>0</v>
      </c>
      <c r="I99" s="187">
        <v>0</v>
      </c>
    </row>
    <row r="100" spans="1:9" ht="15" outlineLevel="1" x14ac:dyDescent="0.2">
      <c r="A100" s="186" t="s">
        <v>955</v>
      </c>
      <c r="B100" s="205" t="s">
        <v>162</v>
      </c>
      <c r="C100" s="186" t="s">
        <v>80</v>
      </c>
      <c r="D100" s="186" t="s">
        <v>163</v>
      </c>
      <c r="E100" s="186"/>
      <c r="F100" s="186"/>
      <c r="G100" s="187">
        <v>1045000</v>
      </c>
      <c r="H100" s="187">
        <v>0</v>
      </c>
      <c r="I100" s="187">
        <v>0</v>
      </c>
    </row>
    <row r="101" spans="1:9" ht="30" outlineLevel="2" x14ac:dyDescent="0.2">
      <c r="A101" s="186" t="s">
        <v>956</v>
      </c>
      <c r="B101" s="205" t="s">
        <v>166</v>
      </c>
      <c r="C101" s="186" t="s">
        <v>80</v>
      </c>
      <c r="D101" s="186" t="s">
        <v>167</v>
      </c>
      <c r="E101" s="186"/>
      <c r="F101" s="186"/>
      <c r="G101" s="187">
        <v>1045000</v>
      </c>
      <c r="H101" s="187">
        <v>0</v>
      </c>
      <c r="I101" s="187">
        <v>0</v>
      </c>
    </row>
    <row r="102" spans="1:9" ht="15" outlineLevel="3" x14ac:dyDescent="0.2">
      <c r="A102" s="186" t="s">
        <v>957</v>
      </c>
      <c r="B102" s="205" t="s">
        <v>201</v>
      </c>
      <c r="C102" s="186" t="s">
        <v>80</v>
      </c>
      <c r="D102" s="186" t="s">
        <v>167</v>
      </c>
      <c r="E102" s="186" t="s">
        <v>202</v>
      </c>
      <c r="F102" s="186"/>
      <c r="G102" s="187">
        <v>1045000</v>
      </c>
      <c r="H102" s="187">
        <v>0</v>
      </c>
      <c r="I102" s="187">
        <v>0</v>
      </c>
    </row>
    <row r="103" spans="1:9" ht="30" outlineLevel="4" x14ac:dyDescent="0.2">
      <c r="A103" s="186" t="s">
        <v>958</v>
      </c>
      <c r="B103" s="205" t="s">
        <v>203</v>
      </c>
      <c r="C103" s="186" t="s">
        <v>80</v>
      </c>
      <c r="D103" s="186" t="s">
        <v>167</v>
      </c>
      <c r="E103" s="186" t="s">
        <v>204</v>
      </c>
      <c r="F103" s="186"/>
      <c r="G103" s="187">
        <v>1045000</v>
      </c>
      <c r="H103" s="187">
        <v>0</v>
      </c>
      <c r="I103" s="187">
        <v>0</v>
      </c>
    </row>
    <row r="104" spans="1:9" ht="60" outlineLevel="5" x14ac:dyDescent="0.2">
      <c r="A104" s="186" t="s">
        <v>959</v>
      </c>
      <c r="B104" s="205" t="s">
        <v>797</v>
      </c>
      <c r="C104" s="186" t="s">
        <v>80</v>
      </c>
      <c r="D104" s="186" t="s">
        <v>167</v>
      </c>
      <c r="E104" s="186" t="s">
        <v>798</v>
      </c>
      <c r="F104" s="186"/>
      <c r="G104" s="187">
        <v>1045000</v>
      </c>
      <c r="H104" s="187">
        <v>0</v>
      </c>
      <c r="I104" s="187">
        <v>0</v>
      </c>
    </row>
    <row r="105" spans="1:9" ht="15" outlineLevel="6" x14ac:dyDescent="0.2">
      <c r="A105" s="186" t="s">
        <v>960</v>
      </c>
      <c r="B105" s="205" t="s">
        <v>206</v>
      </c>
      <c r="C105" s="186" t="s">
        <v>80</v>
      </c>
      <c r="D105" s="186" t="s">
        <v>167</v>
      </c>
      <c r="E105" s="186" t="s">
        <v>798</v>
      </c>
      <c r="F105" s="186" t="s">
        <v>207</v>
      </c>
      <c r="G105" s="187">
        <v>1045000</v>
      </c>
      <c r="H105" s="187">
        <v>0</v>
      </c>
      <c r="I105" s="187">
        <v>0</v>
      </c>
    </row>
    <row r="106" spans="1:9" ht="30" outlineLevel="7" x14ac:dyDescent="0.2">
      <c r="A106" s="186" t="s">
        <v>961</v>
      </c>
      <c r="B106" s="205" t="s">
        <v>95</v>
      </c>
      <c r="C106" s="186" t="s">
        <v>80</v>
      </c>
      <c r="D106" s="186" t="s">
        <v>167</v>
      </c>
      <c r="E106" s="186" t="s">
        <v>798</v>
      </c>
      <c r="F106" s="186" t="s">
        <v>226</v>
      </c>
      <c r="G106" s="187">
        <v>1045000</v>
      </c>
      <c r="H106" s="187">
        <v>0</v>
      </c>
      <c r="I106" s="187">
        <v>0</v>
      </c>
    </row>
    <row r="107" spans="1:9" ht="60" outlineLevel="1" x14ac:dyDescent="0.2">
      <c r="A107" s="186" t="s">
        <v>962</v>
      </c>
      <c r="B107" s="205" t="s">
        <v>647</v>
      </c>
      <c r="C107" s="186" t="s">
        <v>80</v>
      </c>
      <c r="D107" s="186" t="s">
        <v>176</v>
      </c>
      <c r="E107" s="186"/>
      <c r="F107" s="186"/>
      <c r="G107" s="187">
        <v>10000</v>
      </c>
      <c r="H107" s="187">
        <v>10000</v>
      </c>
      <c r="I107" s="187">
        <v>10000</v>
      </c>
    </row>
    <row r="108" spans="1:9" ht="60" outlineLevel="2" x14ac:dyDescent="0.2">
      <c r="A108" s="186" t="s">
        <v>91</v>
      </c>
      <c r="B108" s="205" t="s">
        <v>648</v>
      </c>
      <c r="C108" s="186" t="s">
        <v>80</v>
      </c>
      <c r="D108" s="186" t="s">
        <v>177</v>
      </c>
      <c r="E108" s="186"/>
      <c r="F108" s="186"/>
      <c r="G108" s="187">
        <v>10000</v>
      </c>
      <c r="H108" s="187">
        <v>10000</v>
      </c>
      <c r="I108" s="187">
        <v>10000</v>
      </c>
    </row>
    <row r="109" spans="1:9" ht="45" outlineLevel="3" x14ac:dyDescent="0.2">
      <c r="A109" s="186" t="s">
        <v>963</v>
      </c>
      <c r="B109" s="205" t="s">
        <v>188</v>
      </c>
      <c r="C109" s="186" t="s">
        <v>80</v>
      </c>
      <c r="D109" s="186" t="s">
        <v>177</v>
      </c>
      <c r="E109" s="186" t="s">
        <v>189</v>
      </c>
      <c r="F109" s="186"/>
      <c r="G109" s="187">
        <v>10000</v>
      </c>
      <c r="H109" s="187">
        <v>10000</v>
      </c>
      <c r="I109" s="187">
        <v>10000</v>
      </c>
    </row>
    <row r="110" spans="1:9" ht="45" outlineLevel="4" x14ac:dyDescent="0.2">
      <c r="A110" s="186" t="s">
        <v>964</v>
      </c>
      <c r="B110" s="205" t="s">
        <v>211</v>
      </c>
      <c r="C110" s="186" t="s">
        <v>80</v>
      </c>
      <c r="D110" s="186" t="s">
        <v>177</v>
      </c>
      <c r="E110" s="186" t="s">
        <v>212</v>
      </c>
      <c r="F110" s="186"/>
      <c r="G110" s="187">
        <v>10000</v>
      </c>
      <c r="H110" s="187">
        <v>10000</v>
      </c>
      <c r="I110" s="187">
        <v>10000</v>
      </c>
    </row>
    <row r="111" spans="1:9" ht="120" outlineLevel="5" x14ac:dyDescent="0.2">
      <c r="A111" s="186" t="s">
        <v>965</v>
      </c>
      <c r="B111" s="205" t="s">
        <v>213</v>
      </c>
      <c r="C111" s="186" t="s">
        <v>80</v>
      </c>
      <c r="D111" s="186" t="s">
        <v>177</v>
      </c>
      <c r="E111" s="186" t="s">
        <v>214</v>
      </c>
      <c r="F111" s="186"/>
      <c r="G111" s="187">
        <v>10000</v>
      </c>
      <c r="H111" s="187">
        <v>10000</v>
      </c>
      <c r="I111" s="187">
        <v>10000</v>
      </c>
    </row>
    <row r="112" spans="1:9" ht="45" outlineLevel="6" x14ac:dyDescent="0.2">
      <c r="A112" s="186" t="s">
        <v>966</v>
      </c>
      <c r="B112" s="205" t="s">
        <v>215</v>
      </c>
      <c r="C112" s="186" t="s">
        <v>80</v>
      </c>
      <c r="D112" s="186" t="s">
        <v>177</v>
      </c>
      <c r="E112" s="186" t="s">
        <v>214</v>
      </c>
      <c r="F112" s="186" t="s">
        <v>216</v>
      </c>
      <c r="G112" s="187">
        <v>10000</v>
      </c>
      <c r="H112" s="187">
        <v>10000</v>
      </c>
      <c r="I112" s="187">
        <v>10000</v>
      </c>
    </row>
    <row r="113" spans="1:9" ht="30" outlineLevel="7" x14ac:dyDescent="0.2">
      <c r="A113" s="186" t="s">
        <v>967</v>
      </c>
      <c r="B113" s="205" t="s">
        <v>217</v>
      </c>
      <c r="C113" s="186" t="s">
        <v>80</v>
      </c>
      <c r="D113" s="186" t="s">
        <v>177</v>
      </c>
      <c r="E113" s="186" t="s">
        <v>214</v>
      </c>
      <c r="F113" s="186" t="s">
        <v>218</v>
      </c>
      <c r="G113" s="187">
        <v>10000</v>
      </c>
      <c r="H113" s="187">
        <v>10000</v>
      </c>
      <c r="I113" s="187">
        <v>10000</v>
      </c>
    </row>
    <row r="114" spans="1:9" ht="75" outlineLevel="1" x14ac:dyDescent="0.2">
      <c r="A114" s="186" t="s">
        <v>968</v>
      </c>
      <c r="B114" s="205" t="s">
        <v>178</v>
      </c>
      <c r="C114" s="186" t="s">
        <v>80</v>
      </c>
      <c r="D114" s="186" t="s">
        <v>179</v>
      </c>
      <c r="E114" s="186"/>
      <c r="F114" s="186"/>
      <c r="G114" s="187">
        <v>207660717.37</v>
      </c>
      <c r="H114" s="187">
        <v>180908166</v>
      </c>
      <c r="I114" s="187">
        <v>107580466</v>
      </c>
    </row>
    <row r="115" spans="1:9" ht="75" outlineLevel="2" x14ac:dyDescent="0.2">
      <c r="A115" s="186" t="s">
        <v>969</v>
      </c>
      <c r="B115" s="205" t="s">
        <v>180</v>
      </c>
      <c r="C115" s="186" t="s">
        <v>80</v>
      </c>
      <c r="D115" s="186" t="s">
        <v>181</v>
      </c>
      <c r="E115" s="186"/>
      <c r="F115" s="186"/>
      <c r="G115" s="187">
        <v>35510258</v>
      </c>
      <c r="H115" s="187">
        <v>28408247</v>
      </c>
      <c r="I115" s="187">
        <v>28408247</v>
      </c>
    </row>
    <row r="116" spans="1:9" ht="45" outlineLevel="3" x14ac:dyDescent="0.2">
      <c r="A116" s="186" t="s">
        <v>970</v>
      </c>
      <c r="B116" s="205" t="s">
        <v>188</v>
      </c>
      <c r="C116" s="186" t="s">
        <v>80</v>
      </c>
      <c r="D116" s="186" t="s">
        <v>181</v>
      </c>
      <c r="E116" s="186" t="s">
        <v>189</v>
      </c>
      <c r="F116" s="186"/>
      <c r="G116" s="187">
        <v>35510258</v>
      </c>
      <c r="H116" s="187">
        <v>28408247</v>
      </c>
      <c r="I116" s="187">
        <v>28408247</v>
      </c>
    </row>
    <row r="117" spans="1:9" ht="105" outlineLevel="4" x14ac:dyDescent="0.2">
      <c r="A117" s="186" t="s">
        <v>971</v>
      </c>
      <c r="B117" s="205" t="s">
        <v>219</v>
      </c>
      <c r="C117" s="186" t="s">
        <v>80</v>
      </c>
      <c r="D117" s="186" t="s">
        <v>181</v>
      </c>
      <c r="E117" s="186" t="s">
        <v>220</v>
      </c>
      <c r="F117" s="186"/>
      <c r="G117" s="187">
        <v>35510258</v>
      </c>
      <c r="H117" s="187">
        <v>28408247</v>
      </c>
      <c r="I117" s="187">
        <v>28408247</v>
      </c>
    </row>
    <row r="118" spans="1:9" ht="210" outlineLevel="5" x14ac:dyDescent="0.2">
      <c r="A118" s="186" t="s">
        <v>90</v>
      </c>
      <c r="B118" s="206" t="s">
        <v>660</v>
      </c>
      <c r="C118" s="186" t="s">
        <v>80</v>
      </c>
      <c r="D118" s="186" t="s">
        <v>181</v>
      </c>
      <c r="E118" s="186" t="s">
        <v>221</v>
      </c>
      <c r="F118" s="186"/>
      <c r="G118" s="187">
        <v>17767058</v>
      </c>
      <c r="H118" s="187">
        <v>14213647</v>
      </c>
      <c r="I118" s="187">
        <v>14213647</v>
      </c>
    </row>
    <row r="119" spans="1:9" ht="15" outlineLevel="6" x14ac:dyDescent="0.2">
      <c r="A119" s="186" t="s">
        <v>972</v>
      </c>
      <c r="B119" s="205" t="s">
        <v>206</v>
      </c>
      <c r="C119" s="186" t="s">
        <v>80</v>
      </c>
      <c r="D119" s="186" t="s">
        <v>181</v>
      </c>
      <c r="E119" s="186" t="s">
        <v>221</v>
      </c>
      <c r="F119" s="186" t="s">
        <v>207</v>
      </c>
      <c r="G119" s="187">
        <v>17767058</v>
      </c>
      <c r="H119" s="187">
        <v>14213647</v>
      </c>
      <c r="I119" s="187">
        <v>14213647</v>
      </c>
    </row>
    <row r="120" spans="1:9" ht="15" outlineLevel="7" x14ac:dyDescent="0.2">
      <c r="A120" s="186" t="s">
        <v>973</v>
      </c>
      <c r="B120" s="205" t="s">
        <v>222</v>
      </c>
      <c r="C120" s="186" t="s">
        <v>80</v>
      </c>
      <c r="D120" s="186" t="s">
        <v>181</v>
      </c>
      <c r="E120" s="186" t="s">
        <v>221</v>
      </c>
      <c r="F120" s="186" t="s">
        <v>223</v>
      </c>
      <c r="G120" s="187">
        <v>17767058</v>
      </c>
      <c r="H120" s="187">
        <v>14213647</v>
      </c>
      <c r="I120" s="187">
        <v>14213647</v>
      </c>
    </row>
    <row r="121" spans="1:9" ht="210" outlineLevel="5" x14ac:dyDescent="0.2">
      <c r="A121" s="186" t="s">
        <v>974</v>
      </c>
      <c r="B121" s="206" t="s">
        <v>661</v>
      </c>
      <c r="C121" s="186" t="s">
        <v>80</v>
      </c>
      <c r="D121" s="186" t="s">
        <v>181</v>
      </c>
      <c r="E121" s="186" t="s">
        <v>224</v>
      </c>
      <c r="F121" s="186"/>
      <c r="G121" s="187">
        <v>17743200</v>
      </c>
      <c r="H121" s="187">
        <v>14194600</v>
      </c>
      <c r="I121" s="187">
        <v>14194600</v>
      </c>
    </row>
    <row r="122" spans="1:9" ht="15" outlineLevel="6" x14ac:dyDescent="0.2">
      <c r="A122" s="186" t="s">
        <v>975</v>
      </c>
      <c r="B122" s="205" t="s">
        <v>206</v>
      </c>
      <c r="C122" s="186" t="s">
        <v>80</v>
      </c>
      <c r="D122" s="186" t="s">
        <v>181</v>
      </c>
      <c r="E122" s="186" t="s">
        <v>224</v>
      </c>
      <c r="F122" s="186" t="s">
        <v>207</v>
      </c>
      <c r="G122" s="187">
        <v>17743200</v>
      </c>
      <c r="H122" s="187">
        <v>14194600</v>
      </c>
      <c r="I122" s="187">
        <v>14194600</v>
      </c>
    </row>
    <row r="123" spans="1:9" ht="15" outlineLevel="7" x14ac:dyDescent="0.2">
      <c r="A123" s="186" t="s">
        <v>976</v>
      </c>
      <c r="B123" s="205" t="s">
        <v>222</v>
      </c>
      <c r="C123" s="186" t="s">
        <v>80</v>
      </c>
      <c r="D123" s="186" t="s">
        <v>181</v>
      </c>
      <c r="E123" s="186" t="s">
        <v>224</v>
      </c>
      <c r="F123" s="186" t="s">
        <v>223</v>
      </c>
      <c r="G123" s="187">
        <v>17743200</v>
      </c>
      <c r="H123" s="187">
        <v>14194600</v>
      </c>
      <c r="I123" s="187">
        <v>14194600</v>
      </c>
    </row>
    <row r="124" spans="1:9" ht="15" outlineLevel="2" x14ac:dyDescent="0.2">
      <c r="A124" s="186" t="s">
        <v>977</v>
      </c>
      <c r="B124" s="205" t="s">
        <v>799</v>
      </c>
      <c r="C124" s="186" t="s">
        <v>80</v>
      </c>
      <c r="D124" s="186" t="s">
        <v>800</v>
      </c>
      <c r="E124" s="186"/>
      <c r="F124" s="186"/>
      <c r="G124" s="187">
        <v>8653821.1199999992</v>
      </c>
      <c r="H124" s="187">
        <v>0</v>
      </c>
      <c r="I124" s="187">
        <v>0</v>
      </c>
    </row>
    <row r="125" spans="1:9" ht="15" outlineLevel="3" x14ac:dyDescent="0.2">
      <c r="A125" s="186" t="s">
        <v>978</v>
      </c>
      <c r="B125" s="205" t="s">
        <v>201</v>
      </c>
      <c r="C125" s="186" t="s">
        <v>80</v>
      </c>
      <c r="D125" s="186" t="s">
        <v>800</v>
      </c>
      <c r="E125" s="186" t="s">
        <v>202</v>
      </c>
      <c r="F125" s="186"/>
      <c r="G125" s="187">
        <v>8653821.1199999992</v>
      </c>
      <c r="H125" s="187">
        <v>0</v>
      </c>
      <c r="I125" s="187">
        <v>0</v>
      </c>
    </row>
    <row r="126" spans="1:9" ht="30" outlineLevel="4" x14ac:dyDescent="0.2">
      <c r="A126" s="186" t="s">
        <v>592</v>
      </c>
      <c r="B126" s="205" t="s">
        <v>203</v>
      </c>
      <c r="C126" s="186" t="s">
        <v>80</v>
      </c>
      <c r="D126" s="186" t="s">
        <v>800</v>
      </c>
      <c r="E126" s="186" t="s">
        <v>204</v>
      </c>
      <c r="F126" s="186"/>
      <c r="G126" s="187">
        <v>8653821.1199999992</v>
      </c>
      <c r="H126" s="187">
        <v>0</v>
      </c>
      <c r="I126" s="187">
        <v>0</v>
      </c>
    </row>
    <row r="127" spans="1:9" ht="120" outlineLevel="5" x14ac:dyDescent="0.2">
      <c r="A127" s="186" t="s">
        <v>979</v>
      </c>
      <c r="B127" s="205" t="s">
        <v>801</v>
      </c>
      <c r="C127" s="186" t="s">
        <v>80</v>
      </c>
      <c r="D127" s="186" t="s">
        <v>800</v>
      </c>
      <c r="E127" s="186" t="s">
        <v>802</v>
      </c>
      <c r="F127" s="186"/>
      <c r="G127" s="187">
        <v>8653821.1199999992</v>
      </c>
      <c r="H127" s="187">
        <v>0</v>
      </c>
      <c r="I127" s="187">
        <v>0</v>
      </c>
    </row>
    <row r="128" spans="1:9" ht="15" outlineLevel="6" x14ac:dyDescent="0.2">
      <c r="A128" s="186" t="s">
        <v>93</v>
      </c>
      <c r="B128" s="205" t="s">
        <v>206</v>
      </c>
      <c r="C128" s="186" t="s">
        <v>80</v>
      </c>
      <c r="D128" s="186" t="s">
        <v>800</v>
      </c>
      <c r="E128" s="186" t="s">
        <v>802</v>
      </c>
      <c r="F128" s="186" t="s">
        <v>207</v>
      </c>
      <c r="G128" s="187">
        <v>8653821.1199999992</v>
      </c>
      <c r="H128" s="187">
        <v>0</v>
      </c>
      <c r="I128" s="187">
        <v>0</v>
      </c>
    </row>
    <row r="129" spans="1:9" ht="15" outlineLevel="7" x14ac:dyDescent="0.2">
      <c r="A129" s="186" t="s">
        <v>980</v>
      </c>
      <c r="B129" s="205" t="s">
        <v>222</v>
      </c>
      <c r="C129" s="186" t="s">
        <v>80</v>
      </c>
      <c r="D129" s="186" t="s">
        <v>800</v>
      </c>
      <c r="E129" s="186" t="s">
        <v>802</v>
      </c>
      <c r="F129" s="186" t="s">
        <v>223</v>
      </c>
      <c r="G129" s="187">
        <v>8653821.1199999992</v>
      </c>
      <c r="H129" s="187">
        <v>0</v>
      </c>
      <c r="I129" s="187">
        <v>0</v>
      </c>
    </row>
    <row r="130" spans="1:9" ht="30" outlineLevel="2" x14ac:dyDescent="0.2">
      <c r="A130" s="186" t="s">
        <v>981</v>
      </c>
      <c r="B130" s="205" t="s">
        <v>182</v>
      </c>
      <c r="C130" s="186" t="s">
        <v>80</v>
      </c>
      <c r="D130" s="186" t="s">
        <v>183</v>
      </c>
      <c r="E130" s="186"/>
      <c r="F130" s="186"/>
      <c r="G130" s="187">
        <v>163496638.25</v>
      </c>
      <c r="H130" s="187">
        <v>152499919</v>
      </c>
      <c r="I130" s="187">
        <v>79172219</v>
      </c>
    </row>
    <row r="131" spans="1:9" ht="45" outlineLevel="3" x14ac:dyDescent="0.2">
      <c r="A131" s="186" t="s">
        <v>548</v>
      </c>
      <c r="B131" s="205" t="s">
        <v>188</v>
      </c>
      <c r="C131" s="186" t="s">
        <v>80</v>
      </c>
      <c r="D131" s="186" t="s">
        <v>183</v>
      </c>
      <c r="E131" s="186" t="s">
        <v>189</v>
      </c>
      <c r="F131" s="186"/>
      <c r="G131" s="187">
        <v>99393888.25</v>
      </c>
      <c r="H131" s="187">
        <v>79172219</v>
      </c>
      <c r="I131" s="187">
        <v>79172219</v>
      </c>
    </row>
    <row r="132" spans="1:9" ht="105" outlineLevel="4" x14ac:dyDescent="0.2">
      <c r="A132" s="186" t="s">
        <v>982</v>
      </c>
      <c r="B132" s="205" t="s">
        <v>219</v>
      </c>
      <c r="C132" s="186" t="s">
        <v>80</v>
      </c>
      <c r="D132" s="186" t="s">
        <v>183</v>
      </c>
      <c r="E132" s="186" t="s">
        <v>220</v>
      </c>
      <c r="F132" s="186"/>
      <c r="G132" s="187">
        <v>99393888.25</v>
      </c>
      <c r="H132" s="187">
        <v>79172219</v>
      </c>
      <c r="I132" s="187">
        <v>79172219</v>
      </c>
    </row>
    <row r="133" spans="1:9" ht="195" outlineLevel="5" x14ac:dyDescent="0.2">
      <c r="A133" s="186" t="s">
        <v>983</v>
      </c>
      <c r="B133" s="206" t="s">
        <v>662</v>
      </c>
      <c r="C133" s="186" t="s">
        <v>80</v>
      </c>
      <c r="D133" s="186" t="s">
        <v>183</v>
      </c>
      <c r="E133" s="186" t="s">
        <v>225</v>
      </c>
      <c r="F133" s="186"/>
      <c r="G133" s="187">
        <v>99393888.25</v>
      </c>
      <c r="H133" s="187">
        <v>79172219</v>
      </c>
      <c r="I133" s="187">
        <v>79172219</v>
      </c>
    </row>
    <row r="134" spans="1:9" ht="15" outlineLevel="6" x14ac:dyDescent="0.2">
      <c r="A134" s="186" t="s">
        <v>984</v>
      </c>
      <c r="B134" s="205" t="s">
        <v>206</v>
      </c>
      <c r="C134" s="186" t="s">
        <v>80</v>
      </c>
      <c r="D134" s="186" t="s">
        <v>183</v>
      </c>
      <c r="E134" s="186" t="s">
        <v>225</v>
      </c>
      <c r="F134" s="186" t="s">
        <v>207</v>
      </c>
      <c r="G134" s="187">
        <v>99393888.25</v>
      </c>
      <c r="H134" s="187">
        <v>79172219</v>
      </c>
      <c r="I134" s="187">
        <v>79172219</v>
      </c>
    </row>
    <row r="135" spans="1:9" ht="30" outlineLevel="7" x14ac:dyDescent="0.2">
      <c r="A135" s="186" t="s">
        <v>985</v>
      </c>
      <c r="B135" s="205" t="s">
        <v>95</v>
      </c>
      <c r="C135" s="186" t="s">
        <v>80</v>
      </c>
      <c r="D135" s="186" t="s">
        <v>183</v>
      </c>
      <c r="E135" s="186" t="s">
        <v>225</v>
      </c>
      <c r="F135" s="186" t="s">
        <v>226</v>
      </c>
      <c r="G135" s="187">
        <v>99393888.25</v>
      </c>
      <c r="H135" s="187">
        <v>79172219</v>
      </c>
      <c r="I135" s="187">
        <v>79172219</v>
      </c>
    </row>
    <row r="136" spans="1:9" ht="15" outlineLevel="3" x14ac:dyDescent="0.2">
      <c r="A136" s="186" t="s">
        <v>986</v>
      </c>
      <c r="B136" s="205" t="s">
        <v>201</v>
      </c>
      <c r="C136" s="186" t="s">
        <v>80</v>
      </c>
      <c r="D136" s="186" t="s">
        <v>183</v>
      </c>
      <c r="E136" s="186" t="s">
        <v>202</v>
      </c>
      <c r="F136" s="186"/>
      <c r="G136" s="187">
        <v>64102750</v>
      </c>
      <c r="H136" s="187">
        <v>73327700</v>
      </c>
      <c r="I136" s="187">
        <v>0</v>
      </c>
    </row>
    <row r="137" spans="1:9" ht="30" outlineLevel="4" x14ac:dyDescent="0.2">
      <c r="A137" s="186" t="s">
        <v>987</v>
      </c>
      <c r="B137" s="205" t="s">
        <v>203</v>
      </c>
      <c r="C137" s="186" t="s">
        <v>80</v>
      </c>
      <c r="D137" s="186" t="s">
        <v>183</v>
      </c>
      <c r="E137" s="186" t="s">
        <v>204</v>
      </c>
      <c r="F137" s="186"/>
      <c r="G137" s="187">
        <v>64102750</v>
      </c>
      <c r="H137" s="187">
        <v>73327700</v>
      </c>
      <c r="I137" s="187">
        <v>0</v>
      </c>
    </row>
    <row r="138" spans="1:9" ht="60" outlineLevel="5" x14ac:dyDescent="0.2">
      <c r="A138" s="186" t="s">
        <v>508</v>
      </c>
      <c r="B138" s="205" t="s">
        <v>1777</v>
      </c>
      <c r="C138" s="186" t="s">
        <v>80</v>
      </c>
      <c r="D138" s="186" t="s">
        <v>183</v>
      </c>
      <c r="E138" s="186" t="s">
        <v>1778</v>
      </c>
      <c r="F138" s="186"/>
      <c r="G138" s="187">
        <v>1058450</v>
      </c>
      <c r="H138" s="187">
        <v>0</v>
      </c>
      <c r="I138" s="187">
        <v>0</v>
      </c>
    </row>
    <row r="139" spans="1:9" ht="15" outlineLevel="6" x14ac:dyDescent="0.2">
      <c r="A139" s="186" t="s">
        <v>988</v>
      </c>
      <c r="B139" s="205" t="s">
        <v>206</v>
      </c>
      <c r="C139" s="186" t="s">
        <v>80</v>
      </c>
      <c r="D139" s="186" t="s">
        <v>183</v>
      </c>
      <c r="E139" s="186" t="s">
        <v>1778</v>
      </c>
      <c r="F139" s="186" t="s">
        <v>207</v>
      </c>
      <c r="G139" s="187">
        <v>1058450</v>
      </c>
      <c r="H139" s="187">
        <v>0</v>
      </c>
      <c r="I139" s="187">
        <v>0</v>
      </c>
    </row>
    <row r="140" spans="1:9" ht="30" outlineLevel="7" x14ac:dyDescent="0.2">
      <c r="A140" s="186" t="s">
        <v>989</v>
      </c>
      <c r="B140" s="205" t="s">
        <v>95</v>
      </c>
      <c r="C140" s="186" t="s">
        <v>80</v>
      </c>
      <c r="D140" s="186" t="s">
        <v>183</v>
      </c>
      <c r="E140" s="186" t="s">
        <v>1778</v>
      </c>
      <c r="F140" s="186" t="s">
        <v>226</v>
      </c>
      <c r="G140" s="187">
        <v>1058450</v>
      </c>
      <c r="H140" s="187">
        <v>0</v>
      </c>
      <c r="I140" s="187">
        <v>0</v>
      </c>
    </row>
    <row r="141" spans="1:9" ht="105" outlineLevel="5" x14ac:dyDescent="0.2">
      <c r="A141" s="186" t="s">
        <v>725</v>
      </c>
      <c r="B141" s="205" t="s">
        <v>1694</v>
      </c>
      <c r="C141" s="186" t="s">
        <v>80</v>
      </c>
      <c r="D141" s="186" t="s">
        <v>183</v>
      </c>
      <c r="E141" s="186" t="s">
        <v>1695</v>
      </c>
      <c r="F141" s="186"/>
      <c r="G141" s="187">
        <v>63044300</v>
      </c>
      <c r="H141" s="187">
        <v>73327700</v>
      </c>
      <c r="I141" s="187">
        <v>0</v>
      </c>
    </row>
    <row r="142" spans="1:9" ht="15" outlineLevel="6" x14ac:dyDescent="0.2">
      <c r="A142" s="186" t="s">
        <v>990</v>
      </c>
      <c r="B142" s="205" t="s">
        <v>206</v>
      </c>
      <c r="C142" s="186" t="s">
        <v>80</v>
      </c>
      <c r="D142" s="186" t="s">
        <v>183</v>
      </c>
      <c r="E142" s="186" t="s">
        <v>1695</v>
      </c>
      <c r="F142" s="186" t="s">
        <v>207</v>
      </c>
      <c r="G142" s="187">
        <v>63044300</v>
      </c>
      <c r="H142" s="187">
        <v>73327700</v>
      </c>
      <c r="I142" s="187">
        <v>0</v>
      </c>
    </row>
    <row r="143" spans="1:9" ht="30" outlineLevel="7" x14ac:dyDescent="0.2">
      <c r="A143" s="186" t="s">
        <v>991</v>
      </c>
      <c r="B143" s="205" t="s">
        <v>95</v>
      </c>
      <c r="C143" s="186" t="s">
        <v>80</v>
      </c>
      <c r="D143" s="186" t="s">
        <v>183</v>
      </c>
      <c r="E143" s="186" t="s">
        <v>1695</v>
      </c>
      <c r="F143" s="186" t="s">
        <v>226</v>
      </c>
      <c r="G143" s="187">
        <v>63044300</v>
      </c>
      <c r="H143" s="187">
        <v>73327700</v>
      </c>
      <c r="I143" s="187">
        <v>0</v>
      </c>
    </row>
    <row r="144" spans="1:9" ht="45" x14ac:dyDescent="0.2">
      <c r="A144" s="186" t="s">
        <v>992</v>
      </c>
      <c r="B144" s="205" t="s">
        <v>227</v>
      </c>
      <c r="C144" s="186" t="s">
        <v>81</v>
      </c>
      <c r="D144" s="186"/>
      <c r="E144" s="186"/>
      <c r="F144" s="186"/>
      <c r="G144" s="187">
        <v>7659030.9100000001</v>
      </c>
      <c r="H144" s="187">
        <v>6109620.8399999999</v>
      </c>
      <c r="I144" s="187">
        <v>6136510.0499999998</v>
      </c>
    </row>
    <row r="145" spans="1:9" ht="30" outlineLevel="1" x14ac:dyDescent="0.2">
      <c r="A145" s="186" t="s">
        <v>993</v>
      </c>
      <c r="B145" s="205" t="s">
        <v>101</v>
      </c>
      <c r="C145" s="186" t="s">
        <v>81</v>
      </c>
      <c r="D145" s="186" t="s">
        <v>102</v>
      </c>
      <c r="E145" s="186"/>
      <c r="F145" s="186"/>
      <c r="G145" s="187">
        <v>7588530.9100000001</v>
      </c>
      <c r="H145" s="187">
        <v>6039620.8399999999</v>
      </c>
      <c r="I145" s="187">
        <v>6066510.0499999998</v>
      </c>
    </row>
    <row r="146" spans="1:9" ht="105" outlineLevel="2" x14ac:dyDescent="0.2">
      <c r="A146" s="186" t="s">
        <v>994</v>
      </c>
      <c r="B146" s="205" t="s">
        <v>653</v>
      </c>
      <c r="C146" s="186" t="s">
        <v>81</v>
      </c>
      <c r="D146" s="186" t="s">
        <v>107</v>
      </c>
      <c r="E146" s="186"/>
      <c r="F146" s="186"/>
      <c r="G146" s="187">
        <v>7588530.9100000001</v>
      </c>
      <c r="H146" s="187">
        <v>6039620.8399999999</v>
      </c>
      <c r="I146" s="187">
        <v>6066510.0499999998</v>
      </c>
    </row>
    <row r="147" spans="1:9" ht="60" outlineLevel="3" x14ac:dyDescent="0.2">
      <c r="A147" s="186" t="s">
        <v>995</v>
      </c>
      <c r="B147" s="205" t="s">
        <v>228</v>
      </c>
      <c r="C147" s="186" t="s">
        <v>81</v>
      </c>
      <c r="D147" s="186" t="s">
        <v>107</v>
      </c>
      <c r="E147" s="186" t="s">
        <v>229</v>
      </c>
      <c r="F147" s="186"/>
      <c r="G147" s="187">
        <v>7588530.9100000001</v>
      </c>
      <c r="H147" s="187">
        <v>6039620.8399999999</v>
      </c>
      <c r="I147" s="187">
        <v>6066510.0499999998</v>
      </c>
    </row>
    <row r="148" spans="1:9" ht="45" outlineLevel="4" x14ac:dyDescent="0.2">
      <c r="A148" s="186" t="s">
        <v>522</v>
      </c>
      <c r="B148" s="205" t="s">
        <v>230</v>
      </c>
      <c r="C148" s="186" t="s">
        <v>81</v>
      </c>
      <c r="D148" s="186" t="s">
        <v>107</v>
      </c>
      <c r="E148" s="186" t="s">
        <v>231</v>
      </c>
      <c r="F148" s="186"/>
      <c r="G148" s="187">
        <v>60637.04</v>
      </c>
      <c r="H148" s="187">
        <v>70000</v>
      </c>
      <c r="I148" s="187">
        <v>60000</v>
      </c>
    </row>
    <row r="149" spans="1:9" ht="135" outlineLevel="5" x14ac:dyDescent="0.2">
      <c r="A149" s="186" t="s">
        <v>996</v>
      </c>
      <c r="B149" s="205" t="s">
        <v>232</v>
      </c>
      <c r="C149" s="186" t="s">
        <v>81</v>
      </c>
      <c r="D149" s="186" t="s">
        <v>107</v>
      </c>
      <c r="E149" s="186" t="s">
        <v>233</v>
      </c>
      <c r="F149" s="186"/>
      <c r="G149" s="187">
        <v>60637.04</v>
      </c>
      <c r="H149" s="187">
        <v>70000</v>
      </c>
      <c r="I149" s="187">
        <v>60000</v>
      </c>
    </row>
    <row r="150" spans="1:9" ht="60" outlineLevel="6" x14ac:dyDescent="0.2">
      <c r="A150" s="186" t="s">
        <v>997</v>
      </c>
      <c r="B150" s="205" t="s">
        <v>196</v>
      </c>
      <c r="C150" s="186" t="s">
        <v>81</v>
      </c>
      <c r="D150" s="186" t="s">
        <v>107</v>
      </c>
      <c r="E150" s="186" t="s">
        <v>233</v>
      </c>
      <c r="F150" s="186" t="s">
        <v>197</v>
      </c>
      <c r="G150" s="187">
        <v>60637.04</v>
      </c>
      <c r="H150" s="187">
        <v>70000</v>
      </c>
      <c r="I150" s="187">
        <v>60000</v>
      </c>
    </row>
    <row r="151" spans="1:9" ht="60" outlineLevel="7" x14ac:dyDescent="0.2">
      <c r="A151" s="186" t="s">
        <v>535</v>
      </c>
      <c r="B151" s="205" t="s">
        <v>198</v>
      </c>
      <c r="C151" s="186" t="s">
        <v>81</v>
      </c>
      <c r="D151" s="186" t="s">
        <v>107</v>
      </c>
      <c r="E151" s="186" t="s">
        <v>233</v>
      </c>
      <c r="F151" s="186" t="s">
        <v>92</v>
      </c>
      <c r="G151" s="187">
        <v>60637.04</v>
      </c>
      <c r="H151" s="187">
        <v>70000</v>
      </c>
      <c r="I151" s="187">
        <v>60000</v>
      </c>
    </row>
    <row r="152" spans="1:9" ht="30" outlineLevel="4" x14ac:dyDescent="0.2">
      <c r="A152" s="186" t="s">
        <v>998</v>
      </c>
      <c r="B152" s="205" t="s">
        <v>234</v>
      </c>
      <c r="C152" s="186" t="s">
        <v>81</v>
      </c>
      <c r="D152" s="186" t="s">
        <v>107</v>
      </c>
      <c r="E152" s="186" t="s">
        <v>235</v>
      </c>
      <c r="F152" s="186"/>
      <c r="G152" s="187">
        <v>416170.51</v>
      </c>
      <c r="H152" s="187">
        <v>260000</v>
      </c>
      <c r="I152" s="187">
        <v>220000</v>
      </c>
    </row>
    <row r="153" spans="1:9" ht="135" outlineLevel="5" x14ac:dyDescent="0.2">
      <c r="A153" s="186" t="s">
        <v>999</v>
      </c>
      <c r="B153" s="205" t="s">
        <v>236</v>
      </c>
      <c r="C153" s="186" t="s">
        <v>81</v>
      </c>
      <c r="D153" s="186" t="s">
        <v>107</v>
      </c>
      <c r="E153" s="186" t="s">
        <v>237</v>
      </c>
      <c r="F153" s="186"/>
      <c r="G153" s="187">
        <v>35840.5</v>
      </c>
      <c r="H153" s="187">
        <v>100000</v>
      </c>
      <c r="I153" s="187">
        <v>90000</v>
      </c>
    </row>
    <row r="154" spans="1:9" ht="60" outlineLevel="6" x14ac:dyDescent="0.2">
      <c r="A154" s="186" t="s">
        <v>1000</v>
      </c>
      <c r="B154" s="205" t="s">
        <v>196</v>
      </c>
      <c r="C154" s="186" t="s">
        <v>81</v>
      </c>
      <c r="D154" s="186" t="s">
        <v>107</v>
      </c>
      <c r="E154" s="186" t="s">
        <v>237</v>
      </c>
      <c r="F154" s="186" t="s">
        <v>197</v>
      </c>
      <c r="G154" s="187">
        <v>35840.5</v>
      </c>
      <c r="H154" s="187">
        <v>100000</v>
      </c>
      <c r="I154" s="187">
        <v>90000</v>
      </c>
    </row>
    <row r="155" spans="1:9" ht="60" outlineLevel="7" x14ac:dyDescent="0.2">
      <c r="A155" s="186" t="s">
        <v>1001</v>
      </c>
      <c r="B155" s="205" t="s">
        <v>198</v>
      </c>
      <c r="C155" s="186" t="s">
        <v>81</v>
      </c>
      <c r="D155" s="186" t="s">
        <v>107</v>
      </c>
      <c r="E155" s="186" t="s">
        <v>237</v>
      </c>
      <c r="F155" s="186" t="s">
        <v>92</v>
      </c>
      <c r="G155" s="187">
        <v>35840.5</v>
      </c>
      <c r="H155" s="187">
        <v>100000</v>
      </c>
      <c r="I155" s="187">
        <v>90000</v>
      </c>
    </row>
    <row r="156" spans="1:9" ht="195" outlineLevel="5" x14ac:dyDescent="0.2">
      <c r="A156" s="186" t="s">
        <v>1002</v>
      </c>
      <c r="B156" s="206" t="s">
        <v>663</v>
      </c>
      <c r="C156" s="186" t="s">
        <v>81</v>
      </c>
      <c r="D156" s="186" t="s">
        <v>107</v>
      </c>
      <c r="E156" s="186" t="s">
        <v>238</v>
      </c>
      <c r="F156" s="186"/>
      <c r="G156" s="187">
        <v>156682.01</v>
      </c>
      <c r="H156" s="187">
        <v>100000</v>
      </c>
      <c r="I156" s="187">
        <v>70000</v>
      </c>
    </row>
    <row r="157" spans="1:9" ht="60" outlineLevel="6" x14ac:dyDescent="0.2">
      <c r="A157" s="186" t="s">
        <v>1003</v>
      </c>
      <c r="B157" s="205" t="s">
        <v>196</v>
      </c>
      <c r="C157" s="186" t="s">
        <v>81</v>
      </c>
      <c r="D157" s="186" t="s">
        <v>107</v>
      </c>
      <c r="E157" s="186" t="s">
        <v>238</v>
      </c>
      <c r="F157" s="186" t="s">
        <v>197</v>
      </c>
      <c r="G157" s="187">
        <v>156682.01</v>
      </c>
      <c r="H157" s="187">
        <v>100000</v>
      </c>
      <c r="I157" s="187">
        <v>70000</v>
      </c>
    </row>
    <row r="158" spans="1:9" ht="60" outlineLevel="7" x14ac:dyDescent="0.2">
      <c r="A158" s="186" t="s">
        <v>536</v>
      </c>
      <c r="B158" s="205" t="s">
        <v>198</v>
      </c>
      <c r="C158" s="186" t="s">
        <v>81</v>
      </c>
      <c r="D158" s="186" t="s">
        <v>107</v>
      </c>
      <c r="E158" s="186" t="s">
        <v>238</v>
      </c>
      <c r="F158" s="186" t="s">
        <v>92</v>
      </c>
      <c r="G158" s="187">
        <v>156682.01</v>
      </c>
      <c r="H158" s="187">
        <v>100000</v>
      </c>
      <c r="I158" s="187">
        <v>70000</v>
      </c>
    </row>
    <row r="159" spans="1:9" ht="135" outlineLevel="5" x14ac:dyDescent="0.2">
      <c r="A159" s="186" t="s">
        <v>1004</v>
      </c>
      <c r="B159" s="205" t="s">
        <v>239</v>
      </c>
      <c r="C159" s="186" t="s">
        <v>81</v>
      </c>
      <c r="D159" s="186" t="s">
        <v>107</v>
      </c>
      <c r="E159" s="186" t="s">
        <v>240</v>
      </c>
      <c r="F159" s="186"/>
      <c r="G159" s="187">
        <v>148986</v>
      </c>
      <c r="H159" s="187">
        <v>0</v>
      </c>
      <c r="I159" s="187">
        <v>0</v>
      </c>
    </row>
    <row r="160" spans="1:9" ht="60" outlineLevel="6" x14ac:dyDescent="0.2">
      <c r="A160" s="186" t="s">
        <v>1005</v>
      </c>
      <c r="B160" s="205" t="s">
        <v>196</v>
      </c>
      <c r="C160" s="186" t="s">
        <v>81</v>
      </c>
      <c r="D160" s="186" t="s">
        <v>107</v>
      </c>
      <c r="E160" s="186" t="s">
        <v>240</v>
      </c>
      <c r="F160" s="186" t="s">
        <v>197</v>
      </c>
      <c r="G160" s="187">
        <v>113706</v>
      </c>
      <c r="H160" s="187">
        <v>0</v>
      </c>
      <c r="I160" s="187">
        <v>0</v>
      </c>
    </row>
    <row r="161" spans="1:9" ht="60" outlineLevel="7" x14ac:dyDescent="0.2">
      <c r="A161" s="186" t="s">
        <v>1006</v>
      </c>
      <c r="B161" s="205" t="s">
        <v>198</v>
      </c>
      <c r="C161" s="186" t="s">
        <v>81</v>
      </c>
      <c r="D161" s="186" t="s">
        <v>107</v>
      </c>
      <c r="E161" s="186" t="s">
        <v>240</v>
      </c>
      <c r="F161" s="186" t="s">
        <v>92</v>
      </c>
      <c r="G161" s="187">
        <v>113706</v>
      </c>
      <c r="H161" s="187">
        <v>0</v>
      </c>
      <c r="I161" s="187">
        <v>0</v>
      </c>
    </row>
    <row r="162" spans="1:9" ht="15" outlineLevel="6" x14ac:dyDescent="0.2">
      <c r="A162" s="186" t="s">
        <v>1007</v>
      </c>
      <c r="B162" s="205" t="s">
        <v>241</v>
      </c>
      <c r="C162" s="186" t="s">
        <v>81</v>
      </c>
      <c r="D162" s="186" t="s">
        <v>107</v>
      </c>
      <c r="E162" s="186" t="s">
        <v>240</v>
      </c>
      <c r="F162" s="186" t="s">
        <v>242</v>
      </c>
      <c r="G162" s="187">
        <v>35280</v>
      </c>
      <c r="H162" s="187">
        <v>0</v>
      </c>
      <c r="I162" s="187">
        <v>0</v>
      </c>
    </row>
    <row r="163" spans="1:9" ht="30" outlineLevel="7" x14ac:dyDescent="0.2">
      <c r="A163" s="186" t="s">
        <v>1008</v>
      </c>
      <c r="B163" s="205" t="s">
        <v>779</v>
      </c>
      <c r="C163" s="186" t="s">
        <v>81</v>
      </c>
      <c r="D163" s="186" t="s">
        <v>107</v>
      </c>
      <c r="E163" s="186" t="s">
        <v>240</v>
      </c>
      <c r="F163" s="186" t="s">
        <v>780</v>
      </c>
      <c r="G163" s="187">
        <v>35280</v>
      </c>
      <c r="H163" s="187">
        <v>0</v>
      </c>
      <c r="I163" s="187">
        <v>0</v>
      </c>
    </row>
    <row r="164" spans="1:9" ht="150" outlineLevel="5" x14ac:dyDescent="0.2">
      <c r="A164" s="186" t="s">
        <v>1009</v>
      </c>
      <c r="B164" s="205" t="s">
        <v>243</v>
      </c>
      <c r="C164" s="186" t="s">
        <v>81</v>
      </c>
      <c r="D164" s="186" t="s">
        <v>107</v>
      </c>
      <c r="E164" s="186" t="s">
        <v>244</v>
      </c>
      <c r="F164" s="186"/>
      <c r="G164" s="187">
        <v>74662</v>
      </c>
      <c r="H164" s="187">
        <v>60000</v>
      </c>
      <c r="I164" s="187">
        <v>60000</v>
      </c>
    </row>
    <row r="165" spans="1:9" ht="60" outlineLevel="6" x14ac:dyDescent="0.2">
      <c r="A165" s="186" t="s">
        <v>1010</v>
      </c>
      <c r="B165" s="205" t="s">
        <v>196</v>
      </c>
      <c r="C165" s="186" t="s">
        <v>81</v>
      </c>
      <c r="D165" s="186" t="s">
        <v>107</v>
      </c>
      <c r="E165" s="186" t="s">
        <v>244</v>
      </c>
      <c r="F165" s="186" t="s">
        <v>197</v>
      </c>
      <c r="G165" s="187">
        <v>74662</v>
      </c>
      <c r="H165" s="187">
        <v>60000</v>
      </c>
      <c r="I165" s="187">
        <v>60000</v>
      </c>
    </row>
    <row r="166" spans="1:9" ht="60" outlineLevel="7" x14ac:dyDescent="0.2">
      <c r="A166" s="186" t="s">
        <v>1011</v>
      </c>
      <c r="B166" s="205" t="s">
        <v>198</v>
      </c>
      <c r="C166" s="186" t="s">
        <v>81</v>
      </c>
      <c r="D166" s="186" t="s">
        <v>107</v>
      </c>
      <c r="E166" s="186" t="s">
        <v>244</v>
      </c>
      <c r="F166" s="186" t="s">
        <v>92</v>
      </c>
      <c r="G166" s="187">
        <v>74662</v>
      </c>
      <c r="H166" s="187">
        <v>60000</v>
      </c>
      <c r="I166" s="187">
        <v>60000</v>
      </c>
    </row>
    <row r="167" spans="1:9" ht="45" outlineLevel="4" x14ac:dyDescent="0.2">
      <c r="A167" s="186" t="s">
        <v>1012</v>
      </c>
      <c r="B167" s="205" t="s">
        <v>260</v>
      </c>
      <c r="C167" s="186" t="s">
        <v>81</v>
      </c>
      <c r="D167" s="186" t="s">
        <v>107</v>
      </c>
      <c r="E167" s="186" t="s">
        <v>245</v>
      </c>
      <c r="F167" s="186"/>
      <c r="G167" s="187">
        <v>7111723.3600000003</v>
      </c>
      <c r="H167" s="187">
        <v>5709620.8399999999</v>
      </c>
      <c r="I167" s="187">
        <v>5786510.0499999998</v>
      </c>
    </row>
    <row r="168" spans="1:9" ht="150" outlineLevel="5" x14ac:dyDescent="0.2">
      <c r="A168" s="186" t="s">
        <v>1013</v>
      </c>
      <c r="B168" s="205" t="s">
        <v>624</v>
      </c>
      <c r="C168" s="186" t="s">
        <v>81</v>
      </c>
      <c r="D168" s="186" t="s">
        <v>107</v>
      </c>
      <c r="E168" s="186" t="s">
        <v>246</v>
      </c>
      <c r="F168" s="186"/>
      <c r="G168" s="187">
        <v>6697575.1799999997</v>
      </c>
      <c r="H168" s="187">
        <v>5690709.7300000004</v>
      </c>
      <c r="I168" s="187">
        <v>5767602.3300000001</v>
      </c>
    </row>
    <row r="169" spans="1:9" ht="135" outlineLevel="6" x14ac:dyDescent="0.2">
      <c r="A169" s="186" t="s">
        <v>1014</v>
      </c>
      <c r="B169" s="205" t="s">
        <v>194</v>
      </c>
      <c r="C169" s="186" t="s">
        <v>81</v>
      </c>
      <c r="D169" s="186" t="s">
        <v>107</v>
      </c>
      <c r="E169" s="186" t="s">
        <v>246</v>
      </c>
      <c r="F169" s="186" t="s">
        <v>91</v>
      </c>
      <c r="G169" s="187">
        <v>6338855.9199999999</v>
      </c>
      <c r="H169" s="187">
        <v>5547427.7300000004</v>
      </c>
      <c r="I169" s="187">
        <v>5622384.3099999996</v>
      </c>
    </row>
    <row r="170" spans="1:9" ht="45" outlineLevel="7" x14ac:dyDescent="0.2">
      <c r="A170" s="186" t="s">
        <v>1015</v>
      </c>
      <c r="B170" s="205" t="s">
        <v>195</v>
      </c>
      <c r="C170" s="186" t="s">
        <v>81</v>
      </c>
      <c r="D170" s="186" t="s">
        <v>107</v>
      </c>
      <c r="E170" s="186" t="s">
        <v>246</v>
      </c>
      <c r="F170" s="186" t="s">
        <v>93</v>
      </c>
      <c r="G170" s="187">
        <v>6338855.9199999999</v>
      </c>
      <c r="H170" s="187">
        <v>5547427.7300000004</v>
      </c>
      <c r="I170" s="187">
        <v>5622384.3099999996</v>
      </c>
    </row>
    <row r="171" spans="1:9" ht="60" outlineLevel="6" x14ac:dyDescent="0.2">
      <c r="A171" s="186" t="s">
        <v>1016</v>
      </c>
      <c r="B171" s="205" t="s">
        <v>196</v>
      </c>
      <c r="C171" s="186" t="s">
        <v>81</v>
      </c>
      <c r="D171" s="186" t="s">
        <v>107</v>
      </c>
      <c r="E171" s="186" t="s">
        <v>246</v>
      </c>
      <c r="F171" s="186" t="s">
        <v>197</v>
      </c>
      <c r="G171" s="187">
        <v>358219.26</v>
      </c>
      <c r="H171" s="187">
        <v>143282</v>
      </c>
      <c r="I171" s="187">
        <v>145218.01999999999</v>
      </c>
    </row>
    <row r="172" spans="1:9" ht="60" outlineLevel="7" x14ac:dyDescent="0.2">
      <c r="A172" s="186" t="s">
        <v>1017</v>
      </c>
      <c r="B172" s="205" t="s">
        <v>198</v>
      </c>
      <c r="C172" s="186" t="s">
        <v>81</v>
      </c>
      <c r="D172" s="186" t="s">
        <v>107</v>
      </c>
      <c r="E172" s="186" t="s">
        <v>246</v>
      </c>
      <c r="F172" s="186" t="s">
        <v>92</v>
      </c>
      <c r="G172" s="187">
        <v>358219.26</v>
      </c>
      <c r="H172" s="187">
        <v>143282</v>
      </c>
      <c r="I172" s="187">
        <v>145218.01999999999</v>
      </c>
    </row>
    <row r="173" spans="1:9" ht="15" outlineLevel="6" x14ac:dyDescent="0.2">
      <c r="A173" s="186" t="s">
        <v>1018</v>
      </c>
      <c r="B173" s="205" t="s">
        <v>241</v>
      </c>
      <c r="C173" s="186" t="s">
        <v>81</v>
      </c>
      <c r="D173" s="186" t="s">
        <v>107</v>
      </c>
      <c r="E173" s="186" t="s">
        <v>246</v>
      </c>
      <c r="F173" s="186" t="s">
        <v>242</v>
      </c>
      <c r="G173" s="187">
        <v>500</v>
      </c>
      <c r="H173" s="187">
        <v>0</v>
      </c>
      <c r="I173" s="187">
        <v>0</v>
      </c>
    </row>
    <row r="174" spans="1:9" ht="30" outlineLevel="7" x14ac:dyDescent="0.2">
      <c r="A174" s="186" t="s">
        <v>1019</v>
      </c>
      <c r="B174" s="205" t="s">
        <v>779</v>
      </c>
      <c r="C174" s="186" t="s">
        <v>81</v>
      </c>
      <c r="D174" s="186" t="s">
        <v>107</v>
      </c>
      <c r="E174" s="186" t="s">
        <v>246</v>
      </c>
      <c r="F174" s="186" t="s">
        <v>780</v>
      </c>
      <c r="G174" s="187">
        <v>500</v>
      </c>
      <c r="H174" s="187">
        <v>0</v>
      </c>
      <c r="I174" s="187">
        <v>0</v>
      </c>
    </row>
    <row r="175" spans="1:9" ht="345" outlineLevel="5" x14ac:dyDescent="0.2">
      <c r="A175" s="186" t="s">
        <v>1020</v>
      </c>
      <c r="B175" s="206" t="s">
        <v>803</v>
      </c>
      <c r="C175" s="186" t="s">
        <v>81</v>
      </c>
      <c r="D175" s="186" t="s">
        <v>107</v>
      </c>
      <c r="E175" s="186" t="s">
        <v>625</v>
      </c>
      <c r="F175" s="186"/>
      <c r="G175" s="187">
        <v>20423.38</v>
      </c>
      <c r="H175" s="187">
        <v>18911.11</v>
      </c>
      <c r="I175" s="187">
        <v>18907.72</v>
      </c>
    </row>
    <row r="176" spans="1:9" ht="135" outlineLevel="6" x14ac:dyDescent="0.2">
      <c r="A176" s="186" t="s">
        <v>1021</v>
      </c>
      <c r="B176" s="205" t="s">
        <v>194</v>
      </c>
      <c r="C176" s="186" t="s">
        <v>81</v>
      </c>
      <c r="D176" s="186" t="s">
        <v>107</v>
      </c>
      <c r="E176" s="186" t="s">
        <v>625</v>
      </c>
      <c r="F176" s="186" t="s">
        <v>91</v>
      </c>
      <c r="G176" s="187">
        <v>19799.189999999999</v>
      </c>
      <c r="H176" s="187">
        <v>18311.11</v>
      </c>
      <c r="I176" s="187">
        <v>18307.72</v>
      </c>
    </row>
    <row r="177" spans="1:9" ht="45" outlineLevel="7" x14ac:dyDescent="0.2">
      <c r="A177" s="186" t="s">
        <v>1022</v>
      </c>
      <c r="B177" s="205" t="s">
        <v>195</v>
      </c>
      <c r="C177" s="186" t="s">
        <v>81</v>
      </c>
      <c r="D177" s="186" t="s">
        <v>107</v>
      </c>
      <c r="E177" s="186" t="s">
        <v>625</v>
      </c>
      <c r="F177" s="186" t="s">
        <v>93</v>
      </c>
      <c r="G177" s="187">
        <v>19799.189999999999</v>
      </c>
      <c r="H177" s="187">
        <v>18311.11</v>
      </c>
      <c r="I177" s="187">
        <v>18307.72</v>
      </c>
    </row>
    <row r="178" spans="1:9" ht="60" outlineLevel="6" x14ac:dyDescent="0.2">
      <c r="A178" s="186" t="s">
        <v>537</v>
      </c>
      <c r="B178" s="205" t="s">
        <v>196</v>
      </c>
      <c r="C178" s="186" t="s">
        <v>81</v>
      </c>
      <c r="D178" s="186" t="s">
        <v>107</v>
      </c>
      <c r="E178" s="186" t="s">
        <v>625</v>
      </c>
      <c r="F178" s="186" t="s">
        <v>197</v>
      </c>
      <c r="G178" s="187">
        <v>624.19000000000005</v>
      </c>
      <c r="H178" s="187">
        <v>600</v>
      </c>
      <c r="I178" s="187">
        <v>600</v>
      </c>
    </row>
    <row r="179" spans="1:9" ht="60" outlineLevel="7" x14ac:dyDescent="0.2">
      <c r="A179" s="186" t="s">
        <v>1023</v>
      </c>
      <c r="B179" s="205" t="s">
        <v>198</v>
      </c>
      <c r="C179" s="186" t="s">
        <v>81</v>
      </c>
      <c r="D179" s="186" t="s">
        <v>107</v>
      </c>
      <c r="E179" s="186" t="s">
        <v>625</v>
      </c>
      <c r="F179" s="186" t="s">
        <v>92</v>
      </c>
      <c r="G179" s="187">
        <v>624.19000000000005</v>
      </c>
      <c r="H179" s="187">
        <v>600</v>
      </c>
      <c r="I179" s="187">
        <v>600</v>
      </c>
    </row>
    <row r="180" spans="1:9" ht="180" outlineLevel="5" x14ac:dyDescent="0.2">
      <c r="A180" s="186" t="s">
        <v>746</v>
      </c>
      <c r="B180" s="206" t="s">
        <v>804</v>
      </c>
      <c r="C180" s="186" t="s">
        <v>81</v>
      </c>
      <c r="D180" s="186" t="s">
        <v>107</v>
      </c>
      <c r="E180" s="186" t="s">
        <v>805</v>
      </c>
      <c r="F180" s="186"/>
      <c r="G180" s="187">
        <v>393724.8</v>
      </c>
      <c r="H180" s="187">
        <v>0</v>
      </c>
      <c r="I180" s="187">
        <v>0</v>
      </c>
    </row>
    <row r="181" spans="1:9" ht="135" outlineLevel="6" x14ac:dyDescent="0.2">
      <c r="A181" s="186" t="s">
        <v>539</v>
      </c>
      <c r="B181" s="205" t="s">
        <v>194</v>
      </c>
      <c r="C181" s="186" t="s">
        <v>81</v>
      </c>
      <c r="D181" s="186" t="s">
        <v>107</v>
      </c>
      <c r="E181" s="186" t="s">
        <v>805</v>
      </c>
      <c r="F181" s="186" t="s">
        <v>91</v>
      </c>
      <c r="G181" s="187">
        <v>393724.8</v>
      </c>
      <c r="H181" s="187">
        <v>0</v>
      </c>
      <c r="I181" s="187">
        <v>0</v>
      </c>
    </row>
    <row r="182" spans="1:9" ht="45" outlineLevel="7" x14ac:dyDescent="0.2">
      <c r="A182" s="186" t="s">
        <v>1024</v>
      </c>
      <c r="B182" s="205" t="s">
        <v>195</v>
      </c>
      <c r="C182" s="186" t="s">
        <v>81</v>
      </c>
      <c r="D182" s="186" t="s">
        <v>107</v>
      </c>
      <c r="E182" s="186" t="s">
        <v>805</v>
      </c>
      <c r="F182" s="186" t="s">
        <v>93</v>
      </c>
      <c r="G182" s="187">
        <v>393724.8</v>
      </c>
      <c r="H182" s="187">
        <v>0</v>
      </c>
      <c r="I182" s="187">
        <v>0</v>
      </c>
    </row>
    <row r="183" spans="1:9" ht="30" outlineLevel="1" x14ac:dyDescent="0.2">
      <c r="A183" s="186" t="s">
        <v>1025</v>
      </c>
      <c r="B183" s="205" t="s">
        <v>124</v>
      </c>
      <c r="C183" s="186" t="s">
        <v>81</v>
      </c>
      <c r="D183" s="186" t="s">
        <v>125</v>
      </c>
      <c r="E183" s="186"/>
      <c r="F183" s="186"/>
      <c r="G183" s="187">
        <v>70500</v>
      </c>
      <c r="H183" s="187">
        <v>70000</v>
      </c>
      <c r="I183" s="187">
        <v>70000</v>
      </c>
    </row>
    <row r="184" spans="1:9" ht="30" outlineLevel="2" x14ac:dyDescent="0.2">
      <c r="A184" s="186" t="s">
        <v>1026</v>
      </c>
      <c r="B184" s="205" t="s">
        <v>134</v>
      </c>
      <c r="C184" s="186" t="s">
        <v>81</v>
      </c>
      <c r="D184" s="186" t="s">
        <v>135</v>
      </c>
      <c r="E184" s="186"/>
      <c r="F184" s="186"/>
      <c r="G184" s="187">
        <v>70500</v>
      </c>
      <c r="H184" s="187">
        <v>70000</v>
      </c>
      <c r="I184" s="187">
        <v>70000</v>
      </c>
    </row>
    <row r="185" spans="1:9" ht="60" outlineLevel="3" x14ac:dyDescent="0.2">
      <c r="A185" s="186" t="s">
        <v>1027</v>
      </c>
      <c r="B185" s="205" t="s">
        <v>228</v>
      </c>
      <c r="C185" s="186" t="s">
        <v>81</v>
      </c>
      <c r="D185" s="186" t="s">
        <v>135</v>
      </c>
      <c r="E185" s="186" t="s">
        <v>229</v>
      </c>
      <c r="F185" s="186"/>
      <c r="G185" s="187">
        <v>70500</v>
      </c>
      <c r="H185" s="187">
        <v>70000</v>
      </c>
      <c r="I185" s="187">
        <v>70000</v>
      </c>
    </row>
    <row r="186" spans="1:9" ht="45" outlineLevel="4" x14ac:dyDescent="0.2">
      <c r="A186" s="186" t="s">
        <v>1028</v>
      </c>
      <c r="B186" s="205" t="s">
        <v>230</v>
      </c>
      <c r="C186" s="186" t="s">
        <v>81</v>
      </c>
      <c r="D186" s="186" t="s">
        <v>135</v>
      </c>
      <c r="E186" s="186" t="s">
        <v>231</v>
      </c>
      <c r="F186" s="186"/>
      <c r="G186" s="187">
        <v>70500</v>
      </c>
      <c r="H186" s="187">
        <v>70000</v>
      </c>
      <c r="I186" s="187">
        <v>70000</v>
      </c>
    </row>
    <row r="187" spans="1:9" ht="150" outlineLevel="5" x14ac:dyDescent="0.2">
      <c r="A187" s="186" t="s">
        <v>1029</v>
      </c>
      <c r="B187" s="205" t="s">
        <v>247</v>
      </c>
      <c r="C187" s="186" t="s">
        <v>81</v>
      </c>
      <c r="D187" s="186" t="s">
        <v>135</v>
      </c>
      <c r="E187" s="186" t="s">
        <v>248</v>
      </c>
      <c r="F187" s="186"/>
      <c r="G187" s="187">
        <v>70500</v>
      </c>
      <c r="H187" s="187">
        <v>70000</v>
      </c>
      <c r="I187" s="187">
        <v>70000</v>
      </c>
    </row>
    <row r="188" spans="1:9" ht="60" outlineLevel="6" x14ac:dyDescent="0.2">
      <c r="A188" s="186" t="s">
        <v>1030</v>
      </c>
      <c r="B188" s="205" t="s">
        <v>196</v>
      </c>
      <c r="C188" s="186" t="s">
        <v>81</v>
      </c>
      <c r="D188" s="186" t="s">
        <v>135</v>
      </c>
      <c r="E188" s="186" t="s">
        <v>248</v>
      </c>
      <c r="F188" s="186" t="s">
        <v>197</v>
      </c>
      <c r="G188" s="187">
        <v>70500</v>
      </c>
      <c r="H188" s="187">
        <v>70000</v>
      </c>
      <c r="I188" s="187">
        <v>70000</v>
      </c>
    </row>
    <row r="189" spans="1:9" ht="60" outlineLevel="7" x14ac:dyDescent="0.2">
      <c r="A189" s="186" t="s">
        <v>1031</v>
      </c>
      <c r="B189" s="205" t="s">
        <v>198</v>
      </c>
      <c r="C189" s="186" t="s">
        <v>81</v>
      </c>
      <c r="D189" s="186" t="s">
        <v>135</v>
      </c>
      <c r="E189" s="186" t="s">
        <v>248</v>
      </c>
      <c r="F189" s="186" t="s">
        <v>92</v>
      </c>
      <c r="G189" s="187">
        <v>70500</v>
      </c>
      <c r="H189" s="187">
        <v>70000</v>
      </c>
      <c r="I189" s="187">
        <v>70000</v>
      </c>
    </row>
    <row r="190" spans="1:9" ht="45" x14ac:dyDescent="0.2">
      <c r="A190" s="186" t="s">
        <v>459</v>
      </c>
      <c r="B190" s="205" t="s">
        <v>1894</v>
      </c>
      <c r="C190" s="186" t="s">
        <v>82</v>
      </c>
      <c r="D190" s="186"/>
      <c r="E190" s="186"/>
      <c r="F190" s="186"/>
      <c r="G190" s="187">
        <v>7696029.1399999997</v>
      </c>
      <c r="H190" s="187">
        <v>6671642.3899999997</v>
      </c>
      <c r="I190" s="187">
        <v>6689178.7699999996</v>
      </c>
    </row>
    <row r="191" spans="1:9" ht="30" outlineLevel="1" x14ac:dyDescent="0.2">
      <c r="A191" s="186" t="s">
        <v>1032</v>
      </c>
      <c r="B191" s="205" t="s">
        <v>101</v>
      </c>
      <c r="C191" s="186" t="s">
        <v>82</v>
      </c>
      <c r="D191" s="186" t="s">
        <v>102</v>
      </c>
      <c r="E191" s="186"/>
      <c r="F191" s="186"/>
      <c r="G191" s="187">
        <v>300000</v>
      </c>
      <c r="H191" s="187">
        <v>0</v>
      </c>
      <c r="I191" s="187">
        <v>0</v>
      </c>
    </row>
    <row r="192" spans="1:9" ht="105" outlineLevel="2" x14ac:dyDescent="0.2">
      <c r="A192" s="186" t="s">
        <v>1033</v>
      </c>
      <c r="B192" s="205" t="s">
        <v>653</v>
      </c>
      <c r="C192" s="186" t="s">
        <v>82</v>
      </c>
      <c r="D192" s="186" t="s">
        <v>107</v>
      </c>
      <c r="E192" s="186"/>
      <c r="F192" s="186"/>
      <c r="G192" s="187">
        <v>300000</v>
      </c>
      <c r="H192" s="187">
        <v>0</v>
      </c>
      <c r="I192" s="187">
        <v>0</v>
      </c>
    </row>
    <row r="193" spans="1:9" ht="15" outlineLevel="3" x14ac:dyDescent="0.2">
      <c r="A193" s="186" t="s">
        <v>1034</v>
      </c>
      <c r="B193" s="205" t="s">
        <v>201</v>
      </c>
      <c r="C193" s="186" t="s">
        <v>82</v>
      </c>
      <c r="D193" s="186" t="s">
        <v>107</v>
      </c>
      <c r="E193" s="186" t="s">
        <v>202</v>
      </c>
      <c r="F193" s="186"/>
      <c r="G193" s="187">
        <v>300000</v>
      </c>
      <c r="H193" s="187">
        <v>0</v>
      </c>
      <c r="I193" s="187">
        <v>0</v>
      </c>
    </row>
    <row r="194" spans="1:9" ht="75" outlineLevel="4" x14ac:dyDescent="0.2">
      <c r="A194" s="186" t="s">
        <v>1035</v>
      </c>
      <c r="B194" s="205" t="s">
        <v>328</v>
      </c>
      <c r="C194" s="186" t="s">
        <v>82</v>
      </c>
      <c r="D194" s="186" t="s">
        <v>107</v>
      </c>
      <c r="E194" s="186" t="s">
        <v>329</v>
      </c>
      <c r="F194" s="186"/>
      <c r="G194" s="187">
        <v>300000</v>
      </c>
      <c r="H194" s="187">
        <v>0</v>
      </c>
      <c r="I194" s="187">
        <v>0</v>
      </c>
    </row>
    <row r="195" spans="1:9" ht="60" outlineLevel="5" x14ac:dyDescent="0.2">
      <c r="A195" s="186" t="s">
        <v>1036</v>
      </c>
      <c r="B195" s="205" t="s">
        <v>332</v>
      </c>
      <c r="C195" s="186" t="s">
        <v>82</v>
      </c>
      <c r="D195" s="186" t="s">
        <v>107</v>
      </c>
      <c r="E195" s="186" t="s">
        <v>333</v>
      </c>
      <c r="F195" s="186"/>
      <c r="G195" s="187">
        <v>300000</v>
      </c>
      <c r="H195" s="187">
        <v>0</v>
      </c>
      <c r="I195" s="187">
        <v>0</v>
      </c>
    </row>
    <row r="196" spans="1:9" ht="60" outlineLevel="6" x14ac:dyDescent="0.2">
      <c r="A196" s="186" t="s">
        <v>1037</v>
      </c>
      <c r="B196" s="205" t="s">
        <v>196</v>
      </c>
      <c r="C196" s="186" t="s">
        <v>82</v>
      </c>
      <c r="D196" s="186" t="s">
        <v>107</v>
      </c>
      <c r="E196" s="186" t="s">
        <v>333</v>
      </c>
      <c r="F196" s="186" t="s">
        <v>197</v>
      </c>
      <c r="G196" s="187">
        <v>300000</v>
      </c>
      <c r="H196" s="187">
        <v>0</v>
      </c>
      <c r="I196" s="187">
        <v>0</v>
      </c>
    </row>
    <row r="197" spans="1:9" ht="60" outlineLevel="7" x14ac:dyDescent="0.2">
      <c r="A197" s="186" t="s">
        <v>1038</v>
      </c>
      <c r="B197" s="205" t="s">
        <v>198</v>
      </c>
      <c r="C197" s="186" t="s">
        <v>82</v>
      </c>
      <c r="D197" s="186" t="s">
        <v>107</v>
      </c>
      <c r="E197" s="186" t="s">
        <v>333</v>
      </c>
      <c r="F197" s="186" t="s">
        <v>92</v>
      </c>
      <c r="G197" s="187">
        <v>300000</v>
      </c>
      <c r="H197" s="187">
        <v>0</v>
      </c>
      <c r="I197" s="187">
        <v>0</v>
      </c>
    </row>
    <row r="198" spans="1:9" ht="30" outlineLevel="1" x14ac:dyDescent="0.2">
      <c r="A198" s="186" t="s">
        <v>541</v>
      </c>
      <c r="B198" s="205" t="s">
        <v>124</v>
      </c>
      <c r="C198" s="186" t="s">
        <v>82</v>
      </c>
      <c r="D198" s="186" t="s">
        <v>125</v>
      </c>
      <c r="E198" s="186"/>
      <c r="F198" s="186"/>
      <c r="G198" s="187">
        <v>6669629.1399999997</v>
      </c>
      <c r="H198" s="187">
        <v>5965642.3899999997</v>
      </c>
      <c r="I198" s="187">
        <v>5983178.7699999996</v>
      </c>
    </row>
    <row r="199" spans="1:9" ht="30" outlineLevel="2" x14ac:dyDescent="0.2">
      <c r="A199" s="186" t="s">
        <v>1039</v>
      </c>
      <c r="B199" s="205" t="s">
        <v>126</v>
      </c>
      <c r="C199" s="186" t="s">
        <v>82</v>
      </c>
      <c r="D199" s="186" t="s">
        <v>127</v>
      </c>
      <c r="E199" s="186"/>
      <c r="F199" s="186"/>
      <c r="G199" s="187">
        <v>6669629.1399999997</v>
      </c>
      <c r="H199" s="187">
        <v>5965642.3899999997</v>
      </c>
      <c r="I199" s="187">
        <v>5983178.7699999996</v>
      </c>
    </row>
    <row r="200" spans="1:9" ht="45" outlineLevel="3" x14ac:dyDescent="0.2">
      <c r="A200" s="186" t="s">
        <v>1040</v>
      </c>
      <c r="B200" s="205" t="s">
        <v>256</v>
      </c>
      <c r="C200" s="186" t="s">
        <v>82</v>
      </c>
      <c r="D200" s="186" t="s">
        <v>127</v>
      </c>
      <c r="E200" s="186" t="s">
        <v>257</v>
      </c>
      <c r="F200" s="186"/>
      <c r="G200" s="187">
        <v>6669629.1399999997</v>
      </c>
      <c r="H200" s="187">
        <v>5965642.3899999997</v>
      </c>
      <c r="I200" s="187">
        <v>5983178.7699999996</v>
      </c>
    </row>
    <row r="201" spans="1:9" ht="45" outlineLevel="4" x14ac:dyDescent="0.2">
      <c r="A201" s="186" t="s">
        <v>542</v>
      </c>
      <c r="B201" s="205" t="s">
        <v>260</v>
      </c>
      <c r="C201" s="186" t="s">
        <v>82</v>
      </c>
      <c r="D201" s="186" t="s">
        <v>127</v>
      </c>
      <c r="E201" s="186" t="s">
        <v>261</v>
      </c>
      <c r="F201" s="186"/>
      <c r="G201" s="187">
        <v>6669629.1399999997</v>
      </c>
      <c r="H201" s="187">
        <v>5965642.3899999997</v>
      </c>
      <c r="I201" s="187">
        <v>5983178.7699999996</v>
      </c>
    </row>
    <row r="202" spans="1:9" ht="135" outlineLevel="5" x14ac:dyDescent="0.2">
      <c r="A202" s="186" t="s">
        <v>1041</v>
      </c>
      <c r="B202" s="205" t="s">
        <v>262</v>
      </c>
      <c r="C202" s="186" t="s">
        <v>82</v>
      </c>
      <c r="D202" s="186" t="s">
        <v>127</v>
      </c>
      <c r="E202" s="186" t="s">
        <v>263</v>
      </c>
      <c r="F202" s="186"/>
      <c r="G202" s="187">
        <v>1514336.34</v>
      </c>
      <c r="H202" s="187">
        <v>1297842.3899999999</v>
      </c>
      <c r="I202" s="187">
        <v>1315378.77</v>
      </c>
    </row>
    <row r="203" spans="1:9" ht="135" outlineLevel="6" x14ac:dyDescent="0.2">
      <c r="A203" s="186" t="s">
        <v>1042</v>
      </c>
      <c r="B203" s="205" t="s">
        <v>194</v>
      </c>
      <c r="C203" s="186" t="s">
        <v>82</v>
      </c>
      <c r="D203" s="186" t="s">
        <v>127</v>
      </c>
      <c r="E203" s="186" t="s">
        <v>263</v>
      </c>
      <c r="F203" s="186" t="s">
        <v>91</v>
      </c>
      <c r="G203" s="187">
        <v>1448776.4</v>
      </c>
      <c r="H203" s="187">
        <v>1297842.3899999999</v>
      </c>
      <c r="I203" s="187">
        <v>1315378.77</v>
      </c>
    </row>
    <row r="204" spans="1:9" ht="45" outlineLevel="7" x14ac:dyDescent="0.2">
      <c r="A204" s="186" t="s">
        <v>1043</v>
      </c>
      <c r="B204" s="205" t="s">
        <v>195</v>
      </c>
      <c r="C204" s="186" t="s">
        <v>82</v>
      </c>
      <c r="D204" s="186" t="s">
        <v>127</v>
      </c>
      <c r="E204" s="186" t="s">
        <v>263</v>
      </c>
      <c r="F204" s="186" t="s">
        <v>93</v>
      </c>
      <c r="G204" s="187">
        <v>1448776.4</v>
      </c>
      <c r="H204" s="187">
        <v>1297842.3899999999</v>
      </c>
      <c r="I204" s="187">
        <v>1315378.77</v>
      </c>
    </row>
    <row r="205" spans="1:9" ht="60" outlineLevel="6" x14ac:dyDescent="0.2">
      <c r="A205" s="186" t="s">
        <v>1044</v>
      </c>
      <c r="B205" s="205" t="s">
        <v>196</v>
      </c>
      <c r="C205" s="186" t="s">
        <v>82</v>
      </c>
      <c r="D205" s="186" t="s">
        <v>127</v>
      </c>
      <c r="E205" s="186" t="s">
        <v>263</v>
      </c>
      <c r="F205" s="186" t="s">
        <v>197</v>
      </c>
      <c r="G205" s="187">
        <v>65559.94</v>
      </c>
      <c r="H205" s="187">
        <v>0</v>
      </c>
      <c r="I205" s="187">
        <v>0</v>
      </c>
    </row>
    <row r="206" spans="1:9" ht="60" outlineLevel="7" x14ac:dyDescent="0.2">
      <c r="A206" s="186" t="s">
        <v>1045</v>
      </c>
      <c r="B206" s="205" t="s">
        <v>198</v>
      </c>
      <c r="C206" s="186" t="s">
        <v>82</v>
      </c>
      <c r="D206" s="186" t="s">
        <v>127</v>
      </c>
      <c r="E206" s="186" t="s">
        <v>263</v>
      </c>
      <c r="F206" s="186" t="s">
        <v>92</v>
      </c>
      <c r="G206" s="187">
        <v>65559.94</v>
      </c>
      <c r="H206" s="187">
        <v>0</v>
      </c>
      <c r="I206" s="187">
        <v>0</v>
      </c>
    </row>
    <row r="207" spans="1:9" ht="195" outlineLevel="5" x14ac:dyDescent="0.2">
      <c r="A207" s="186" t="s">
        <v>1046</v>
      </c>
      <c r="B207" s="206" t="s">
        <v>664</v>
      </c>
      <c r="C207" s="186" t="s">
        <v>82</v>
      </c>
      <c r="D207" s="186" t="s">
        <v>127</v>
      </c>
      <c r="E207" s="186" t="s">
        <v>264</v>
      </c>
      <c r="F207" s="186"/>
      <c r="G207" s="187">
        <v>5042800</v>
      </c>
      <c r="H207" s="187">
        <v>4667800</v>
      </c>
      <c r="I207" s="187">
        <v>4667800</v>
      </c>
    </row>
    <row r="208" spans="1:9" ht="135" outlineLevel="6" x14ac:dyDescent="0.2">
      <c r="A208" s="186" t="s">
        <v>197</v>
      </c>
      <c r="B208" s="205" t="s">
        <v>194</v>
      </c>
      <c r="C208" s="186" t="s">
        <v>82</v>
      </c>
      <c r="D208" s="186" t="s">
        <v>127</v>
      </c>
      <c r="E208" s="186" t="s">
        <v>264</v>
      </c>
      <c r="F208" s="186" t="s">
        <v>91</v>
      </c>
      <c r="G208" s="187">
        <v>4634300</v>
      </c>
      <c r="H208" s="187">
        <v>4259300</v>
      </c>
      <c r="I208" s="187">
        <v>4259300</v>
      </c>
    </row>
    <row r="209" spans="1:9" ht="45" outlineLevel="7" x14ac:dyDescent="0.2">
      <c r="A209" s="186" t="s">
        <v>1047</v>
      </c>
      <c r="B209" s="205" t="s">
        <v>195</v>
      </c>
      <c r="C209" s="186" t="s">
        <v>82</v>
      </c>
      <c r="D209" s="186" t="s">
        <v>127</v>
      </c>
      <c r="E209" s="186" t="s">
        <v>264</v>
      </c>
      <c r="F209" s="186" t="s">
        <v>93</v>
      </c>
      <c r="G209" s="187">
        <v>4634300</v>
      </c>
      <c r="H209" s="187">
        <v>4259300</v>
      </c>
      <c r="I209" s="187">
        <v>4259300</v>
      </c>
    </row>
    <row r="210" spans="1:9" ht="60" outlineLevel="6" x14ac:dyDescent="0.2">
      <c r="A210" s="186" t="s">
        <v>1048</v>
      </c>
      <c r="B210" s="205" t="s">
        <v>196</v>
      </c>
      <c r="C210" s="186" t="s">
        <v>82</v>
      </c>
      <c r="D210" s="186" t="s">
        <v>127</v>
      </c>
      <c r="E210" s="186" t="s">
        <v>264</v>
      </c>
      <c r="F210" s="186" t="s">
        <v>197</v>
      </c>
      <c r="G210" s="187">
        <v>408500</v>
      </c>
      <c r="H210" s="187">
        <v>408500</v>
      </c>
      <c r="I210" s="187">
        <v>408500</v>
      </c>
    </row>
    <row r="211" spans="1:9" ht="60" outlineLevel="7" x14ac:dyDescent="0.2">
      <c r="A211" s="186" t="s">
        <v>543</v>
      </c>
      <c r="B211" s="205" t="s">
        <v>198</v>
      </c>
      <c r="C211" s="186" t="s">
        <v>82</v>
      </c>
      <c r="D211" s="186" t="s">
        <v>127</v>
      </c>
      <c r="E211" s="186" t="s">
        <v>264</v>
      </c>
      <c r="F211" s="186" t="s">
        <v>92</v>
      </c>
      <c r="G211" s="187">
        <v>408500</v>
      </c>
      <c r="H211" s="187">
        <v>408500</v>
      </c>
      <c r="I211" s="187">
        <v>408500</v>
      </c>
    </row>
    <row r="212" spans="1:9" ht="165" outlineLevel="5" x14ac:dyDescent="0.2">
      <c r="A212" s="186" t="s">
        <v>1049</v>
      </c>
      <c r="B212" s="206" t="s">
        <v>806</v>
      </c>
      <c r="C212" s="186" t="s">
        <v>82</v>
      </c>
      <c r="D212" s="186" t="s">
        <v>127</v>
      </c>
      <c r="E212" s="186" t="s">
        <v>807</v>
      </c>
      <c r="F212" s="186"/>
      <c r="G212" s="187">
        <v>112492.8</v>
      </c>
      <c r="H212" s="187">
        <v>0</v>
      </c>
      <c r="I212" s="187">
        <v>0</v>
      </c>
    </row>
    <row r="213" spans="1:9" ht="135" outlineLevel="6" x14ac:dyDescent="0.2">
      <c r="A213" s="186" t="s">
        <v>1050</v>
      </c>
      <c r="B213" s="205" t="s">
        <v>194</v>
      </c>
      <c r="C213" s="186" t="s">
        <v>82</v>
      </c>
      <c r="D213" s="186" t="s">
        <v>127</v>
      </c>
      <c r="E213" s="186" t="s">
        <v>807</v>
      </c>
      <c r="F213" s="186" t="s">
        <v>91</v>
      </c>
      <c r="G213" s="187">
        <v>112492.8</v>
      </c>
      <c r="H213" s="187">
        <v>0</v>
      </c>
      <c r="I213" s="187">
        <v>0</v>
      </c>
    </row>
    <row r="214" spans="1:9" ht="45" outlineLevel="7" x14ac:dyDescent="0.2">
      <c r="A214" s="186" t="s">
        <v>1051</v>
      </c>
      <c r="B214" s="205" t="s">
        <v>195</v>
      </c>
      <c r="C214" s="186" t="s">
        <v>82</v>
      </c>
      <c r="D214" s="186" t="s">
        <v>127</v>
      </c>
      <c r="E214" s="186" t="s">
        <v>807</v>
      </c>
      <c r="F214" s="186" t="s">
        <v>93</v>
      </c>
      <c r="G214" s="187">
        <v>112492.8</v>
      </c>
      <c r="H214" s="187">
        <v>0</v>
      </c>
      <c r="I214" s="187">
        <v>0</v>
      </c>
    </row>
    <row r="215" spans="1:9" ht="30" outlineLevel="1" x14ac:dyDescent="0.2">
      <c r="A215" s="186" t="s">
        <v>1052</v>
      </c>
      <c r="B215" s="205" t="s">
        <v>142</v>
      </c>
      <c r="C215" s="186" t="s">
        <v>82</v>
      </c>
      <c r="D215" s="186" t="s">
        <v>143</v>
      </c>
      <c r="E215" s="186"/>
      <c r="F215" s="186"/>
      <c r="G215" s="187">
        <v>726400</v>
      </c>
      <c r="H215" s="187">
        <v>706000</v>
      </c>
      <c r="I215" s="187">
        <v>706000</v>
      </c>
    </row>
    <row r="216" spans="1:9" ht="45" outlineLevel="2" x14ac:dyDescent="0.2">
      <c r="A216" s="186" t="s">
        <v>1053</v>
      </c>
      <c r="B216" s="205" t="s">
        <v>423</v>
      </c>
      <c r="C216" s="186" t="s">
        <v>82</v>
      </c>
      <c r="D216" s="186" t="s">
        <v>422</v>
      </c>
      <c r="E216" s="186"/>
      <c r="F216" s="186"/>
      <c r="G216" s="187">
        <v>726400</v>
      </c>
      <c r="H216" s="187">
        <v>706000</v>
      </c>
      <c r="I216" s="187">
        <v>706000</v>
      </c>
    </row>
    <row r="217" spans="1:9" ht="45" outlineLevel="3" x14ac:dyDescent="0.2">
      <c r="A217" s="186" t="s">
        <v>1054</v>
      </c>
      <c r="B217" s="205" t="s">
        <v>256</v>
      </c>
      <c r="C217" s="186" t="s">
        <v>82</v>
      </c>
      <c r="D217" s="186" t="s">
        <v>422</v>
      </c>
      <c r="E217" s="186" t="s">
        <v>257</v>
      </c>
      <c r="F217" s="186"/>
      <c r="G217" s="187">
        <v>726400</v>
      </c>
      <c r="H217" s="187">
        <v>706000</v>
      </c>
      <c r="I217" s="187">
        <v>706000</v>
      </c>
    </row>
    <row r="218" spans="1:9" ht="75" outlineLevel="4" x14ac:dyDescent="0.2">
      <c r="A218" s="186" t="s">
        <v>1055</v>
      </c>
      <c r="B218" s="205" t="s">
        <v>265</v>
      </c>
      <c r="C218" s="186" t="s">
        <v>82</v>
      </c>
      <c r="D218" s="186" t="s">
        <v>422</v>
      </c>
      <c r="E218" s="186" t="s">
        <v>266</v>
      </c>
      <c r="F218" s="186"/>
      <c r="G218" s="187">
        <v>726400</v>
      </c>
      <c r="H218" s="187">
        <v>706000</v>
      </c>
      <c r="I218" s="187">
        <v>706000</v>
      </c>
    </row>
    <row r="219" spans="1:9" ht="270" outlineLevel="5" x14ac:dyDescent="0.2">
      <c r="A219" s="186" t="s">
        <v>1056</v>
      </c>
      <c r="B219" s="206" t="s">
        <v>808</v>
      </c>
      <c r="C219" s="186" t="s">
        <v>82</v>
      </c>
      <c r="D219" s="186" t="s">
        <v>422</v>
      </c>
      <c r="E219" s="186" t="s">
        <v>267</v>
      </c>
      <c r="F219" s="186"/>
      <c r="G219" s="187">
        <v>726400</v>
      </c>
      <c r="H219" s="187">
        <v>706000</v>
      </c>
      <c r="I219" s="187">
        <v>706000</v>
      </c>
    </row>
    <row r="220" spans="1:9" ht="135" outlineLevel="6" x14ac:dyDescent="0.2">
      <c r="A220" s="186" t="s">
        <v>1057</v>
      </c>
      <c r="B220" s="205" t="s">
        <v>194</v>
      </c>
      <c r="C220" s="186" t="s">
        <v>82</v>
      </c>
      <c r="D220" s="186" t="s">
        <v>422</v>
      </c>
      <c r="E220" s="186" t="s">
        <v>267</v>
      </c>
      <c r="F220" s="186" t="s">
        <v>91</v>
      </c>
      <c r="G220" s="187">
        <v>92686</v>
      </c>
      <c r="H220" s="187">
        <v>85186</v>
      </c>
      <c r="I220" s="187">
        <v>85186</v>
      </c>
    </row>
    <row r="221" spans="1:9" ht="45" outlineLevel="7" x14ac:dyDescent="0.2">
      <c r="A221" s="186" t="s">
        <v>1058</v>
      </c>
      <c r="B221" s="205" t="s">
        <v>195</v>
      </c>
      <c r="C221" s="186" t="s">
        <v>82</v>
      </c>
      <c r="D221" s="186" t="s">
        <v>422</v>
      </c>
      <c r="E221" s="186" t="s">
        <v>267</v>
      </c>
      <c r="F221" s="186" t="s">
        <v>93</v>
      </c>
      <c r="G221" s="187">
        <v>92686</v>
      </c>
      <c r="H221" s="187">
        <v>85186</v>
      </c>
      <c r="I221" s="187">
        <v>85186</v>
      </c>
    </row>
    <row r="222" spans="1:9" ht="60" outlineLevel="6" x14ac:dyDescent="0.2">
      <c r="A222" s="186" t="s">
        <v>1059</v>
      </c>
      <c r="B222" s="205" t="s">
        <v>196</v>
      </c>
      <c r="C222" s="186" t="s">
        <v>82</v>
      </c>
      <c r="D222" s="186" t="s">
        <v>422</v>
      </c>
      <c r="E222" s="186" t="s">
        <v>267</v>
      </c>
      <c r="F222" s="186" t="s">
        <v>197</v>
      </c>
      <c r="G222" s="187">
        <v>633714</v>
      </c>
      <c r="H222" s="187">
        <v>620814</v>
      </c>
      <c r="I222" s="187">
        <v>620814</v>
      </c>
    </row>
    <row r="223" spans="1:9" ht="60" outlineLevel="7" x14ac:dyDescent="0.2">
      <c r="A223" s="186" t="s">
        <v>1060</v>
      </c>
      <c r="B223" s="205" t="s">
        <v>198</v>
      </c>
      <c r="C223" s="186" t="s">
        <v>82</v>
      </c>
      <c r="D223" s="186" t="s">
        <v>422</v>
      </c>
      <c r="E223" s="186" t="s">
        <v>267</v>
      </c>
      <c r="F223" s="186" t="s">
        <v>92</v>
      </c>
      <c r="G223" s="187">
        <v>633714</v>
      </c>
      <c r="H223" s="187">
        <v>620814</v>
      </c>
      <c r="I223" s="187">
        <v>620814</v>
      </c>
    </row>
    <row r="224" spans="1:9" ht="45" x14ac:dyDescent="0.2">
      <c r="A224" s="186" t="s">
        <v>1061</v>
      </c>
      <c r="B224" s="205" t="s">
        <v>276</v>
      </c>
      <c r="C224" s="186" t="s">
        <v>83</v>
      </c>
      <c r="D224" s="186"/>
      <c r="E224" s="186"/>
      <c r="F224" s="186"/>
      <c r="G224" s="187">
        <v>219307211.84</v>
      </c>
      <c r="H224" s="187">
        <v>85647294.209999993</v>
      </c>
      <c r="I224" s="187">
        <v>80814424.329999998</v>
      </c>
    </row>
    <row r="225" spans="1:9" ht="30" outlineLevel="1" x14ac:dyDescent="0.2">
      <c r="A225" s="186" t="s">
        <v>1062</v>
      </c>
      <c r="B225" s="205" t="s">
        <v>124</v>
      </c>
      <c r="C225" s="186" t="s">
        <v>83</v>
      </c>
      <c r="D225" s="186" t="s">
        <v>125</v>
      </c>
      <c r="E225" s="186"/>
      <c r="F225" s="186"/>
      <c r="G225" s="187">
        <v>117282744.54000001</v>
      </c>
      <c r="H225" s="187">
        <v>26347700</v>
      </c>
      <c r="I225" s="187">
        <v>21361300</v>
      </c>
    </row>
    <row r="226" spans="1:9" ht="15" outlineLevel="2" x14ac:dyDescent="0.2">
      <c r="A226" s="186" t="s">
        <v>1063</v>
      </c>
      <c r="B226" s="205" t="s">
        <v>128</v>
      </c>
      <c r="C226" s="186" t="s">
        <v>83</v>
      </c>
      <c r="D226" s="186" t="s">
        <v>129</v>
      </c>
      <c r="E226" s="186"/>
      <c r="F226" s="186"/>
      <c r="G226" s="187">
        <v>30237851</v>
      </c>
      <c r="H226" s="187">
        <v>25000000</v>
      </c>
      <c r="I226" s="187">
        <v>20000000</v>
      </c>
    </row>
    <row r="227" spans="1:9" ht="45" outlineLevel="3" x14ac:dyDescent="0.2">
      <c r="A227" s="186" t="s">
        <v>1064</v>
      </c>
      <c r="B227" s="205" t="s">
        <v>277</v>
      </c>
      <c r="C227" s="186" t="s">
        <v>83</v>
      </c>
      <c r="D227" s="186" t="s">
        <v>129</v>
      </c>
      <c r="E227" s="186" t="s">
        <v>278</v>
      </c>
      <c r="F227" s="186"/>
      <c r="G227" s="187">
        <v>30237851</v>
      </c>
      <c r="H227" s="187">
        <v>25000000</v>
      </c>
      <c r="I227" s="187">
        <v>20000000</v>
      </c>
    </row>
    <row r="228" spans="1:9" ht="45" outlineLevel="4" x14ac:dyDescent="0.2">
      <c r="A228" s="186" t="s">
        <v>1065</v>
      </c>
      <c r="B228" s="205" t="s">
        <v>279</v>
      </c>
      <c r="C228" s="186" t="s">
        <v>83</v>
      </c>
      <c r="D228" s="186" t="s">
        <v>129</v>
      </c>
      <c r="E228" s="186" t="s">
        <v>280</v>
      </c>
      <c r="F228" s="186"/>
      <c r="G228" s="187">
        <v>30237851</v>
      </c>
      <c r="H228" s="187">
        <v>25000000</v>
      </c>
      <c r="I228" s="187">
        <v>20000000</v>
      </c>
    </row>
    <row r="229" spans="1:9" ht="135" outlineLevel="5" x14ac:dyDescent="0.2">
      <c r="A229" s="186" t="s">
        <v>1066</v>
      </c>
      <c r="B229" s="205" t="s">
        <v>431</v>
      </c>
      <c r="C229" s="186" t="s">
        <v>83</v>
      </c>
      <c r="D229" s="186" t="s">
        <v>129</v>
      </c>
      <c r="E229" s="186" t="s">
        <v>281</v>
      </c>
      <c r="F229" s="186"/>
      <c r="G229" s="187">
        <v>30237851</v>
      </c>
      <c r="H229" s="187">
        <v>25000000</v>
      </c>
      <c r="I229" s="187">
        <v>20000000</v>
      </c>
    </row>
    <row r="230" spans="1:9" ht="15" outlineLevel="6" x14ac:dyDescent="0.2">
      <c r="A230" s="186" t="s">
        <v>1067</v>
      </c>
      <c r="B230" s="205" t="s">
        <v>241</v>
      </c>
      <c r="C230" s="186" t="s">
        <v>83</v>
      </c>
      <c r="D230" s="186" t="s">
        <v>129</v>
      </c>
      <c r="E230" s="186" t="s">
        <v>281</v>
      </c>
      <c r="F230" s="186" t="s">
        <v>242</v>
      </c>
      <c r="G230" s="187">
        <v>30237851</v>
      </c>
      <c r="H230" s="187">
        <v>25000000</v>
      </c>
      <c r="I230" s="187">
        <v>20000000</v>
      </c>
    </row>
    <row r="231" spans="1:9" ht="90" outlineLevel="7" x14ac:dyDescent="0.2">
      <c r="A231" s="186" t="s">
        <v>1068</v>
      </c>
      <c r="B231" s="205" t="s">
        <v>258</v>
      </c>
      <c r="C231" s="186" t="s">
        <v>83</v>
      </c>
      <c r="D231" s="186" t="s">
        <v>129</v>
      </c>
      <c r="E231" s="186" t="s">
        <v>281</v>
      </c>
      <c r="F231" s="186" t="s">
        <v>259</v>
      </c>
      <c r="G231" s="187">
        <v>30237851</v>
      </c>
      <c r="H231" s="187">
        <v>25000000</v>
      </c>
      <c r="I231" s="187">
        <v>20000000</v>
      </c>
    </row>
    <row r="232" spans="1:9" ht="30" outlineLevel="2" x14ac:dyDescent="0.2">
      <c r="A232" s="186" t="s">
        <v>1069</v>
      </c>
      <c r="B232" s="205" t="s">
        <v>130</v>
      </c>
      <c r="C232" s="186" t="s">
        <v>83</v>
      </c>
      <c r="D232" s="186" t="s">
        <v>131</v>
      </c>
      <c r="E232" s="186"/>
      <c r="F232" s="186"/>
      <c r="G232" s="187">
        <v>82670527.010000005</v>
      </c>
      <c r="H232" s="187">
        <v>1347700</v>
      </c>
      <c r="I232" s="187">
        <v>1361300</v>
      </c>
    </row>
    <row r="233" spans="1:9" ht="45" outlineLevel="3" x14ac:dyDescent="0.2">
      <c r="A233" s="186" t="s">
        <v>1070</v>
      </c>
      <c r="B233" s="205" t="s">
        <v>277</v>
      </c>
      <c r="C233" s="186" t="s">
        <v>83</v>
      </c>
      <c r="D233" s="186" t="s">
        <v>131</v>
      </c>
      <c r="E233" s="186" t="s">
        <v>278</v>
      </c>
      <c r="F233" s="186"/>
      <c r="G233" s="187">
        <v>82670527.010000005</v>
      </c>
      <c r="H233" s="187">
        <v>1347700</v>
      </c>
      <c r="I233" s="187">
        <v>1361300</v>
      </c>
    </row>
    <row r="234" spans="1:9" ht="90" outlineLevel="4" x14ac:dyDescent="0.2">
      <c r="A234" s="186" t="s">
        <v>1071</v>
      </c>
      <c r="B234" s="205" t="s">
        <v>420</v>
      </c>
      <c r="C234" s="186" t="s">
        <v>83</v>
      </c>
      <c r="D234" s="186" t="s">
        <v>131</v>
      </c>
      <c r="E234" s="186" t="s">
        <v>282</v>
      </c>
      <c r="F234" s="186"/>
      <c r="G234" s="187">
        <v>82670527.010000005</v>
      </c>
      <c r="H234" s="187">
        <v>1347700</v>
      </c>
      <c r="I234" s="187">
        <v>1361300</v>
      </c>
    </row>
    <row r="235" spans="1:9" ht="150" outlineLevel="5" x14ac:dyDescent="0.2">
      <c r="A235" s="186" t="s">
        <v>1072</v>
      </c>
      <c r="B235" s="205" t="s">
        <v>644</v>
      </c>
      <c r="C235" s="186" t="s">
        <v>83</v>
      </c>
      <c r="D235" s="186" t="s">
        <v>131</v>
      </c>
      <c r="E235" s="186" t="s">
        <v>284</v>
      </c>
      <c r="F235" s="186"/>
      <c r="G235" s="187">
        <v>1568212.98</v>
      </c>
      <c r="H235" s="187">
        <v>1347700</v>
      </c>
      <c r="I235" s="187">
        <v>1361300</v>
      </c>
    </row>
    <row r="236" spans="1:9" ht="60" outlineLevel="6" x14ac:dyDescent="0.2">
      <c r="A236" s="186" t="s">
        <v>1073</v>
      </c>
      <c r="B236" s="205" t="s">
        <v>196</v>
      </c>
      <c r="C236" s="186" t="s">
        <v>83</v>
      </c>
      <c r="D236" s="186" t="s">
        <v>131</v>
      </c>
      <c r="E236" s="186" t="s">
        <v>284</v>
      </c>
      <c r="F236" s="186" t="s">
        <v>197</v>
      </c>
      <c r="G236" s="187">
        <v>1568212.98</v>
      </c>
      <c r="H236" s="187">
        <v>1347700</v>
      </c>
      <c r="I236" s="187">
        <v>1361300</v>
      </c>
    </row>
    <row r="237" spans="1:9" ht="60" outlineLevel="7" x14ac:dyDescent="0.2">
      <c r="A237" s="186" t="s">
        <v>1074</v>
      </c>
      <c r="B237" s="205" t="s">
        <v>198</v>
      </c>
      <c r="C237" s="186" t="s">
        <v>83</v>
      </c>
      <c r="D237" s="186" t="s">
        <v>131</v>
      </c>
      <c r="E237" s="186" t="s">
        <v>284</v>
      </c>
      <c r="F237" s="186" t="s">
        <v>92</v>
      </c>
      <c r="G237" s="187">
        <v>1568212.98</v>
      </c>
      <c r="H237" s="187">
        <v>1347700</v>
      </c>
      <c r="I237" s="187">
        <v>1361300</v>
      </c>
    </row>
    <row r="238" spans="1:9" ht="150" outlineLevel="5" x14ac:dyDescent="0.2">
      <c r="A238" s="186" t="s">
        <v>469</v>
      </c>
      <c r="B238" s="205" t="s">
        <v>283</v>
      </c>
      <c r="C238" s="186" t="s">
        <v>83</v>
      </c>
      <c r="D238" s="186" t="s">
        <v>131</v>
      </c>
      <c r="E238" s="186" t="s">
        <v>645</v>
      </c>
      <c r="F238" s="186"/>
      <c r="G238" s="187">
        <v>4800128.53</v>
      </c>
      <c r="H238" s="187">
        <v>0</v>
      </c>
      <c r="I238" s="187">
        <v>0</v>
      </c>
    </row>
    <row r="239" spans="1:9" ht="60" outlineLevel="6" x14ac:dyDescent="0.2">
      <c r="A239" s="186" t="s">
        <v>471</v>
      </c>
      <c r="B239" s="205" t="s">
        <v>196</v>
      </c>
      <c r="C239" s="186" t="s">
        <v>83</v>
      </c>
      <c r="D239" s="186" t="s">
        <v>131</v>
      </c>
      <c r="E239" s="186" t="s">
        <v>645</v>
      </c>
      <c r="F239" s="186" t="s">
        <v>197</v>
      </c>
      <c r="G239" s="187">
        <v>4800128.53</v>
      </c>
      <c r="H239" s="187">
        <v>0</v>
      </c>
      <c r="I239" s="187">
        <v>0</v>
      </c>
    </row>
    <row r="240" spans="1:9" ht="60" outlineLevel="7" x14ac:dyDescent="0.2">
      <c r="A240" s="186" t="s">
        <v>1075</v>
      </c>
      <c r="B240" s="205" t="s">
        <v>198</v>
      </c>
      <c r="C240" s="186" t="s">
        <v>83</v>
      </c>
      <c r="D240" s="186" t="s">
        <v>131</v>
      </c>
      <c r="E240" s="186" t="s">
        <v>645</v>
      </c>
      <c r="F240" s="186" t="s">
        <v>92</v>
      </c>
      <c r="G240" s="187">
        <v>4800128.53</v>
      </c>
      <c r="H240" s="187">
        <v>0</v>
      </c>
      <c r="I240" s="187">
        <v>0</v>
      </c>
    </row>
    <row r="241" spans="1:9" ht="255" outlineLevel="5" x14ac:dyDescent="0.2">
      <c r="A241" s="186" t="s">
        <v>1076</v>
      </c>
      <c r="B241" s="206" t="s">
        <v>809</v>
      </c>
      <c r="C241" s="186" t="s">
        <v>83</v>
      </c>
      <c r="D241" s="186" t="s">
        <v>131</v>
      </c>
      <c r="E241" s="186" t="s">
        <v>665</v>
      </c>
      <c r="F241" s="186"/>
      <c r="G241" s="187">
        <v>10000</v>
      </c>
      <c r="H241" s="187">
        <v>0</v>
      </c>
      <c r="I241" s="187">
        <v>0</v>
      </c>
    </row>
    <row r="242" spans="1:9" ht="60" outlineLevel="6" x14ac:dyDescent="0.2">
      <c r="A242" s="186" t="s">
        <v>1077</v>
      </c>
      <c r="B242" s="205" t="s">
        <v>196</v>
      </c>
      <c r="C242" s="186" t="s">
        <v>83</v>
      </c>
      <c r="D242" s="186" t="s">
        <v>131</v>
      </c>
      <c r="E242" s="186" t="s">
        <v>665</v>
      </c>
      <c r="F242" s="186" t="s">
        <v>197</v>
      </c>
      <c r="G242" s="187">
        <v>10000</v>
      </c>
      <c r="H242" s="187">
        <v>0</v>
      </c>
      <c r="I242" s="187">
        <v>0</v>
      </c>
    </row>
    <row r="243" spans="1:9" ht="60" outlineLevel="7" x14ac:dyDescent="0.2">
      <c r="A243" s="186" t="s">
        <v>1078</v>
      </c>
      <c r="B243" s="205" t="s">
        <v>198</v>
      </c>
      <c r="C243" s="186" t="s">
        <v>83</v>
      </c>
      <c r="D243" s="186" t="s">
        <v>131</v>
      </c>
      <c r="E243" s="186" t="s">
        <v>665</v>
      </c>
      <c r="F243" s="186" t="s">
        <v>92</v>
      </c>
      <c r="G243" s="187">
        <v>10000</v>
      </c>
      <c r="H243" s="187">
        <v>0</v>
      </c>
      <c r="I243" s="187">
        <v>0</v>
      </c>
    </row>
    <row r="244" spans="1:9" ht="150" outlineLevel="5" x14ac:dyDescent="0.2">
      <c r="A244" s="186" t="s">
        <v>1079</v>
      </c>
      <c r="B244" s="205" t="s">
        <v>1779</v>
      </c>
      <c r="C244" s="186" t="s">
        <v>83</v>
      </c>
      <c r="D244" s="186" t="s">
        <v>131</v>
      </c>
      <c r="E244" s="186" t="s">
        <v>1780</v>
      </c>
      <c r="F244" s="186"/>
      <c r="G244" s="187">
        <v>187200</v>
      </c>
      <c r="H244" s="187">
        <v>0</v>
      </c>
      <c r="I244" s="187">
        <v>0</v>
      </c>
    </row>
    <row r="245" spans="1:9" ht="60" outlineLevel="6" x14ac:dyDescent="0.2">
      <c r="A245" s="186" t="s">
        <v>1080</v>
      </c>
      <c r="B245" s="205" t="s">
        <v>196</v>
      </c>
      <c r="C245" s="186" t="s">
        <v>83</v>
      </c>
      <c r="D245" s="186" t="s">
        <v>131</v>
      </c>
      <c r="E245" s="186" t="s">
        <v>1780</v>
      </c>
      <c r="F245" s="186" t="s">
        <v>197</v>
      </c>
      <c r="G245" s="187">
        <v>187200</v>
      </c>
      <c r="H245" s="187">
        <v>0</v>
      </c>
      <c r="I245" s="187">
        <v>0</v>
      </c>
    </row>
    <row r="246" spans="1:9" ht="60" outlineLevel="7" x14ac:dyDescent="0.2">
      <c r="A246" s="186" t="s">
        <v>1081</v>
      </c>
      <c r="B246" s="205" t="s">
        <v>198</v>
      </c>
      <c r="C246" s="186" t="s">
        <v>83</v>
      </c>
      <c r="D246" s="186" t="s">
        <v>131</v>
      </c>
      <c r="E246" s="186" t="s">
        <v>1780</v>
      </c>
      <c r="F246" s="186" t="s">
        <v>92</v>
      </c>
      <c r="G246" s="187">
        <v>187200</v>
      </c>
      <c r="H246" s="187">
        <v>0</v>
      </c>
      <c r="I246" s="187">
        <v>0</v>
      </c>
    </row>
    <row r="247" spans="1:9" ht="240" outlineLevel="5" x14ac:dyDescent="0.2">
      <c r="A247" s="186" t="s">
        <v>1082</v>
      </c>
      <c r="B247" s="206" t="s">
        <v>810</v>
      </c>
      <c r="C247" s="186" t="s">
        <v>83</v>
      </c>
      <c r="D247" s="186" t="s">
        <v>131</v>
      </c>
      <c r="E247" s="186" t="s">
        <v>811</v>
      </c>
      <c r="F247" s="186"/>
      <c r="G247" s="187">
        <v>59246847</v>
      </c>
      <c r="H247" s="187">
        <v>0</v>
      </c>
      <c r="I247" s="187">
        <v>0</v>
      </c>
    </row>
    <row r="248" spans="1:9" ht="60" outlineLevel="6" x14ac:dyDescent="0.2">
      <c r="A248" s="186" t="s">
        <v>92</v>
      </c>
      <c r="B248" s="205" t="s">
        <v>196</v>
      </c>
      <c r="C248" s="186" t="s">
        <v>83</v>
      </c>
      <c r="D248" s="186" t="s">
        <v>131</v>
      </c>
      <c r="E248" s="186" t="s">
        <v>811</v>
      </c>
      <c r="F248" s="186" t="s">
        <v>197</v>
      </c>
      <c r="G248" s="187">
        <v>59246847</v>
      </c>
      <c r="H248" s="187">
        <v>0</v>
      </c>
      <c r="I248" s="187">
        <v>0</v>
      </c>
    </row>
    <row r="249" spans="1:9" ht="60" outlineLevel="7" x14ac:dyDescent="0.2">
      <c r="A249" s="186" t="s">
        <v>474</v>
      </c>
      <c r="B249" s="205" t="s">
        <v>198</v>
      </c>
      <c r="C249" s="186" t="s">
        <v>83</v>
      </c>
      <c r="D249" s="186" t="s">
        <v>131</v>
      </c>
      <c r="E249" s="186" t="s">
        <v>811</v>
      </c>
      <c r="F249" s="186" t="s">
        <v>92</v>
      </c>
      <c r="G249" s="187">
        <v>59246847</v>
      </c>
      <c r="H249" s="187">
        <v>0</v>
      </c>
      <c r="I249" s="187">
        <v>0</v>
      </c>
    </row>
    <row r="250" spans="1:9" ht="150" outlineLevel="5" x14ac:dyDescent="0.2">
      <c r="A250" s="186" t="s">
        <v>1083</v>
      </c>
      <c r="B250" s="205" t="s">
        <v>812</v>
      </c>
      <c r="C250" s="186" t="s">
        <v>83</v>
      </c>
      <c r="D250" s="186" t="s">
        <v>131</v>
      </c>
      <c r="E250" s="186" t="s">
        <v>813</v>
      </c>
      <c r="F250" s="186"/>
      <c r="G250" s="187">
        <v>16858138.5</v>
      </c>
      <c r="H250" s="187">
        <v>0</v>
      </c>
      <c r="I250" s="187">
        <v>0</v>
      </c>
    </row>
    <row r="251" spans="1:9" ht="60" outlineLevel="6" x14ac:dyDescent="0.2">
      <c r="A251" s="186" t="s">
        <v>1084</v>
      </c>
      <c r="B251" s="205" t="s">
        <v>196</v>
      </c>
      <c r="C251" s="186" t="s">
        <v>83</v>
      </c>
      <c r="D251" s="186" t="s">
        <v>131</v>
      </c>
      <c r="E251" s="186" t="s">
        <v>813</v>
      </c>
      <c r="F251" s="186" t="s">
        <v>197</v>
      </c>
      <c r="G251" s="187">
        <v>16858138.5</v>
      </c>
      <c r="H251" s="187">
        <v>0</v>
      </c>
      <c r="I251" s="187">
        <v>0</v>
      </c>
    </row>
    <row r="252" spans="1:9" ht="60" outlineLevel="7" x14ac:dyDescent="0.2">
      <c r="A252" s="186" t="s">
        <v>1085</v>
      </c>
      <c r="B252" s="205" t="s">
        <v>198</v>
      </c>
      <c r="C252" s="186" t="s">
        <v>83</v>
      </c>
      <c r="D252" s="186" t="s">
        <v>131</v>
      </c>
      <c r="E252" s="186" t="s">
        <v>813</v>
      </c>
      <c r="F252" s="186" t="s">
        <v>92</v>
      </c>
      <c r="G252" s="187">
        <v>16858138.5</v>
      </c>
      <c r="H252" s="187">
        <v>0</v>
      </c>
      <c r="I252" s="187">
        <v>0</v>
      </c>
    </row>
    <row r="253" spans="1:9" ht="15" outlineLevel="2" x14ac:dyDescent="0.2">
      <c r="A253" s="186" t="s">
        <v>1086</v>
      </c>
      <c r="B253" s="205" t="s">
        <v>132</v>
      </c>
      <c r="C253" s="186" t="s">
        <v>83</v>
      </c>
      <c r="D253" s="186" t="s">
        <v>133</v>
      </c>
      <c r="E253" s="186"/>
      <c r="F253" s="186"/>
      <c r="G253" s="187">
        <v>4020336</v>
      </c>
      <c r="H253" s="187">
        <v>0</v>
      </c>
      <c r="I253" s="187">
        <v>0</v>
      </c>
    </row>
    <row r="254" spans="1:9" ht="75" outlineLevel="3" x14ac:dyDescent="0.2">
      <c r="A254" s="186" t="s">
        <v>1087</v>
      </c>
      <c r="B254" s="205" t="s">
        <v>285</v>
      </c>
      <c r="C254" s="186" t="s">
        <v>83</v>
      </c>
      <c r="D254" s="186" t="s">
        <v>133</v>
      </c>
      <c r="E254" s="186" t="s">
        <v>286</v>
      </c>
      <c r="F254" s="186"/>
      <c r="G254" s="187">
        <v>4020336</v>
      </c>
      <c r="H254" s="187">
        <v>0</v>
      </c>
      <c r="I254" s="187">
        <v>0</v>
      </c>
    </row>
    <row r="255" spans="1:9" ht="90" outlineLevel="4" x14ac:dyDescent="0.2">
      <c r="A255" s="186" t="s">
        <v>1088</v>
      </c>
      <c r="B255" s="205" t="s">
        <v>287</v>
      </c>
      <c r="C255" s="186" t="s">
        <v>83</v>
      </c>
      <c r="D255" s="186" t="s">
        <v>133</v>
      </c>
      <c r="E255" s="186" t="s">
        <v>288</v>
      </c>
      <c r="F255" s="186"/>
      <c r="G255" s="187">
        <v>4020336</v>
      </c>
      <c r="H255" s="187">
        <v>0</v>
      </c>
      <c r="I255" s="187">
        <v>0</v>
      </c>
    </row>
    <row r="256" spans="1:9" ht="240" outlineLevel="5" x14ac:dyDescent="0.2">
      <c r="A256" s="186" t="s">
        <v>1089</v>
      </c>
      <c r="B256" s="206" t="s">
        <v>814</v>
      </c>
      <c r="C256" s="186" t="s">
        <v>83</v>
      </c>
      <c r="D256" s="186" t="s">
        <v>133</v>
      </c>
      <c r="E256" s="186" t="s">
        <v>815</v>
      </c>
      <c r="F256" s="186"/>
      <c r="G256" s="187">
        <v>4020336</v>
      </c>
      <c r="H256" s="187">
        <v>0</v>
      </c>
      <c r="I256" s="187">
        <v>0</v>
      </c>
    </row>
    <row r="257" spans="1:9" ht="60" outlineLevel="6" x14ac:dyDescent="0.2">
      <c r="A257" s="186" t="s">
        <v>1090</v>
      </c>
      <c r="B257" s="205" t="s">
        <v>196</v>
      </c>
      <c r="C257" s="186" t="s">
        <v>83</v>
      </c>
      <c r="D257" s="186" t="s">
        <v>133</v>
      </c>
      <c r="E257" s="186" t="s">
        <v>815</v>
      </c>
      <c r="F257" s="186" t="s">
        <v>197</v>
      </c>
      <c r="G257" s="187">
        <v>4020336</v>
      </c>
      <c r="H257" s="187">
        <v>0</v>
      </c>
      <c r="I257" s="187">
        <v>0</v>
      </c>
    </row>
    <row r="258" spans="1:9" ht="60" outlineLevel="7" x14ac:dyDescent="0.2">
      <c r="A258" s="186" t="s">
        <v>476</v>
      </c>
      <c r="B258" s="205" t="s">
        <v>198</v>
      </c>
      <c r="C258" s="186" t="s">
        <v>83</v>
      </c>
      <c r="D258" s="186" t="s">
        <v>133</v>
      </c>
      <c r="E258" s="186" t="s">
        <v>815</v>
      </c>
      <c r="F258" s="186" t="s">
        <v>92</v>
      </c>
      <c r="G258" s="187">
        <v>4020336</v>
      </c>
      <c r="H258" s="187">
        <v>0</v>
      </c>
      <c r="I258" s="187">
        <v>0</v>
      </c>
    </row>
    <row r="259" spans="1:9" ht="30" outlineLevel="2" x14ac:dyDescent="0.2">
      <c r="A259" s="186" t="s">
        <v>478</v>
      </c>
      <c r="B259" s="205" t="s">
        <v>134</v>
      </c>
      <c r="C259" s="186" t="s">
        <v>83</v>
      </c>
      <c r="D259" s="186" t="s">
        <v>135</v>
      </c>
      <c r="E259" s="186"/>
      <c r="F259" s="186"/>
      <c r="G259" s="187">
        <v>354030.53</v>
      </c>
      <c r="H259" s="187">
        <v>0</v>
      </c>
      <c r="I259" s="187">
        <v>0</v>
      </c>
    </row>
    <row r="260" spans="1:9" ht="60" outlineLevel="3" x14ac:dyDescent="0.2">
      <c r="A260" s="186" t="s">
        <v>1091</v>
      </c>
      <c r="B260" s="205" t="s">
        <v>228</v>
      </c>
      <c r="C260" s="186" t="s">
        <v>83</v>
      </c>
      <c r="D260" s="186" t="s">
        <v>135</v>
      </c>
      <c r="E260" s="186" t="s">
        <v>229</v>
      </c>
      <c r="F260" s="186"/>
      <c r="G260" s="187">
        <v>354030.53</v>
      </c>
      <c r="H260" s="187">
        <v>0</v>
      </c>
      <c r="I260" s="187">
        <v>0</v>
      </c>
    </row>
    <row r="261" spans="1:9" ht="30" outlineLevel="4" x14ac:dyDescent="0.2">
      <c r="A261" s="186" t="s">
        <v>1092</v>
      </c>
      <c r="B261" s="205" t="s">
        <v>234</v>
      </c>
      <c r="C261" s="186" t="s">
        <v>83</v>
      </c>
      <c r="D261" s="186" t="s">
        <v>135</v>
      </c>
      <c r="E261" s="186" t="s">
        <v>235</v>
      </c>
      <c r="F261" s="186"/>
      <c r="G261" s="187">
        <v>354030.53</v>
      </c>
      <c r="H261" s="187">
        <v>0</v>
      </c>
      <c r="I261" s="187">
        <v>0</v>
      </c>
    </row>
    <row r="262" spans="1:9" ht="135" outlineLevel="5" x14ac:dyDescent="0.2">
      <c r="A262" s="186" t="s">
        <v>1093</v>
      </c>
      <c r="B262" s="205" t="s">
        <v>239</v>
      </c>
      <c r="C262" s="186" t="s">
        <v>83</v>
      </c>
      <c r="D262" s="186" t="s">
        <v>135</v>
      </c>
      <c r="E262" s="186" t="s">
        <v>240</v>
      </c>
      <c r="F262" s="186"/>
      <c r="G262" s="187">
        <v>354030.53</v>
      </c>
      <c r="H262" s="187">
        <v>0</v>
      </c>
      <c r="I262" s="187">
        <v>0</v>
      </c>
    </row>
    <row r="263" spans="1:9" ht="60" outlineLevel="6" x14ac:dyDescent="0.2">
      <c r="A263" s="186" t="s">
        <v>1094</v>
      </c>
      <c r="B263" s="205" t="s">
        <v>196</v>
      </c>
      <c r="C263" s="186" t="s">
        <v>83</v>
      </c>
      <c r="D263" s="186" t="s">
        <v>135</v>
      </c>
      <c r="E263" s="186" t="s">
        <v>240</v>
      </c>
      <c r="F263" s="186" t="s">
        <v>197</v>
      </c>
      <c r="G263" s="187">
        <v>354030.53</v>
      </c>
      <c r="H263" s="187">
        <v>0</v>
      </c>
      <c r="I263" s="187">
        <v>0</v>
      </c>
    </row>
    <row r="264" spans="1:9" ht="60" outlineLevel="7" x14ac:dyDescent="0.2">
      <c r="A264" s="186" t="s">
        <v>1095</v>
      </c>
      <c r="B264" s="205" t="s">
        <v>198</v>
      </c>
      <c r="C264" s="186" t="s">
        <v>83</v>
      </c>
      <c r="D264" s="186" t="s">
        <v>135</v>
      </c>
      <c r="E264" s="186" t="s">
        <v>240</v>
      </c>
      <c r="F264" s="186" t="s">
        <v>92</v>
      </c>
      <c r="G264" s="187">
        <v>354030.53</v>
      </c>
      <c r="H264" s="187">
        <v>0</v>
      </c>
      <c r="I264" s="187">
        <v>0</v>
      </c>
    </row>
    <row r="265" spans="1:9" ht="45" outlineLevel="1" x14ac:dyDescent="0.2">
      <c r="A265" s="186" t="s">
        <v>1096</v>
      </c>
      <c r="B265" s="205" t="s">
        <v>136</v>
      </c>
      <c r="C265" s="186" t="s">
        <v>83</v>
      </c>
      <c r="D265" s="186" t="s">
        <v>137</v>
      </c>
      <c r="E265" s="186"/>
      <c r="F265" s="186"/>
      <c r="G265" s="187">
        <v>63813663.130000003</v>
      </c>
      <c r="H265" s="187">
        <v>39809992.590000004</v>
      </c>
      <c r="I265" s="187">
        <v>39879498.409999996</v>
      </c>
    </row>
    <row r="266" spans="1:9" ht="15" outlineLevel="2" x14ac:dyDescent="0.2">
      <c r="A266" s="186" t="s">
        <v>1097</v>
      </c>
      <c r="B266" s="205" t="s">
        <v>138</v>
      </c>
      <c r="C266" s="186" t="s">
        <v>83</v>
      </c>
      <c r="D266" s="186" t="s">
        <v>139</v>
      </c>
      <c r="E266" s="186"/>
      <c r="F266" s="186"/>
      <c r="G266" s="187">
        <v>33296600</v>
      </c>
      <c r="H266" s="187">
        <v>32524500</v>
      </c>
      <c r="I266" s="187">
        <v>32524500</v>
      </c>
    </row>
    <row r="267" spans="1:9" ht="90" outlineLevel="3" x14ac:dyDescent="0.2">
      <c r="A267" s="186" t="s">
        <v>1098</v>
      </c>
      <c r="B267" s="205" t="s">
        <v>289</v>
      </c>
      <c r="C267" s="186" t="s">
        <v>83</v>
      </c>
      <c r="D267" s="186" t="s">
        <v>139</v>
      </c>
      <c r="E267" s="186" t="s">
        <v>290</v>
      </c>
      <c r="F267" s="186"/>
      <c r="G267" s="187">
        <v>33296600</v>
      </c>
      <c r="H267" s="187">
        <v>32524500</v>
      </c>
      <c r="I267" s="187">
        <v>32524500</v>
      </c>
    </row>
    <row r="268" spans="1:9" ht="45" outlineLevel="4" x14ac:dyDescent="0.2">
      <c r="A268" s="186" t="s">
        <v>480</v>
      </c>
      <c r="B268" s="205" t="s">
        <v>291</v>
      </c>
      <c r="C268" s="186" t="s">
        <v>83</v>
      </c>
      <c r="D268" s="186" t="s">
        <v>139</v>
      </c>
      <c r="E268" s="186" t="s">
        <v>292</v>
      </c>
      <c r="F268" s="186"/>
      <c r="G268" s="187">
        <v>33296600</v>
      </c>
      <c r="H268" s="187">
        <v>32524500</v>
      </c>
      <c r="I268" s="187">
        <v>32524500</v>
      </c>
    </row>
    <row r="269" spans="1:9" ht="195" outlineLevel="5" x14ac:dyDescent="0.2">
      <c r="A269" s="186" t="s">
        <v>482</v>
      </c>
      <c r="B269" s="206" t="s">
        <v>816</v>
      </c>
      <c r="C269" s="186" t="s">
        <v>83</v>
      </c>
      <c r="D269" s="186" t="s">
        <v>139</v>
      </c>
      <c r="E269" s="186" t="s">
        <v>293</v>
      </c>
      <c r="F269" s="186"/>
      <c r="G269" s="187">
        <v>33296600</v>
      </c>
      <c r="H269" s="187">
        <v>32524500</v>
      </c>
      <c r="I269" s="187">
        <v>32524500</v>
      </c>
    </row>
    <row r="270" spans="1:9" ht="15" outlineLevel="6" x14ac:dyDescent="0.2">
      <c r="A270" s="186" t="s">
        <v>1099</v>
      </c>
      <c r="B270" s="205" t="s">
        <v>241</v>
      </c>
      <c r="C270" s="186" t="s">
        <v>83</v>
      </c>
      <c r="D270" s="186" t="s">
        <v>139</v>
      </c>
      <c r="E270" s="186" t="s">
        <v>293</v>
      </c>
      <c r="F270" s="186" t="s">
        <v>242</v>
      </c>
      <c r="G270" s="187">
        <v>33296600</v>
      </c>
      <c r="H270" s="187">
        <v>32524500</v>
      </c>
      <c r="I270" s="187">
        <v>32524500</v>
      </c>
    </row>
    <row r="271" spans="1:9" ht="90" outlineLevel="7" x14ac:dyDescent="0.2">
      <c r="A271" s="186" t="s">
        <v>1100</v>
      </c>
      <c r="B271" s="205" t="s">
        <v>258</v>
      </c>
      <c r="C271" s="186" t="s">
        <v>83</v>
      </c>
      <c r="D271" s="186" t="s">
        <v>139</v>
      </c>
      <c r="E271" s="186" t="s">
        <v>293</v>
      </c>
      <c r="F271" s="186" t="s">
        <v>259</v>
      </c>
      <c r="G271" s="187">
        <v>33296600</v>
      </c>
      <c r="H271" s="187">
        <v>32524500</v>
      </c>
      <c r="I271" s="187">
        <v>32524500</v>
      </c>
    </row>
    <row r="272" spans="1:9" ht="45" outlineLevel="2" x14ac:dyDescent="0.2">
      <c r="A272" s="186" t="s">
        <v>1101</v>
      </c>
      <c r="B272" s="205" t="s">
        <v>140</v>
      </c>
      <c r="C272" s="186" t="s">
        <v>83</v>
      </c>
      <c r="D272" s="186" t="s">
        <v>141</v>
      </c>
      <c r="E272" s="186"/>
      <c r="F272" s="186"/>
      <c r="G272" s="187">
        <v>30517063.129999999</v>
      </c>
      <c r="H272" s="187">
        <v>7285492.5899999999</v>
      </c>
      <c r="I272" s="187">
        <v>7354998.4100000001</v>
      </c>
    </row>
    <row r="273" spans="1:9" ht="90" outlineLevel="3" x14ac:dyDescent="0.2">
      <c r="A273" s="186" t="s">
        <v>1102</v>
      </c>
      <c r="B273" s="205" t="s">
        <v>289</v>
      </c>
      <c r="C273" s="186" t="s">
        <v>83</v>
      </c>
      <c r="D273" s="186" t="s">
        <v>141</v>
      </c>
      <c r="E273" s="186" t="s">
        <v>290</v>
      </c>
      <c r="F273" s="186"/>
      <c r="G273" s="187">
        <v>15450783.130000001</v>
      </c>
      <c r="H273" s="187">
        <v>7285492.5899999999</v>
      </c>
      <c r="I273" s="187">
        <v>7354998.4100000001</v>
      </c>
    </row>
    <row r="274" spans="1:9" ht="45" outlineLevel="4" x14ac:dyDescent="0.2">
      <c r="A274" s="186" t="s">
        <v>1103</v>
      </c>
      <c r="B274" s="205" t="s">
        <v>291</v>
      </c>
      <c r="C274" s="186" t="s">
        <v>83</v>
      </c>
      <c r="D274" s="186" t="s">
        <v>141</v>
      </c>
      <c r="E274" s="186" t="s">
        <v>292</v>
      </c>
      <c r="F274" s="186"/>
      <c r="G274" s="187">
        <v>6577113.7000000002</v>
      </c>
      <c r="H274" s="187">
        <v>0</v>
      </c>
      <c r="I274" s="187">
        <v>0</v>
      </c>
    </row>
    <row r="275" spans="1:9" ht="409.5" outlineLevel="5" x14ac:dyDescent="0.2">
      <c r="A275" s="186" t="s">
        <v>1104</v>
      </c>
      <c r="B275" s="206" t="s">
        <v>1781</v>
      </c>
      <c r="C275" s="186" t="s">
        <v>83</v>
      </c>
      <c r="D275" s="186" t="s">
        <v>141</v>
      </c>
      <c r="E275" s="186" t="s">
        <v>1782</v>
      </c>
      <c r="F275" s="186"/>
      <c r="G275" s="187">
        <v>6577113.7000000002</v>
      </c>
      <c r="H275" s="187">
        <v>0</v>
      </c>
      <c r="I275" s="187">
        <v>0</v>
      </c>
    </row>
    <row r="276" spans="1:9" ht="60" outlineLevel="6" x14ac:dyDescent="0.2">
      <c r="A276" s="186" t="s">
        <v>1105</v>
      </c>
      <c r="B276" s="205" t="s">
        <v>196</v>
      </c>
      <c r="C276" s="186" t="s">
        <v>83</v>
      </c>
      <c r="D276" s="186" t="s">
        <v>141</v>
      </c>
      <c r="E276" s="186" t="s">
        <v>1782</v>
      </c>
      <c r="F276" s="186" t="s">
        <v>197</v>
      </c>
      <c r="G276" s="187">
        <v>6577113.7000000002</v>
      </c>
      <c r="H276" s="187">
        <v>0</v>
      </c>
      <c r="I276" s="187">
        <v>0</v>
      </c>
    </row>
    <row r="277" spans="1:9" ht="60" outlineLevel="7" x14ac:dyDescent="0.2">
      <c r="A277" s="186" t="s">
        <v>1106</v>
      </c>
      <c r="B277" s="205" t="s">
        <v>198</v>
      </c>
      <c r="C277" s="186" t="s">
        <v>83</v>
      </c>
      <c r="D277" s="186" t="s">
        <v>141</v>
      </c>
      <c r="E277" s="186" t="s">
        <v>1782</v>
      </c>
      <c r="F277" s="186" t="s">
        <v>92</v>
      </c>
      <c r="G277" s="187">
        <v>6577113.7000000002</v>
      </c>
      <c r="H277" s="187">
        <v>0</v>
      </c>
      <c r="I277" s="187">
        <v>0</v>
      </c>
    </row>
    <row r="278" spans="1:9" ht="45" outlineLevel="4" x14ac:dyDescent="0.2">
      <c r="A278" s="186" t="s">
        <v>1107</v>
      </c>
      <c r="B278" s="205" t="s">
        <v>294</v>
      </c>
      <c r="C278" s="186" t="s">
        <v>83</v>
      </c>
      <c r="D278" s="186" t="s">
        <v>141</v>
      </c>
      <c r="E278" s="186" t="s">
        <v>295</v>
      </c>
      <c r="F278" s="186"/>
      <c r="G278" s="187">
        <v>8873669.4299999997</v>
      </c>
      <c r="H278" s="187">
        <v>7285492.5899999999</v>
      </c>
      <c r="I278" s="187">
        <v>7354998.4100000001</v>
      </c>
    </row>
    <row r="279" spans="1:9" ht="180" outlineLevel="5" x14ac:dyDescent="0.2">
      <c r="A279" s="186" t="s">
        <v>1108</v>
      </c>
      <c r="B279" s="206" t="s">
        <v>666</v>
      </c>
      <c r="C279" s="186" t="s">
        <v>83</v>
      </c>
      <c r="D279" s="186" t="s">
        <v>141</v>
      </c>
      <c r="E279" s="186" t="s">
        <v>296</v>
      </c>
      <c r="F279" s="186"/>
      <c r="G279" s="187">
        <v>2141468.13</v>
      </c>
      <c r="H279" s="187">
        <v>2141468.13</v>
      </c>
      <c r="I279" s="187">
        <v>2141468.13</v>
      </c>
    </row>
    <row r="280" spans="1:9" ht="135" outlineLevel="6" x14ac:dyDescent="0.2">
      <c r="A280" s="186" t="s">
        <v>1109</v>
      </c>
      <c r="B280" s="205" t="s">
        <v>194</v>
      </c>
      <c r="C280" s="186" t="s">
        <v>83</v>
      </c>
      <c r="D280" s="186" t="s">
        <v>141</v>
      </c>
      <c r="E280" s="186" t="s">
        <v>296</v>
      </c>
      <c r="F280" s="186" t="s">
        <v>91</v>
      </c>
      <c r="G280" s="187">
        <v>2094568</v>
      </c>
      <c r="H280" s="187">
        <v>2094568</v>
      </c>
      <c r="I280" s="187">
        <v>2094568</v>
      </c>
    </row>
    <row r="281" spans="1:9" ht="30" outlineLevel="7" x14ac:dyDescent="0.2">
      <c r="A281" s="186" t="s">
        <v>1110</v>
      </c>
      <c r="B281" s="205" t="s">
        <v>297</v>
      </c>
      <c r="C281" s="186" t="s">
        <v>83</v>
      </c>
      <c r="D281" s="186" t="s">
        <v>141</v>
      </c>
      <c r="E281" s="186" t="s">
        <v>296</v>
      </c>
      <c r="F281" s="186" t="s">
        <v>90</v>
      </c>
      <c r="G281" s="187">
        <v>2094568</v>
      </c>
      <c r="H281" s="187">
        <v>2094568</v>
      </c>
      <c r="I281" s="187">
        <v>2094568</v>
      </c>
    </row>
    <row r="282" spans="1:9" ht="60" outlineLevel="6" x14ac:dyDescent="0.2">
      <c r="A282" s="186" t="s">
        <v>1111</v>
      </c>
      <c r="B282" s="205" t="s">
        <v>196</v>
      </c>
      <c r="C282" s="186" t="s">
        <v>83</v>
      </c>
      <c r="D282" s="186" t="s">
        <v>141</v>
      </c>
      <c r="E282" s="186" t="s">
        <v>296</v>
      </c>
      <c r="F282" s="186" t="s">
        <v>197</v>
      </c>
      <c r="G282" s="187">
        <v>46900.13</v>
      </c>
      <c r="H282" s="187">
        <v>46900.13</v>
      </c>
      <c r="I282" s="187">
        <v>46900.13</v>
      </c>
    </row>
    <row r="283" spans="1:9" ht="60" outlineLevel="7" x14ac:dyDescent="0.2">
      <c r="A283" s="186" t="s">
        <v>1112</v>
      </c>
      <c r="B283" s="205" t="s">
        <v>198</v>
      </c>
      <c r="C283" s="186" t="s">
        <v>83</v>
      </c>
      <c r="D283" s="186" t="s">
        <v>141</v>
      </c>
      <c r="E283" s="186" t="s">
        <v>296</v>
      </c>
      <c r="F283" s="186" t="s">
        <v>92</v>
      </c>
      <c r="G283" s="187">
        <v>46900.13</v>
      </c>
      <c r="H283" s="187">
        <v>46900.13</v>
      </c>
      <c r="I283" s="187">
        <v>46900.13</v>
      </c>
    </row>
    <row r="284" spans="1:9" ht="180" outlineLevel="5" x14ac:dyDescent="0.2">
      <c r="A284" s="186" t="s">
        <v>1113</v>
      </c>
      <c r="B284" s="206" t="s">
        <v>667</v>
      </c>
      <c r="C284" s="186" t="s">
        <v>83</v>
      </c>
      <c r="D284" s="186" t="s">
        <v>141</v>
      </c>
      <c r="E284" s="186" t="s">
        <v>298</v>
      </c>
      <c r="F284" s="186"/>
      <c r="G284" s="187">
        <v>6192235.8600000003</v>
      </c>
      <c r="H284" s="187">
        <v>5144024.46</v>
      </c>
      <c r="I284" s="187">
        <v>5213530.28</v>
      </c>
    </row>
    <row r="285" spans="1:9" ht="135" outlineLevel="6" x14ac:dyDescent="0.2">
      <c r="A285" s="186" t="s">
        <v>1114</v>
      </c>
      <c r="B285" s="205" t="s">
        <v>194</v>
      </c>
      <c r="C285" s="186" t="s">
        <v>83</v>
      </c>
      <c r="D285" s="186" t="s">
        <v>141</v>
      </c>
      <c r="E285" s="186" t="s">
        <v>298</v>
      </c>
      <c r="F285" s="186" t="s">
        <v>91</v>
      </c>
      <c r="G285" s="187">
        <v>4594310.68</v>
      </c>
      <c r="H285" s="187">
        <v>4907691</v>
      </c>
      <c r="I285" s="187">
        <v>4907691</v>
      </c>
    </row>
    <row r="286" spans="1:9" ht="30" outlineLevel="7" x14ac:dyDescent="0.2">
      <c r="A286" s="186" t="s">
        <v>1115</v>
      </c>
      <c r="B286" s="205" t="s">
        <v>297</v>
      </c>
      <c r="C286" s="186" t="s">
        <v>83</v>
      </c>
      <c r="D286" s="186" t="s">
        <v>141</v>
      </c>
      <c r="E286" s="186" t="s">
        <v>298</v>
      </c>
      <c r="F286" s="186" t="s">
        <v>90</v>
      </c>
      <c r="G286" s="187">
        <v>4594310.68</v>
      </c>
      <c r="H286" s="187">
        <v>4907691</v>
      </c>
      <c r="I286" s="187">
        <v>4907691</v>
      </c>
    </row>
    <row r="287" spans="1:9" ht="60" outlineLevel="6" x14ac:dyDescent="0.2">
      <c r="A287" s="186" t="s">
        <v>1116</v>
      </c>
      <c r="B287" s="205" t="s">
        <v>196</v>
      </c>
      <c r="C287" s="186" t="s">
        <v>83</v>
      </c>
      <c r="D287" s="186" t="s">
        <v>141</v>
      </c>
      <c r="E287" s="186" t="s">
        <v>298</v>
      </c>
      <c r="F287" s="186" t="s">
        <v>197</v>
      </c>
      <c r="G287" s="187">
        <v>1457984.1</v>
      </c>
      <c r="H287" s="187">
        <v>236333.46</v>
      </c>
      <c r="I287" s="187">
        <v>305839.28000000003</v>
      </c>
    </row>
    <row r="288" spans="1:9" ht="60" outlineLevel="7" x14ac:dyDescent="0.2">
      <c r="A288" s="186" t="s">
        <v>1117</v>
      </c>
      <c r="B288" s="205" t="s">
        <v>198</v>
      </c>
      <c r="C288" s="186" t="s">
        <v>83</v>
      </c>
      <c r="D288" s="186" t="s">
        <v>141</v>
      </c>
      <c r="E288" s="186" t="s">
        <v>298</v>
      </c>
      <c r="F288" s="186" t="s">
        <v>92</v>
      </c>
      <c r="G288" s="187">
        <v>1457984.1</v>
      </c>
      <c r="H288" s="187">
        <v>236333.46</v>
      </c>
      <c r="I288" s="187">
        <v>305839.28000000003</v>
      </c>
    </row>
    <row r="289" spans="1:9" ht="30" outlineLevel="6" x14ac:dyDescent="0.2">
      <c r="A289" s="186" t="s">
        <v>1118</v>
      </c>
      <c r="B289" s="205" t="s">
        <v>272</v>
      </c>
      <c r="C289" s="186" t="s">
        <v>83</v>
      </c>
      <c r="D289" s="186" t="s">
        <v>141</v>
      </c>
      <c r="E289" s="186" t="s">
        <v>298</v>
      </c>
      <c r="F289" s="186" t="s">
        <v>273</v>
      </c>
      <c r="G289" s="187">
        <v>91974.080000000002</v>
      </c>
      <c r="H289" s="187">
        <v>0</v>
      </c>
      <c r="I289" s="187">
        <v>0</v>
      </c>
    </row>
    <row r="290" spans="1:9" ht="60" outlineLevel="7" x14ac:dyDescent="0.2">
      <c r="A290" s="186" t="s">
        <v>1119</v>
      </c>
      <c r="B290" s="205" t="s">
        <v>274</v>
      </c>
      <c r="C290" s="186" t="s">
        <v>83</v>
      </c>
      <c r="D290" s="186" t="s">
        <v>141</v>
      </c>
      <c r="E290" s="186" t="s">
        <v>298</v>
      </c>
      <c r="F290" s="186" t="s">
        <v>275</v>
      </c>
      <c r="G290" s="187">
        <v>91974.080000000002</v>
      </c>
      <c r="H290" s="187">
        <v>0</v>
      </c>
      <c r="I290" s="187">
        <v>0</v>
      </c>
    </row>
    <row r="291" spans="1:9" ht="15" outlineLevel="6" x14ac:dyDescent="0.2">
      <c r="A291" s="186" t="s">
        <v>1120</v>
      </c>
      <c r="B291" s="205" t="s">
        <v>241</v>
      </c>
      <c r="C291" s="186" t="s">
        <v>83</v>
      </c>
      <c r="D291" s="186" t="s">
        <v>141</v>
      </c>
      <c r="E291" s="186" t="s">
        <v>298</v>
      </c>
      <c r="F291" s="186" t="s">
        <v>242</v>
      </c>
      <c r="G291" s="187">
        <v>47967</v>
      </c>
      <c r="H291" s="187">
        <v>0</v>
      </c>
      <c r="I291" s="187">
        <v>0</v>
      </c>
    </row>
    <row r="292" spans="1:9" ht="30" outlineLevel="7" x14ac:dyDescent="0.2">
      <c r="A292" s="186" t="s">
        <v>1121</v>
      </c>
      <c r="B292" s="205" t="s">
        <v>779</v>
      </c>
      <c r="C292" s="186" t="s">
        <v>83</v>
      </c>
      <c r="D292" s="186" t="s">
        <v>141</v>
      </c>
      <c r="E292" s="186" t="s">
        <v>298</v>
      </c>
      <c r="F292" s="186" t="s">
        <v>780</v>
      </c>
      <c r="G292" s="187">
        <v>47967</v>
      </c>
      <c r="H292" s="187">
        <v>0</v>
      </c>
      <c r="I292" s="187">
        <v>0</v>
      </c>
    </row>
    <row r="293" spans="1:9" ht="210" outlineLevel="5" x14ac:dyDescent="0.2">
      <c r="A293" s="186" t="s">
        <v>1122</v>
      </c>
      <c r="B293" s="206" t="s">
        <v>817</v>
      </c>
      <c r="C293" s="186" t="s">
        <v>83</v>
      </c>
      <c r="D293" s="186" t="s">
        <v>141</v>
      </c>
      <c r="E293" s="186" t="s">
        <v>818</v>
      </c>
      <c r="F293" s="186"/>
      <c r="G293" s="187">
        <v>371226.24</v>
      </c>
      <c r="H293" s="187">
        <v>0</v>
      </c>
      <c r="I293" s="187">
        <v>0</v>
      </c>
    </row>
    <row r="294" spans="1:9" ht="135" outlineLevel="6" x14ac:dyDescent="0.2">
      <c r="A294" s="186" t="s">
        <v>1123</v>
      </c>
      <c r="B294" s="205" t="s">
        <v>194</v>
      </c>
      <c r="C294" s="186" t="s">
        <v>83</v>
      </c>
      <c r="D294" s="186" t="s">
        <v>141</v>
      </c>
      <c r="E294" s="186" t="s">
        <v>818</v>
      </c>
      <c r="F294" s="186" t="s">
        <v>91</v>
      </c>
      <c r="G294" s="187">
        <v>371226.24</v>
      </c>
      <c r="H294" s="187">
        <v>0</v>
      </c>
      <c r="I294" s="187">
        <v>0</v>
      </c>
    </row>
    <row r="295" spans="1:9" ht="30" outlineLevel="7" x14ac:dyDescent="0.2">
      <c r="A295" s="186" t="s">
        <v>1124</v>
      </c>
      <c r="B295" s="205" t="s">
        <v>297</v>
      </c>
      <c r="C295" s="186" t="s">
        <v>83</v>
      </c>
      <c r="D295" s="186" t="s">
        <v>141</v>
      </c>
      <c r="E295" s="186" t="s">
        <v>818</v>
      </c>
      <c r="F295" s="186" t="s">
        <v>90</v>
      </c>
      <c r="G295" s="187">
        <v>371226.24</v>
      </c>
      <c r="H295" s="187">
        <v>0</v>
      </c>
      <c r="I295" s="187">
        <v>0</v>
      </c>
    </row>
    <row r="296" spans="1:9" ht="240" outlineLevel="5" x14ac:dyDescent="0.2">
      <c r="A296" s="186" t="s">
        <v>1125</v>
      </c>
      <c r="B296" s="206" t="s">
        <v>819</v>
      </c>
      <c r="C296" s="186" t="s">
        <v>83</v>
      </c>
      <c r="D296" s="186" t="s">
        <v>141</v>
      </c>
      <c r="E296" s="186" t="s">
        <v>820</v>
      </c>
      <c r="F296" s="186"/>
      <c r="G296" s="187">
        <v>168739.20000000001</v>
      </c>
      <c r="H296" s="187">
        <v>0</v>
      </c>
      <c r="I296" s="187">
        <v>0</v>
      </c>
    </row>
    <row r="297" spans="1:9" ht="135" outlineLevel="6" x14ac:dyDescent="0.2">
      <c r="A297" s="186" t="s">
        <v>1126</v>
      </c>
      <c r="B297" s="205" t="s">
        <v>194</v>
      </c>
      <c r="C297" s="186" t="s">
        <v>83</v>
      </c>
      <c r="D297" s="186" t="s">
        <v>141</v>
      </c>
      <c r="E297" s="186" t="s">
        <v>820</v>
      </c>
      <c r="F297" s="186" t="s">
        <v>91</v>
      </c>
      <c r="G297" s="187">
        <v>168739.20000000001</v>
      </c>
      <c r="H297" s="187">
        <v>0</v>
      </c>
      <c r="I297" s="187">
        <v>0</v>
      </c>
    </row>
    <row r="298" spans="1:9" ht="30" outlineLevel="7" x14ac:dyDescent="0.2">
      <c r="A298" s="186" t="s">
        <v>1127</v>
      </c>
      <c r="B298" s="205" t="s">
        <v>297</v>
      </c>
      <c r="C298" s="186" t="s">
        <v>83</v>
      </c>
      <c r="D298" s="186" t="s">
        <v>141</v>
      </c>
      <c r="E298" s="186" t="s">
        <v>820</v>
      </c>
      <c r="F298" s="186" t="s">
        <v>90</v>
      </c>
      <c r="G298" s="187">
        <v>168739.20000000001</v>
      </c>
      <c r="H298" s="187">
        <v>0</v>
      </c>
      <c r="I298" s="187">
        <v>0</v>
      </c>
    </row>
    <row r="299" spans="1:9" ht="45" outlineLevel="3" x14ac:dyDescent="0.2">
      <c r="A299" s="186" t="s">
        <v>1128</v>
      </c>
      <c r="B299" s="205" t="s">
        <v>256</v>
      </c>
      <c r="C299" s="186" t="s">
        <v>83</v>
      </c>
      <c r="D299" s="186" t="s">
        <v>141</v>
      </c>
      <c r="E299" s="186" t="s">
        <v>257</v>
      </c>
      <c r="F299" s="186"/>
      <c r="G299" s="187">
        <v>15066280</v>
      </c>
      <c r="H299" s="187">
        <v>0</v>
      </c>
      <c r="I299" s="187">
        <v>0</v>
      </c>
    </row>
    <row r="300" spans="1:9" ht="45" outlineLevel="4" x14ac:dyDescent="0.2">
      <c r="A300" s="186" t="s">
        <v>1129</v>
      </c>
      <c r="B300" s="205" t="s">
        <v>821</v>
      </c>
      <c r="C300" s="186" t="s">
        <v>83</v>
      </c>
      <c r="D300" s="186" t="s">
        <v>141</v>
      </c>
      <c r="E300" s="186" t="s">
        <v>822</v>
      </c>
      <c r="F300" s="186"/>
      <c r="G300" s="187">
        <v>15066280</v>
      </c>
      <c r="H300" s="187">
        <v>0</v>
      </c>
      <c r="I300" s="187">
        <v>0</v>
      </c>
    </row>
    <row r="301" spans="1:9" ht="375" outlineLevel="5" x14ac:dyDescent="0.2">
      <c r="A301" s="186" t="s">
        <v>1130</v>
      </c>
      <c r="B301" s="206" t="s">
        <v>823</v>
      </c>
      <c r="C301" s="186" t="s">
        <v>83</v>
      </c>
      <c r="D301" s="186" t="s">
        <v>141</v>
      </c>
      <c r="E301" s="186" t="s">
        <v>824</v>
      </c>
      <c r="F301" s="186"/>
      <c r="G301" s="187">
        <v>15066280</v>
      </c>
      <c r="H301" s="187">
        <v>0</v>
      </c>
      <c r="I301" s="187">
        <v>0</v>
      </c>
    </row>
    <row r="302" spans="1:9" ht="60" outlineLevel="6" x14ac:dyDescent="0.2">
      <c r="A302" s="186" t="s">
        <v>1131</v>
      </c>
      <c r="B302" s="205" t="s">
        <v>196</v>
      </c>
      <c r="C302" s="186" t="s">
        <v>83</v>
      </c>
      <c r="D302" s="186" t="s">
        <v>141</v>
      </c>
      <c r="E302" s="186" t="s">
        <v>824</v>
      </c>
      <c r="F302" s="186" t="s">
        <v>197</v>
      </c>
      <c r="G302" s="187">
        <v>15066280</v>
      </c>
      <c r="H302" s="187">
        <v>0</v>
      </c>
      <c r="I302" s="187">
        <v>0</v>
      </c>
    </row>
    <row r="303" spans="1:9" ht="60" outlineLevel="7" x14ac:dyDescent="0.2">
      <c r="A303" s="186" t="s">
        <v>1132</v>
      </c>
      <c r="B303" s="205" t="s">
        <v>198</v>
      </c>
      <c r="C303" s="186" t="s">
        <v>83</v>
      </c>
      <c r="D303" s="186" t="s">
        <v>141</v>
      </c>
      <c r="E303" s="186" t="s">
        <v>824</v>
      </c>
      <c r="F303" s="186" t="s">
        <v>92</v>
      </c>
      <c r="G303" s="187">
        <v>15066280</v>
      </c>
      <c r="H303" s="187">
        <v>0</v>
      </c>
      <c r="I303" s="187">
        <v>0</v>
      </c>
    </row>
    <row r="304" spans="1:9" ht="30" outlineLevel="1" x14ac:dyDescent="0.2">
      <c r="A304" s="186" t="s">
        <v>1133</v>
      </c>
      <c r="B304" s="205" t="s">
        <v>142</v>
      </c>
      <c r="C304" s="186" t="s">
        <v>83</v>
      </c>
      <c r="D304" s="186" t="s">
        <v>143</v>
      </c>
      <c r="E304" s="186"/>
      <c r="F304" s="186"/>
      <c r="G304" s="187">
        <v>15468491.02</v>
      </c>
      <c r="H304" s="187">
        <v>125653</v>
      </c>
      <c r="I304" s="187">
        <v>125653</v>
      </c>
    </row>
    <row r="305" spans="1:9" ht="45" outlineLevel="2" x14ac:dyDescent="0.2">
      <c r="A305" s="186" t="s">
        <v>1134</v>
      </c>
      <c r="B305" s="205" t="s">
        <v>423</v>
      </c>
      <c r="C305" s="186" t="s">
        <v>83</v>
      </c>
      <c r="D305" s="186" t="s">
        <v>422</v>
      </c>
      <c r="E305" s="186"/>
      <c r="F305" s="186"/>
      <c r="G305" s="187">
        <v>7916404.0499999998</v>
      </c>
      <c r="H305" s="187">
        <v>0</v>
      </c>
      <c r="I305" s="187">
        <v>0</v>
      </c>
    </row>
    <row r="306" spans="1:9" ht="30" outlineLevel="3" x14ac:dyDescent="0.2">
      <c r="A306" s="186" t="s">
        <v>1135</v>
      </c>
      <c r="B306" s="205" t="s">
        <v>299</v>
      </c>
      <c r="C306" s="186" t="s">
        <v>83</v>
      </c>
      <c r="D306" s="186" t="s">
        <v>422</v>
      </c>
      <c r="E306" s="186" t="s">
        <v>300</v>
      </c>
      <c r="F306" s="186"/>
      <c r="G306" s="187">
        <v>7916404.0499999998</v>
      </c>
      <c r="H306" s="187">
        <v>0</v>
      </c>
      <c r="I306" s="187">
        <v>0</v>
      </c>
    </row>
    <row r="307" spans="1:9" ht="45" outlineLevel="4" x14ac:dyDescent="0.2">
      <c r="A307" s="186" t="s">
        <v>1136</v>
      </c>
      <c r="B307" s="205" t="s">
        <v>301</v>
      </c>
      <c r="C307" s="186" t="s">
        <v>83</v>
      </c>
      <c r="D307" s="186" t="s">
        <v>422</v>
      </c>
      <c r="E307" s="186" t="s">
        <v>302</v>
      </c>
      <c r="F307" s="186"/>
      <c r="G307" s="187">
        <v>7916404.0499999998</v>
      </c>
      <c r="H307" s="187">
        <v>0</v>
      </c>
      <c r="I307" s="187">
        <v>0</v>
      </c>
    </row>
    <row r="308" spans="1:9" ht="105" outlineLevel="5" x14ac:dyDescent="0.2">
      <c r="A308" s="186" t="s">
        <v>273</v>
      </c>
      <c r="B308" s="205" t="s">
        <v>1865</v>
      </c>
      <c r="C308" s="186" t="s">
        <v>83</v>
      </c>
      <c r="D308" s="186" t="s">
        <v>422</v>
      </c>
      <c r="E308" s="186" t="s">
        <v>1864</v>
      </c>
      <c r="F308" s="186"/>
      <c r="G308" s="187">
        <v>7916404.0499999998</v>
      </c>
      <c r="H308" s="187">
        <v>0</v>
      </c>
      <c r="I308" s="187">
        <v>0</v>
      </c>
    </row>
    <row r="309" spans="1:9" ht="60" outlineLevel="6" x14ac:dyDescent="0.2">
      <c r="A309" s="186" t="s">
        <v>1137</v>
      </c>
      <c r="B309" s="205" t="s">
        <v>196</v>
      </c>
      <c r="C309" s="186" t="s">
        <v>83</v>
      </c>
      <c r="D309" s="186" t="s">
        <v>422</v>
      </c>
      <c r="E309" s="186" t="s">
        <v>1864</v>
      </c>
      <c r="F309" s="186" t="s">
        <v>197</v>
      </c>
      <c r="G309" s="187">
        <v>7916404.0499999998</v>
      </c>
      <c r="H309" s="187">
        <v>0</v>
      </c>
      <c r="I309" s="187">
        <v>0</v>
      </c>
    </row>
    <row r="310" spans="1:9" ht="60" outlineLevel="7" x14ac:dyDescent="0.2">
      <c r="A310" s="186" t="s">
        <v>1138</v>
      </c>
      <c r="B310" s="205" t="s">
        <v>198</v>
      </c>
      <c r="C310" s="186" t="s">
        <v>83</v>
      </c>
      <c r="D310" s="186" t="s">
        <v>422</v>
      </c>
      <c r="E310" s="186" t="s">
        <v>1864</v>
      </c>
      <c r="F310" s="186" t="s">
        <v>92</v>
      </c>
      <c r="G310" s="187">
        <v>7916404.0499999998</v>
      </c>
      <c r="H310" s="187">
        <v>0</v>
      </c>
      <c r="I310" s="187">
        <v>0</v>
      </c>
    </row>
    <row r="311" spans="1:9" ht="30" outlineLevel="2" x14ac:dyDescent="0.2">
      <c r="A311" s="186" t="s">
        <v>1139</v>
      </c>
      <c r="B311" s="205" t="s">
        <v>144</v>
      </c>
      <c r="C311" s="186" t="s">
        <v>83</v>
      </c>
      <c r="D311" s="186" t="s">
        <v>145</v>
      </c>
      <c r="E311" s="186"/>
      <c r="F311" s="186"/>
      <c r="G311" s="187">
        <v>7552086.9699999997</v>
      </c>
      <c r="H311" s="187">
        <v>125653</v>
      </c>
      <c r="I311" s="187">
        <v>125653</v>
      </c>
    </row>
    <row r="312" spans="1:9" ht="30" outlineLevel="3" x14ac:dyDescent="0.2">
      <c r="A312" s="186" t="s">
        <v>557</v>
      </c>
      <c r="B312" s="205" t="s">
        <v>299</v>
      </c>
      <c r="C312" s="186" t="s">
        <v>83</v>
      </c>
      <c r="D312" s="186" t="s">
        <v>145</v>
      </c>
      <c r="E312" s="186" t="s">
        <v>300</v>
      </c>
      <c r="F312" s="186"/>
      <c r="G312" s="187">
        <v>7552086.9699999997</v>
      </c>
      <c r="H312" s="187">
        <v>125653</v>
      </c>
      <c r="I312" s="187">
        <v>125653</v>
      </c>
    </row>
    <row r="313" spans="1:9" ht="45" outlineLevel="4" x14ac:dyDescent="0.2">
      <c r="A313" s="186" t="s">
        <v>1140</v>
      </c>
      <c r="B313" s="205" t="s">
        <v>301</v>
      </c>
      <c r="C313" s="186" t="s">
        <v>83</v>
      </c>
      <c r="D313" s="186" t="s">
        <v>145</v>
      </c>
      <c r="E313" s="186" t="s">
        <v>302</v>
      </c>
      <c r="F313" s="186"/>
      <c r="G313" s="187">
        <v>7552086.9699999997</v>
      </c>
      <c r="H313" s="187">
        <v>125653</v>
      </c>
      <c r="I313" s="187">
        <v>125653</v>
      </c>
    </row>
    <row r="314" spans="1:9" ht="105" outlineLevel="5" x14ac:dyDescent="0.2">
      <c r="A314" s="186" t="s">
        <v>1141</v>
      </c>
      <c r="B314" s="205" t="s">
        <v>628</v>
      </c>
      <c r="C314" s="186" t="s">
        <v>83</v>
      </c>
      <c r="D314" s="186" t="s">
        <v>145</v>
      </c>
      <c r="E314" s="186" t="s">
        <v>629</v>
      </c>
      <c r="F314" s="186"/>
      <c r="G314" s="187">
        <v>7552086.9699999997</v>
      </c>
      <c r="H314" s="187">
        <v>125653</v>
      </c>
      <c r="I314" s="187">
        <v>125653</v>
      </c>
    </row>
    <row r="315" spans="1:9" ht="60" outlineLevel="6" x14ac:dyDescent="0.2">
      <c r="A315" s="186" t="s">
        <v>1142</v>
      </c>
      <c r="B315" s="205" t="s">
        <v>196</v>
      </c>
      <c r="C315" s="186" t="s">
        <v>83</v>
      </c>
      <c r="D315" s="186" t="s">
        <v>145</v>
      </c>
      <c r="E315" s="186" t="s">
        <v>629</v>
      </c>
      <c r="F315" s="186" t="s">
        <v>197</v>
      </c>
      <c r="G315" s="187">
        <v>7552086.9699999997</v>
      </c>
      <c r="H315" s="187">
        <v>125653</v>
      </c>
      <c r="I315" s="187">
        <v>125653</v>
      </c>
    </row>
    <row r="316" spans="1:9" ht="60" outlineLevel="7" x14ac:dyDescent="0.2">
      <c r="A316" s="186" t="s">
        <v>1143</v>
      </c>
      <c r="B316" s="205" t="s">
        <v>198</v>
      </c>
      <c r="C316" s="186" t="s">
        <v>83</v>
      </c>
      <c r="D316" s="186" t="s">
        <v>145</v>
      </c>
      <c r="E316" s="186" t="s">
        <v>629</v>
      </c>
      <c r="F316" s="186" t="s">
        <v>92</v>
      </c>
      <c r="G316" s="187">
        <v>7552086.9699999997</v>
      </c>
      <c r="H316" s="187">
        <v>125653</v>
      </c>
      <c r="I316" s="187">
        <v>125653</v>
      </c>
    </row>
    <row r="317" spans="1:9" ht="15" outlineLevel="1" x14ac:dyDescent="0.2">
      <c r="A317" s="186" t="s">
        <v>1144</v>
      </c>
      <c r="B317" s="205" t="s">
        <v>146</v>
      </c>
      <c r="C317" s="186" t="s">
        <v>83</v>
      </c>
      <c r="D317" s="186" t="s">
        <v>147</v>
      </c>
      <c r="E317" s="186"/>
      <c r="F317" s="186"/>
      <c r="G317" s="187">
        <v>9845.7199999999993</v>
      </c>
      <c r="H317" s="187">
        <v>0</v>
      </c>
      <c r="I317" s="187">
        <v>0</v>
      </c>
    </row>
    <row r="318" spans="1:9" ht="30" outlineLevel="2" x14ac:dyDescent="0.2">
      <c r="A318" s="186" t="s">
        <v>386</v>
      </c>
      <c r="B318" s="205" t="s">
        <v>154</v>
      </c>
      <c r="C318" s="186" t="s">
        <v>83</v>
      </c>
      <c r="D318" s="186" t="s">
        <v>155</v>
      </c>
      <c r="E318" s="186"/>
      <c r="F318" s="186"/>
      <c r="G318" s="187">
        <v>9845.7199999999993</v>
      </c>
      <c r="H318" s="187">
        <v>0</v>
      </c>
      <c r="I318" s="187">
        <v>0</v>
      </c>
    </row>
    <row r="319" spans="1:9" ht="45" outlineLevel="3" x14ac:dyDescent="0.2">
      <c r="A319" s="186" t="s">
        <v>1145</v>
      </c>
      <c r="B319" s="205" t="s">
        <v>249</v>
      </c>
      <c r="C319" s="186" t="s">
        <v>83</v>
      </c>
      <c r="D319" s="186" t="s">
        <v>155</v>
      </c>
      <c r="E319" s="186" t="s">
        <v>250</v>
      </c>
      <c r="F319" s="186"/>
      <c r="G319" s="187">
        <v>9845.7199999999993</v>
      </c>
      <c r="H319" s="187">
        <v>0</v>
      </c>
      <c r="I319" s="187">
        <v>0</v>
      </c>
    </row>
    <row r="320" spans="1:9" ht="60" outlineLevel="4" x14ac:dyDescent="0.2">
      <c r="A320" s="186" t="s">
        <v>1146</v>
      </c>
      <c r="B320" s="205" t="s">
        <v>303</v>
      </c>
      <c r="C320" s="186" t="s">
        <v>83</v>
      </c>
      <c r="D320" s="186" t="s">
        <v>155</v>
      </c>
      <c r="E320" s="186" t="s">
        <v>304</v>
      </c>
      <c r="F320" s="186"/>
      <c r="G320" s="187">
        <v>9845.7199999999993</v>
      </c>
      <c r="H320" s="187">
        <v>0</v>
      </c>
      <c r="I320" s="187">
        <v>0</v>
      </c>
    </row>
    <row r="321" spans="1:9" ht="150" outlineLevel="5" x14ac:dyDescent="0.2">
      <c r="A321" s="186" t="s">
        <v>518</v>
      </c>
      <c r="B321" s="205" t="s">
        <v>612</v>
      </c>
      <c r="C321" s="186" t="s">
        <v>83</v>
      </c>
      <c r="D321" s="186" t="s">
        <v>155</v>
      </c>
      <c r="E321" s="186" t="s">
        <v>305</v>
      </c>
      <c r="F321" s="186"/>
      <c r="G321" s="187">
        <v>9845.7199999999993</v>
      </c>
      <c r="H321" s="187">
        <v>0</v>
      </c>
      <c r="I321" s="187">
        <v>0</v>
      </c>
    </row>
    <row r="322" spans="1:9" ht="60" outlineLevel="6" x14ac:dyDescent="0.2">
      <c r="A322" s="186" t="s">
        <v>1147</v>
      </c>
      <c r="B322" s="205" t="s">
        <v>196</v>
      </c>
      <c r="C322" s="186" t="s">
        <v>83</v>
      </c>
      <c r="D322" s="186" t="s">
        <v>155</v>
      </c>
      <c r="E322" s="186" t="s">
        <v>305</v>
      </c>
      <c r="F322" s="186" t="s">
        <v>197</v>
      </c>
      <c r="G322" s="187">
        <v>9845.7199999999993</v>
      </c>
      <c r="H322" s="187">
        <v>0</v>
      </c>
      <c r="I322" s="187">
        <v>0</v>
      </c>
    </row>
    <row r="323" spans="1:9" ht="60" outlineLevel="7" x14ac:dyDescent="0.2">
      <c r="A323" s="186" t="s">
        <v>1148</v>
      </c>
      <c r="B323" s="205" t="s">
        <v>198</v>
      </c>
      <c r="C323" s="186" t="s">
        <v>83</v>
      </c>
      <c r="D323" s="186" t="s">
        <v>155</v>
      </c>
      <c r="E323" s="186" t="s">
        <v>305</v>
      </c>
      <c r="F323" s="186" t="s">
        <v>92</v>
      </c>
      <c r="G323" s="187">
        <v>9845.7199999999993</v>
      </c>
      <c r="H323" s="187">
        <v>0</v>
      </c>
      <c r="I323" s="187">
        <v>0</v>
      </c>
    </row>
    <row r="324" spans="1:9" ht="30" outlineLevel="1" x14ac:dyDescent="0.2">
      <c r="A324" s="186" t="s">
        <v>1149</v>
      </c>
      <c r="B324" s="205" t="s">
        <v>156</v>
      </c>
      <c r="C324" s="186" t="s">
        <v>83</v>
      </c>
      <c r="D324" s="186" t="s">
        <v>157</v>
      </c>
      <c r="E324" s="186"/>
      <c r="F324" s="186"/>
      <c r="G324" s="187">
        <v>22732467.43</v>
      </c>
      <c r="H324" s="187">
        <v>19363948.620000001</v>
      </c>
      <c r="I324" s="187">
        <v>19447972.920000002</v>
      </c>
    </row>
    <row r="325" spans="1:9" ht="30" outlineLevel="2" x14ac:dyDescent="0.2">
      <c r="A325" s="186" t="s">
        <v>1150</v>
      </c>
      <c r="B325" s="205" t="s">
        <v>160</v>
      </c>
      <c r="C325" s="186" t="s">
        <v>83</v>
      </c>
      <c r="D325" s="186" t="s">
        <v>161</v>
      </c>
      <c r="E325" s="186"/>
      <c r="F325" s="186"/>
      <c r="G325" s="187">
        <v>22732467.43</v>
      </c>
      <c r="H325" s="187">
        <v>19363948.620000001</v>
      </c>
      <c r="I325" s="187">
        <v>19447972.920000002</v>
      </c>
    </row>
    <row r="326" spans="1:9" ht="45" outlineLevel="3" x14ac:dyDescent="0.2">
      <c r="A326" s="186" t="s">
        <v>1151</v>
      </c>
      <c r="B326" s="205" t="s">
        <v>613</v>
      </c>
      <c r="C326" s="186" t="s">
        <v>83</v>
      </c>
      <c r="D326" s="186" t="s">
        <v>161</v>
      </c>
      <c r="E326" s="186" t="s">
        <v>306</v>
      </c>
      <c r="F326" s="186"/>
      <c r="G326" s="187">
        <v>22732467.43</v>
      </c>
      <c r="H326" s="187">
        <v>19363948.620000001</v>
      </c>
      <c r="I326" s="187">
        <v>19447972.920000002</v>
      </c>
    </row>
    <row r="327" spans="1:9" ht="45" outlineLevel="4" x14ac:dyDescent="0.2">
      <c r="A327" s="186" t="s">
        <v>1152</v>
      </c>
      <c r="B327" s="205" t="s">
        <v>307</v>
      </c>
      <c r="C327" s="186" t="s">
        <v>83</v>
      </c>
      <c r="D327" s="186" t="s">
        <v>161</v>
      </c>
      <c r="E327" s="186" t="s">
        <v>308</v>
      </c>
      <c r="F327" s="186"/>
      <c r="G327" s="187">
        <v>22732467.43</v>
      </c>
      <c r="H327" s="187">
        <v>19363948.620000001</v>
      </c>
      <c r="I327" s="187">
        <v>19447972.920000002</v>
      </c>
    </row>
    <row r="328" spans="1:9" ht="150" outlineLevel="5" x14ac:dyDescent="0.2">
      <c r="A328" s="186" t="s">
        <v>275</v>
      </c>
      <c r="B328" s="205" t="s">
        <v>621</v>
      </c>
      <c r="C328" s="186" t="s">
        <v>83</v>
      </c>
      <c r="D328" s="186" t="s">
        <v>161</v>
      </c>
      <c r="E328" s="186" t="s">
        <v>309</v>
      </c>
      <c r="F328" s="186"/>
      <c r="G328" s="187">
        <v>13145432.09</v>
      </c>
      <c r="H328" s="187">
        <v>13145432.09</v>
      </c>
      <c r="I328" s="187">
        <v>13145432.09</v>
      </c>
    </row>
    <row r="329" spans="1:9" ht="135" outlineLevel="6" x14ac:dyDescent="0.2">
      <c r="A329" s="186" t="s">
        <v>1153</v>
      </c>
      <c r="B329" s="205" t="s">
        <v>194</v>
      </c>
      <c r="C329" s="186" t="s">
        <v>83</v>
      </c>
      <c r="D329" s="186" t="s">
        <v>161</v>
      </c>
      <c r="E329" s="186" t="s">
        <v>309</v>
      </c>
      <c r="F329" s="186" t="s">
        <v>91</v>
      </c>
      <c r="G329" s="187">
        <v>13145432.09</v>
      </c>
      <c r="H329" s="187">
        <v>13145432.09</v>
      </c>
      <c r="I329" s="187">
        <v>13145432.09</v>
      </c>
    </row>
    <row r="330" spans="1:9" ht="30" outlineLevel="7" x14ac:dyDescent="0.2">
      <c r="A330" s="186" t="s">
        <v>1154</v>
      </c>
      <c r="B330" s="205" t="s">
        <v>297</v>
      </c>
      <c r="C330" s="186" t="s">
        <v>83</v>
      </c>
      <c r="D330" s="186" t="s">
        <v>161</v>
      </c>
      <c r="E330" s="186" t="s">
        <v>309</v>
      </c>
      <c r="F330" s="186" t="s">
        <v>90</v>
      </c>
      <c r="G330" s="187">
        <v>13145432.09</v>
      </c>
      <c r="H330" s="187">
        <v>13145432.09</v>
      </c>
      <c r="I330" s="187">
        <v>13145432.09</v>
      </c>
    </row>
    <row r="331" spans="1:9" ht="120" outlineLevel="5" x14ac:dyDescent="0.2">
      <c r="A331" s="186" t="s">
        <v>1155</v>
      </c>
      <c r="B331" s="205" t="s">
        <v>622</v>
      </c>
      <c r="C331" s="186" t="s">
        <v>83</v>
      </c>
      <c r="D331" s="186" t="s">
        <v>161</v>
      </c>
      <c r="E331" s="186" t="s">
        <v>310</v>
      </c>
      <c r="F331" s="186"/>
      <c r="G331" s="187">
        <v>7181564.2999999998</v>
      </c>
      <c r="H331" s="187">
        <v>6218516.5300000003</v>
      </c>
      <c r="I331" s="187">
        <v>6302540.8300000001</v>
      </c>
    </row>
    <row r="332" spans="1:9" ht="135" outlineLevel="6" x14ac:dyDescent="0.2">
      <c r="A332" s="186" t="s">
        <v>1156</v>
      </c>
      <c r="B332" s="205" t="s">
        <v>194</v>
      </c>
      <c r="C332" s="186" t="s">
        <v>83</v>
      </c>
      <c r="D332" s="186" t="s">
        <v>161</v>
      </c>
      <c r="E332" s="186" t="s">
        <v>310</v>
      </c>
      <c r="F332" s="186" t="s">
        <v>91</v>
      </c>
      <c r="G332" s="187">
        <v>7181564.2999999998</v>
      </c>
      <c r="H332" s="187">
        <v>6218516.5300000003</v>
      </c>
      <c r="I332" s="187">
        <v>6302540.8300000001</v>
      </c>
    </row>
    <row r="333" spans="1:9" ht="30" outlineLevel="7" x14ac:dyDescent="0.2">
      <c r="A333" s="186" t="s">
        <v>1157</v>
      </c>
      <c r="B333" s="205" t="s">
        <v>297</v>
      </c>
      <c r="C333" s="186" t="s">
        <v>83</v>
      </c>
      <c r="D333" s="186" t="s">
        <v>161</v>
      </c>
      <c r="E333" s="186" t="s">
        <v>310</v>
      </c>
      <c r="F333" s="186" t="s">
        <v>90</v>
      </c>
      <c r="G333" s="187">
        <v>7181564.2999999998</v>
      </c>
      <c r="H333" s="187">
        <v>6218516.5300000003</v>
      </c>
      <c r="I333" s="187">
        <v>6302540.8300000001</v>
      </c>
    </row>
    <row r="334" spans="1:9" ht="150" outlineLevel="5" x14ac:dyDescent="0.2">
      <c r="A334" s="186" t="s">
        <v>1158</v>
      </c>
      <c r="B334" s="206" t="s">
        <v>825</v>
      </c>
      <c r="C334" s="186" t="s">
        <v>83</v>
      </c>
      <c r="D334" s="186" t="s">
        <v>161</v>
      </c>
      <c r="E334" s="186" t="s">
        <v>826</v>
      </c>
      <c r="F334" s="186"/>
      <c r="G334" s="187">
        <v>666519.84</v>
      </c>
      <c r="H334" s="187">
        <v>0</v>
      </c>
      <c r="I334" s="187">
        <v>0</v>
      </c>
    </row>
    <row r="335" spans="1:9" ht="135" outlineLevel="6" x14ac:dyDescent="0.2">
      <c r="A335" s="186" t="s">
        <v>1159</v>
      </c>
      <c r="B335" s="205" t="s">
        <v>194</v>
      </c>
      <c r="C335" s="186" t="s">
        <v>83</v>
      </c>
      <c r="D335" s="186" t="s">
        <v>161</v>
      </c>
      <c r="E335" s="186" t="s">
        <v>826</v>
      </c>
      <c r="F335" s="186" t="s">
        <v>91</v>
      </c>
      <c r="G335" s="187">
        <v>666519.84</v>
      </c>
      <c r="H335" s="187">
        <v>0</v>
      </c>
      <c r="I335" s="187">
        <v>0</v>
      </c>
    </row>
    <row r="336" spans="1:9" ht="30" outlineLevel="7" x14ac:dyDescent="0.2">
      <c r="A336" s="186" t="s">
        <v>1160</v>
      </c>
      <c r="B336" s="205" t="s">
        <v>297</v>
      </c>
      <c r="C336" s="186" t="s">
        <v>83</v>
      </c>
      <c r="D336" s="186" t="s">
        <v>161</v>
      </c>
      <c r="E336" s="186" t="s">
        <v>826</v>
      </c>
      <c r="F336" s="186" t="s">
        <v>90</v>
      </c>
      <c r="G336" s="187">
        <v>666519.84</v>
      </c>
      <c r="H336" s="187">
        <v>0</v>
      </c>
      <c r="I336" s="187">
        <v>0</v>
      </c>
    </row>
    <row r="337" spans="1:9" ht="195" outlineLevel="5" x14ac:dyDescent="0.2">
      <c r="A337" s="186" t="s">
        <v>1161</v>
      </c>
      <c r="B337" s="206" t="s">
        <v>827</v>
      </c>
      <c r="C337" s="186" t="s">
        <v>83</v>
      </c>
      <c r="D337" s="186" t="s">
        <v>161</v>
      </c>
      <c r="E337" s="186" t="s">
        <v>828</v>
      </c>
      <c r="F337" s="186"/>
      <c r="G337" s="187">
        <v>1738951.2</v>
      </c>
      <c r="H337" s="187">
        <v>0</v>
      </c>
      <c r="I337" s="187">
        <v>0</v>
      </c>
    </row>
    <row r="338" spans="1:9" ht="135" outlineLevel="6" x14ac:dyDescent="0.2">
      <c r="A338" s="186" t="s">
        <v>1162</v>
      </c>
      <c r="B338" s="205" t="s">
        <v>194</v>
      </c>
      <c r="C338" s="186" t="s">
        <v>83</v>
      </c>
      <c r="D338" s="186" t="s">
        <v>161</v>
      </c>
      <c r="E338" s="186" t="s">
        <v>828</v>
      </c>
      <c r="F338" s="186" t="s">
        <v>91</v>
      </c>
      <c r="G338" s="187">
        <v>1738951.2</v>
      </c>
      <c r="H338" s="187">
        <v>0</v>
      </c>
      <c r="I338" s="187">
        <v>0</v>
      </c>
    </row>
    <row r="339" spans="1:9" ht="30" outlineLevel="7" x14ac:dyDescent="0.2">
      <c r="A339" s="186" t="s">
        <v>1163</v>
      </c>
      <c r="B339" s="205" t="s">
        <v>297</v>
      </c>
      <c r="C339" s="186" t="s">
        <v>83</v>
      </c>
      <c r="D339" s="186" t="s">
        <v>161</v>
      </c>
      <c r="E339" s="186" t="s">
        <v>828</v>
      </c>
      <c r="F339" s="186" t="s">
        <v>90</v>
      </c>
      <c r="G339" s="187">
        <v>1738951.2</v>
      </c>
      <c r="H339" s="187">
        <v>0</v>
      </c>
      <c r="I339" s="187">
        <v>0</v>
      </c>
    </row>
    <row r="340" spans="1:9" ht="30" x14ac:dyDescent="0.2">
      <c r="A340" s="186" t="s">
        <v>1164</v>
      </c>
      <c r="B340" s="205" t="s">
        <v>327</v>
      </c>
      <c r="C340" s="186" t="s">
        <v>84</v>
      </c>
      <c r="D340" s="186"/>
      <c r="E340" s="186"/>
      <c r="F340" s="186"/>
      <c r="G340" s="187">
        <v>905844137.92999995</v>
      </c>
      <c r="H340" s="187">
        <v>705724701.57000005</v>
      </c>
      <c r="I340" s="187">
        <v>700349629</v>
      </c>
    </row>
    <row r="341" spans="1:9" ht="30" outlineLevel="1" x14ac:dyDescent="0.2">
      <c r="A341" s="186" t="s">
        <v>1165</v>
      </c>
      <c r="B341" s="205" t="s">
        <v>101</v>
      </c>
      <c r="C341" s="186" t="s">
        <v>84</v>
      </c>
      <c r="D341" s="186" t="s">
        <v>102</v>
      </c>
      <c r="E341" s="186"/>
      <c r="F341" s="186"/>
      <c r="G341" s="187">
        <v>72117766.219999999</v>
      </c>
      <c r="H341" s="187">
        <v>56457131.130000003</v>
      </c>
      <c r="I341" s="187">
        <v>57294241.740000002</v>
      </c>
    </row>
    <row r="342" spans="1:9" ht="60" outlineLevel="2" x14ac:dyDescent="0.2">
      <c r="A342" s="186" t="s">
        <v>1166</v>
      </c>
      <c r="B342" s="205" t="s">
        <v>103</v>
      </c>
      <c r="C342" s="186" t="s">
        <v>84</v>
      </c>
      <c r="D342" s="186" t="s">
        <v>104</v>
      </c>
      <c r="E342" s="186"/>
      <c r="F342" s="186"/>
      <c r="G342" s="187">
        <v>2247415.81</v>
      </c>
      <c r="H342" s="187">
        <v>2190359.81</v>
      </c>
      <c r="I342" s="187">
        <v>2190359.81</v>
      </c>
    </row>
    <row r="343" spans="1:9" ht="15" outlineLevel="3" x14ac:dyDescent="0.2">
      <c r="A343" s="186" t="s">
        <v>1167</v>
      </c>
      <c r="B343" s="205" t="s">
        <v>201</v>
      </c>
      <c r="C343" s="186" t="s">
        <v>84</v>
      </c>
      <c r="D343" s="186" t="s">
        <v>104</v>
      </c>
      <c r="E343" s="186" t="s">
        <v>202</v>
      </c>
      <c r="F343" s="186"/>
      <c r="G343" s="187">
        <v>2247415.81</v>
      </c>
      <c r="H343" s="187">
        <v>2190359.81</v>
      </c>
      <c r="I343" s="187">
        <v>2190359.81</v>
      </c>
    </row>
    <row r="344" spans="1:9" ht="75" outlineLevel="4" x14ac:dyDescent="0.2">
      <c r="A344" s="186" t="s">
        <v>1168</v>
      </c>
      <c r="B344" s="205" t="s">
        <v>328</v>
      </c>
      <c r="C344" s="186" t="s">
        <v>84</v>
      </c>
      <c r="D344" s="186" t="s">
        <v>104</v>
      </c>
      <c r="E344" s="186" t="s">
        <v>329</v>
      </c>
      <c r="F344" s="186"/>
      <c r="G344" s="187">
        <v>2247415.81</v>
      </c>
      <c r="H344" s="187">
        <v>2190359.81</v>
      </c>
      <c r="I344" s="187">
        <v>2190359.81</v>
      </c>
    </row>
    <row r="345" spans="1:9" ht="45" outlineLevel="5" x14ac:dyDescent="0.2">
      <c r="A345" s="186" t="s">
        <v>1169</v>
      </c>
      <c r="B345" s="205" t="s">
        <v>330</v>
      </c>
      <c r="C345" s="186" t="s">
        <v>84</v>
      </c>
      <c r="D345" s="186" t="s">
        <v>104</v>
      </c>
      <c r="E345" s="186" t="s">
        <v>331</v>
      </c>
      <c r="F345" s="186"/>
      <c r="G345" s="187">
        <v>2192359.81</v>
      </c>
      <c r="H345" s="187">
        <v>2190359.81</v>
      </c>
      <c r="I345" s="187">
        <v>2190359.81</v>
      </c>
    </row>
    <row r="346" spans="1:9" ht="135" outlineLevel="6" x14ac:dyDescent="0.2">
      <c r="A346" s="186" t="s">
        <v>1170</v>
      </c>
      <c r="B346" s="205" t="s">
        <v>194</v>
      </c>
      <c r="C346" s="186" t="s">
        <v>84</v>
      </c>
      <c r="D346" s="186" t="s">
        <v>104</v>
      </c>
      <c r="E346" s="186" t="s">
        <v>331</v>
      </c>
      <c r="F346" s="186" t="s">
        <v>91</v>
      </c>
      <c r="G346" s="187">
        <v>2192359.81</v>
      </c>
      <c r="H346" s="187">
        <v>2190359.81</v>
      </c>
      <c r="I346" s="187">
        <v>2190359.81</v>
      </c>
    </row>
    <row r="347" spans="1:9" ht="45" outlineLevel="7" x14ac:dyDescent="0.2">
      <c r="A347" s="186" t="s">
        <v>1171</v>
      </c>
      <c r="B347" s="205" t="s">
        <v>195</v>
      </c>
      <c r="C347" s="186" t="s">
        <v>84</v>
      </c>
      <c r="D347" s="186" t="s">
        <v>104</v>
      </c>
      <c r="E347" s="186" t="s">
        <v>331</v>
      </c>
      <c r="F347" s="186" t="s">
        <v>93</v>
      </c>
      <c r="G347" s="187">
        <v>2192359.81</v>
      </c>
      <c r="H347" s="187">
        <v>2190359.81</v>
      </c>
      <c r="I347" s="187">
        <v>2190359.81</v>
      </c>
    </row>
    <row r="348" spans="1:9" ht="90" outlineLevel="5" x14ac:dyDescent="0.2">
      <c r="A348" s="186" t="s">
        <v>1172</v>
      </c>
      <c r="B348" s="205" t="s">
        <v>777</v>
      </c>
      <c r="C348" s="186" t="s">
        <v>84</v>
      </c>
      <c r="D348" s="186" t="s">
        <v>104</v>
      </c>
      <c r="E348" s="186" t="s">
        <v>778</v>
      </c>
      <c r="F348" s="186"/>
      <c r="G348" s="187">
        <v>55056</v>
      </c>
      <c r="H348" s="187">
        <v>0</v>
      </c>
      <c r="I348" s="187">
        <v>0</v>
      </c>
    </row>
    <row r="349" spans="1:9" ht="135" outlineLevel="6" x14ac:dyDescent="0.2">
      <c r="A349" s="186" t="s">
        <v>1173</v>
      </c>
      <c r="B349" s="205" t="s">
        <v>194</v>
      </c>
      <c r="C349" s="186" t="s">
        <v>84</v>
      </c>
      <c r="D349" s="186" t="s">
        <v>104</v>
      </c>
      <c r="E349" s="186" t="s">
        <v>778</v>
      </c>
      <c r="F349" s="186" t="s">
        <v>91</v>
      </c>
      <c r="G349" s="187">
        <v>55056</v>
      </c>
      <c r="H349" s="187">
        <v>0</v>
      </c>
      <c r="I349" s="187">
        <v>0</v>
      </c>
    </row>
    <row r="350" spans="1:9" ht="45" outlineLevel="7" x14ac:dyDescent="0.2">
      <c r="A350" s="186" t="s">
        <v>1174</v>
      </c>
      <c r="B350" s="205" t="s">
        <v>195</v>
      </c>
      <c r="C350" s="186" t="s">
        <v>84</v>
      </c>
      <c r="D350" s="186" t="s">
        <v>104</v>
      </c>
      <c r="E350" s="186" t="s">
        <v>778</v>
      </c>
      <c r="F350" s="186" t="s">
        <v>93</v>
      </c>
      <c r="G350" s="187">
        <v>55056</v>
      </c>
      <c r="H350" s="187">
        <v>0</v>
      </c>
      <c r="I350" s="187">
        <v>0</v>
      </c>
    </row>
    <row r="351" spans="1:9" ht="90" outlineLevel="2" x14ac:dyDescent="0.2">
      <c r="A351" s="186" t="s">
        <v>1175</v>
      </c>
      <c r="B351" s="205" t="s">
        <v>105</v>
      </c>
      <c r="C351" s="186" t="s">
        <v>84</v>
      </c>
      <c r="D351" s="186" t="s">
        <v>106</v>
      </c>
      <c r="E351" s="186"/>
      <c r="F351" s="186"/>
      <c r="G351" s="187">
        <v>4203338.58</v>
      </c>
      <c r="H351" s="187">
        <v>3547199.6</v>
      </c>
      <c r="I351" s="187">
        <v>3589724.42</v>
      </c>
    </row>
    <row r="352" spans="1:9" ht="15" outlineLevel="3" x14ac:dyDescent="0.2">
      <c r="A352" s="186" t="s">
        <v>1176</v>
      </c>
      <c r="B352" s="205" t="s">
        <v>201</v>
      </c>
      <c r="C352" s="186" t="s">
        <v>84</v>
      </c>
      <c r="D352" s="186" t="s">
        <v>106</v>
      </c>
      <c r="E352" s="186" t="s">
        <v>202</v>
      </c>
      <c r="F352" s="186"/>
      <c r="G352" s="187">
        <v>4203338.58</v>
      </c>
      <c r="H352" s="187">
        <v>3547199.6</v>
      </c>
      <c r="I352" s="187">
        <v>3589724.42</v>
      </c>
    </row>
    <row r="353" spans="1:9" ht="75" outlineLevel="4" x14ac:dyDescent="0.2">
      <c r="A353" s="186" t="s">
        <v>1177</v>
      </c>
      <c r="B353" s="205" t="s">
        <v>328</v>
      </c>
      <c r="C353" s="186" t="s">
        <v>84</v>
      </c>
      <c r="D353" s="186" t="s">
        <v>106</v>
      </c>
      <c r="E353" s="186" t="s">
        <v>329</v>
      </c>
      <c r="F353" s="186"/>
      <c r="G353" s="187">
        <v>4203338.58</v>
      </c>
      <c r="H353" s="187">
        <v>3547199.6</v>
      </c>
      <c r="I353" s="187">
        <v>3589724.42</v>
      </c>
    </row>
    <row r="354" spans="1:9" ht="60" outlineLevel="5" x14ac:dyDescent="0.2">
      <c r="A354" s="186" t="s">
        <v>1178</v>
      </c>
      <c r="B354" s="205" t="s">
        <v>332</v>
      </c>
      <c r="C354" s="186" t="s">
        <v>84</v>
      </c>
      <c r="D354" s="186" t="s">
        <v>106</v>
      </c>
      <c r="E354" s="186" t="s">
        <v>333</v>
      </c>
      <c r="F354" s="186"/>
      <c r="G354" s="187">
        <v>4034599.38</v>
      </c>
      <c r="H354" s="187">
        <v>3547199.6</v>
      </c>
      <c r="I354" s="187">
        <v>3589724.42</v>
      </c>
    </row>
    <row r="355" spans="1:9" ht="135" outlineLevel="6" x14ac:dyDescent="0.2">
      <c r="A355" s="186" t="s">
        <v>1179</v>
      </c>
      <c r="B355" s="205" t="s">
        <v>194</v>
      </c>
      <c r="C355" s="186" t="s">
        <v>84</v>
      </c>
      <c r="D355" s="186" t="s">
        <v>106</v>
      </c>
      <c r="E355" s="186" t="s">
        <v>333</v>
      </c>
      <c r="F355" s="186" t="s">
        <v>91</v>
      </c>
      <c r="G355" s="187">
        <v>4034599.38</v>
      </c>
      <c r="H355" s="187">
        <v>3547199.6</v>
      </c>
      <c r="I355" s="187">
        <v>3589724.42</v>
      </c>
    </row>
    <row r="356" spans="1:9" ht="45" outlineLevel="7" x14ac:dyDescent="0.2">
      <c r="A356" s="186" t="s">
        <v>1180</v>
      </c>
      <c r="B356" s="205" t="s">
        <v>195</v>
      </c>
      <c r="C356" s="186" t="s">
        <v>84</v>
      </c>
      <c r="D356" s="186" t="s">
        <v>106</v>
      </c>
      <c r="E356" s="186" t="s">
        <v>333</v>
      </c>
      <c r="F356" s="186" t="s">
        <v>93</v>
      </c>
      <c r="G356" s="187">
        <v>4034599.38</v>
      </c>
      <c r="H356" s="187">
        <v>3547199.6</v>
      </c>
      <c r="I356" s="187">
        <v>3589724.42</v>
      </c>
    </row>
    <row r="357" spans="1:9" ht="90" outlineLevel="5" x14ac:dyDescent="0.2">
      <c r="A357" s="186" t="s">
        <v>1181</v>
      </c>
      <c r="B357" s="205" t="s">
        <v>777</v>
      </c>
      <c r="C357" s="186" t="s">
        <v>84</v>
      </c>
      <c r="D357" s="186" t="s">
        <v>106</v>
      </c>
      <c r="E357" s="186" t="s">
        <v>778</v>
      </c>
      <c r="F357" s="186"/>
      <c r="G357" s="187">
        <v>168739.20000000001</v>
      </c>
      <c r="H357" s="187">
        <v>0</v>
      </c>
      <c r="I357" s="187">
        <v>0</v>
      </c>
    </row>
    <row r="358" spans="1:9" ht="135" outlineLevel="6" x14ac:dyDescent="0.2">
      <c r="A358" s="186" t="s">
        <v>1182</v>
      </c>
      <c r="B358" s="205" t="s">
        <v>194</v>
      </c>
      <c r="C358" s="186" t="s">
        <v>84</v>
      </c>
      <c r="D358" s="186" t="s">
        <v>106</v>
      </c>
      <c r="E358" s="186" t="s">
        <v>778</v>
      </c>
      <c r="F358" s="186" t="s">
        <v>91</v>
      </c>
      <c r="G358" s="187">
        <v>168739.20000000001</v>
      </c>
      <c r="H358" s="187">
        <v>0</v>
      </c>
      <c r="I358" s="187">
        <v>0</v>
      </c>
    </row>
    <row r="359" spans="1:9" ht="45" outlineLevel="7" x14ac:dyDescent="0.2">
      <c r="A359" s="186" t="s">
        <v>1183</v>
      </c>
      <c r="B359" s="205" t="s">
        <v>195</v>
      </c>
      <c r="C359" s="186" t="s">
        <v>84</v>
      </c>
      <c r="D359" s="186" t="s">
        <v>106</v>
      </c>
      <c r="E359" s="186" t="s">
        <v>778</v>
      </c>
      <c r="F359" s="186" t="s">
        <v>93</v>
      </c>
      <c r="G359" s="187">
        <v>168739.20000000001</v>
      </c>
      <c r="H359" s="187">
        <v>0</v>
      </c>
      <c r="I359" s="187">
        <v>0</v>
      </c>
    </row>
    <row r="360" spans="1:9" ht="105" outlineLevel="2" x14ac:dyDescent="0.2">
      <c r="A360" s="186" t="s">
        <v>1184</v>
      </c>
      <c r="B360" s="205" t="s">
        <v>653</v>
      </c>
      <c r="C360" s="186" t="s">
        <v>84</v>
      </c>
      <c r="D360" s="186" t="s">
        <v>107</v>
      </c>
      <c r="E360" s="186"/>
      <c r="F360" s="186"/>
      <c r="G360" s="187">
        <v>37263849.310000002</v>
      </c>
      <c r="H360" s="187">
        <v>28752959.879999999</v>
      </c>
      <c r="I360" s="187">
        <v>29141080.16</v>
      </c>
    </row>
    <row r="361" spans="1:9" ht="45" outlineLevel="3" x14ac:dyDescent="0.2">
      <c r="A361" s="186" t="s">
        <v>1185</v>
      </c>
      <c r="B361" s="205" t="s">
        <v>613</v>
      </c>
      <c r="C361" s="186" t="s">
        <v>84</v>
      </c>
      <c r="D361" s="186" t="s">
        <v>107</v>
      </c>
      <c r="E361" s="186" t="s">
        <v>306</v>
      </c>
      <c r="F361" s="186"/>
      <c r="G361" s="187">
        <v>3614167.28</v>
      </c>
      <c r="H361" s="187">
        <v>2941997.98</v>
      </c>
      <c r="I361" s="187">
        <v>2981750.12</v>
      </c>
    </row>
    <row r="362" spans="1:9" ht="45" outlineLevel="4" x14ac:dyDescent="0.2">
      <c r="A362" s="186" t="s">
        <v>1186</v>
      </c>
      <c r="B362" s="205" t="s">
        <v>307</v>
      </c>
      <c r="C362" s="186" t="s">
        <v>84</v>
      </c>
      <c r="D362" s="186" t="s">
        <v>107</v>
      </c>
      <c r="E362" s="186" t="s">
        <v>308</v>
      </c>
      <c r="F362" s="186"/>
      <c r="G362" s="187">
        <v>3614167.28</v>
      </c>
      <c r="H362" s="187">
        <v>2941997.98</v>
      </c>
      <c r="I362" s="187">
        <v>2981750.12</v>
      </c>
    </row>
    <row r="363" spans="1:9" ht="120" outlineLevel="5" x14ac:dyDescent="0.2">
      <c r="A363" s="186" t="s">
        <v>1187</v>
      </c>
      <c r="B363" s="205" t="s">
        <v>620</v>
      </c>
      <c r="C363" s="186" t="s">
        <v>84</v>
      </c>
      <c r="D363" s="186" t="s">
        <v>107</v>
      </c>
      <c r="E363" s="186" t="s">
        <v>334</v>
      </c>
      <c r="F363" s="186"/>
      <c r="G363" s="187">
        <v>3397618.64</v>
      </c>
      <c r="H363" s="187">
        <v>2941997.98</v>
      </c>
      <c r="I363" s="187">
        <v>2981750.12</v>
      </c>
    </row>
    <row r="364" spans="1:9" ht="135" outlineLevel="6" x14ac:dyDescent="0.2">
      <c r="A364" s="186" t="s">
        <v>1188</v>
      </c>
      <c r="B364" s="205" t="s">
        <v>194</v>
      </c>
      <c r="C364" s="186" t="s">
        <v>84</v>
      </c>
      <c r="D364" s="186" t="s">
        <v>107</v>
      </c>
      <c r="E364" s="186" t="s">
        <v>334</v>
      </c>
      <c r="F364" s="186" t="s">
        <v>91</v>
      </c>
      <c r="G364" s="187">
        <v>3381792.34</v>
      </c>
      <c r="H364" s="187">
        <v>2941997.98</v>
      </c>
      <c r="I364" s="187">
        <v>2981750.12</v>
      </c>
    </row>
    <row r="365" spans="1:9" ht="45" outlineLevel="7" x14ac:dyDescent="0.2">
      <c r="A365" s="186" t="s">
        <v>1189</v>
      </c>
      <c r="B365" s="205" t="s">
        <v>195</v>
      </c>
      <c r="C365" s="186" t="s">
        <v>84</v>
      </c>
      <c r="D365" s="186" t="s">
        <v>107</v>
      </c>
      <c r="E365" s="186" t="s">
        <v>334</v>
      </c>
      <c r="F365" s="186" t="s">
        <v>93</v>
      </c>
      <c r="G365" s="187">
        <v>3381792.34</v>
      </c>
      <c r="H365" s="187">
        <v>2941997.98</v>
      </c>
      <c r="I365" s="187">
        <v>2981750.12</v>
      </c>
    </row>
    <row r="366" spans="1:9" ht="60" outlineLevel="6" x14ac:dyDescent="0.2">
      <c r="A366" s="186" t="s">
        <v>1190</v>
      </c>
      <c r="B366" s="205" t="s">
        <v>196</v>
      </c>
      <c r="C366" s="186" t="s">
        <v>84</v>
      </c>
      <c r="D366" s="186" t="s">
        <v>107</v>
      </c>
      <c r="E366" s="186" t="s">
        <v>334</v>
      </c>
      <c r="F366" s="186" t="s">
        <v>197</v>
      </c>
      <c r="G366" s="187">
        <v>15826.3</v>
      </c>
      <c r="H366" s="187">
        <v>0</v>
      </c>
      <c r="I366" s="187">
        <v>0</v>
      </c>
    </row>
    <row r="367" spans="1:9" ht="60" outlineLevel="7" x14ac:dyDescent="0.2">
      <c r="A367" s="186" t="s">
        <v>1191</v>
      </c>
      <c r="B367" s="205" t="s">
        <v>198</v>
      </c>
      <c r="C367" s="186" t="s">
        <v>84</v>
      </c>
      <c r="D367" s="186" t="s">
        <v>107</v>
      </c>
      <c r="E367" s="186" t="s">
        <v>334</v>
      </c>
      <c r="F367" s="186" t="s">
        <v>92</v>
      </c>
      <c r="G367" s="187">
        <v>15826.3</v>
      </c>
      <c r="H367" s="187">
        <v>0</v>
      </c>
      <c r="I367" s="187">
        <v>0</v>
      </c>
    </row>
    <row r="368" spans="1:9" ht="150" outlineLevel="5" x14ac:dyDescent="0.2">
      <c r="A368" s="186" t="s">
        <v>1192</v>
      </c>
      <c r="B368" s="206" t="s">
        <v>825</v>
      </c>
      <c r="C368" s="186" t="s">
        <v>84</v>
      </c>
      <c r="D368" s="186" t="s">
        <v>107</v>
      </c>
      <c r="E368" s="186" t="s">
        <v>826</v>
      </c>
      <c r="F368" s="186"/>
      <c r="G368" s="187">
        <v>216548.64</v>
      </c>
      <c r="H368" s="187">
        <v>0</v>
      </c>
      <c r="I368" s="187">
        <v>0</v>
      </c>
    </row>
    <row r="369" spans="1:9" ht="135" outlineLevel="6" x14ac:dyDescent="0.2">
      <c r="A369" s="186" t="s">
        <v>1193</v>
      </c>
      <c r="B369" s="205" t="s">
        <v>194</v>
      </c>
      <c r="C369" s="186" t="s">
        <v>84</v>
      </c>
      <c r="D369" s="186" t="s">
        <v>107</v>
      </c>
      <c r="E369" s="186" t="s">
        <v>826</v>
      </c>
      <c r="F369" s="186" t="s">
        <v>91</v>
      </c>
      <c r="G369" s="187">
        <v>216548.64</v>
      </c>
      <c r="H369" s="187">
        <v>0</v>
      </c>
      <c r="I369" s="187">
        <v>0</v>
      </c>
    </row>
    <row r="370" spans="1:9" ht="45" outlineLevel="7" x14ac:dyDescent="0.2">
      <c r="A370" s="186" t="s">
        <v>1194</v>
      </c>
      <c r="B370" s="205" t="s">
        <v>195</v>
      </c>
      <c r="C370" s="186" t="s">
        <v>84</v>
      </c>
      <c r="D370" s="186" t="s">
        <v>107</v>
      </c>
      <c r="E370" s="186" t="s">
        <v>826</v>
      </c>
      <c r="F370" s="186" t="s">
        <v>93</v>
      </c>
      <c r="G370" s="187">
        <v>216548.64</v>
      </c>
      <c r="H370" s="187">
        <v>0</v>
      </c>
      <c r="I370" s="187">
        <v>0</v>
      </c>
    </row>
    <row r="371" spans="1:9" ht="90" outlineLevel="3" x14ac:dyDescent="0.2">
      <c r="A371" s="186" t="s">
        <v>1195</v>
      </c>
      <c r="B371" s="205" t="s">
        <v>335</v>
      </c>
      <c r="C371" s="186" t="s">
        <v>84</v>
      </c>
      <c r="D371" s="186" t="s">
        <v>107</v>
      </c>
      <c r="E371" s="186" t="s">
        <v>336</v>
      </c>
      <c r="F371" s="186"/>
      <c r="G371" s="187">
        <v>1025459.35</v>
      </c>
      <c r="H371" s="187">
        <v>850335.13</v>
      </c>
      <c r="I371" s="187">
        <v>861824.82</v>
      </c>
    </row>
    <row r="372" spans="1:9" ht="45" outlineLevel="4" x14ac:dyDescent="0.2">
      <c r="A372" s="186" t="s">
        <v>1196</v>
      </c>
      <c r="B372" s="205" t="s">
        <v>260</v>
      </c>
      <c r="C372" s="186" t="s">
        <v>84</v>
      </c>
      <c r="D372" s="186" t="s">
        <v>107</v>
      </c>
      <c r="E372" s="186" t="s">
        <v>337</v>
      </c>
      <c r="F372" s="186"/>
      <c r="G372" s="187">
        <v>1025459.35</v>
      </c>
      <c r="H372" s="187">
        <v>850335.13</v>
      </c>
      <c r="I372" s="187">
        <v>861824.82</v>
      </c>
    </row>
    <row r="373" spans="1:9" ht="165" outlineLevel="5" x14ac:dyDescent="0.2">
      <c r="A373" s="186" t="s">
        <v>1197</v>
      </c>
      <c r="B373" s="206" t="s">
        <v>668</v>
      </c>
      <c r="C373" s="186" t="s">
        <v>84</v>
      </c>
      <c r="D373" s="186" t="s">
        <v>107</v>
      </c>
      <c r="E373" s="186" t="s">
        <v>338</v>
      </c>
      <c r="F373" s="186"/>
      <c r="G373" s="187">
        <v>982024.63</v>
      </c>
      <c r="H373" s="187">
        <v>850335.13</v>
      </c>
      <c r="I373" s="187">
        <v>861824.82</v>
      </c>
    </row>
    <row r="374" spans="1:9" ht="135" outlineLevel="6" x14ac:dyDescent="0.2">
      <c r="A374" s="186" t="s">
        <v>1198</v>
      </c>
      <c r="B374" s="205" t="s">
        <v>194</v>
      </c>
      <c r="C374" s="186" t="s">
        <v>84</v>
      </c>
      <c r="D374" s="186" t="s">
        <v>107</v>
      </c>
      <c r="E374" s="186" t="s">
        <v>338</v>
      </c>
      <c r="F374" s="186" t="s">
        <v>91</v>
      </c>
      <c r="G374" s="187">
        <v>966198.33</v>
      </c>
      <c r="H374" s="187">
        <v>850335.13</v>
      </c>
      <c r="I374" s="187">
        <v>861824.82</v>
      </c>
    </row>
    <row r="375" spans="1:9" ht="45" outlineLevel="7" x14ac:dyDescent="0.2">
      <c r="A375" s="186" t="s">
        <v>1199</v>
      </c>
      <c r="B375" s="205" t="s">
        <v>195</v>
      </c>
      <c r="C375" s="186" t="s">
        <v>84</v>
      </c>
      <c r="D375" s="186" t="s">
        <v>107</v>
      </c>
      <c r="E375" s="186" t="s">
        <v>338</v>
      </c>
      <c r="F375" s="186" t="s">
        <v>93</v>
      </c>
      <c r="G375" s="187">
        <v>966198.33</v>
      </c>
      <c r="H375" s="187">
        <v>850335.13</v>
      </c>
      <c r="I375" s="187">
        <v>861824.82</v>
      </c>
    </row>
    <row r="376" spans="1:9" ht="60" outlineLevel="6" x14ac:dyDescent="0.2">
      <c r="A376" s="186" t="s">
        <v>1200</v>
      </c>
      <c r="B376" s="205" t="s">
        <v>196</v>
      </c>
      <c r="C376" s="186" t="s">
        <v>84</v>
      </c>
      <c r="D376" s="186" t="s">
        <v>107</v>
      </c>
      <c r="E376" s="186" t="s">
        <v>338</v>
      </c>
      <c r="F376" s="186" t="s">
        <v>197</v>
      </c>
      <c r="G376" s="187">
        <v>15826.3</v>
      </c>
      <c r="H376" s="187">
        <v>0</v>
      </c>
      <c r="I376" s="187">
        <v>0</v>
      </c>
    </row>
    <row r="377" spans="1:9" ht="60" outlineLevel="7" x14ac:dyDescent="0.2">
      <c r="A377" s="186" t="s">
        <v>1201</v>
      </c>
      <c r="B377" s="205" t="s">
        <v>198</v>
      </c>
      <c r="C377" s="186" t="s">
        <v>84</v>
      </c>
      <c r="D377" s="186" t="s">
        <v>107</v>
      </c>
      <c r="E377" s="186" t="s">
        <v>338</v>
      </c>
      <c r="F377" s="186" t="s">
        <v>92</v>
      </c>
      <c r="G377" s="187">
        <v>15826.3</v>
      </c>
      <c r="H377" s="187">
        <v>0</v>
      </c>
      <c r="I377" s="187">
        <v>0</v>
      </c>
    </row>
    <row r="378" spans="1:9" ht="195" outlineLevel="5" x14ac:dyDescent="0.2">
      <c r="A378" s="186" t="s">
        <v>1202</v>
      </c>
      <c r="B378" s="206" t="s">
        <v>829</v>
      </c>
      <c r="C378" s="186" t="s">
        <v>84</v>
      </c>
      <c r="D378" s="186" t="s">
        <v>107</v>
      </c>
      <c r="E378" s="186" t="s">
        <v>830</v>
      </c>
      <c r="F378" s="186"/>
      <c r="G378" s="187">
        <v>43434.720000000001</v>
      </c>
      <c r="H378" s="187">
        <v>0</v>
      </c>
      <c r="I378" s="187">
        <v>0</v>
      </c>
    </row>
    <row r="379" spans="1:9" ht="135" outlineLevel="6" x14ac:dyDescent="0.2">
      <c r="A379" s="186" t="s">
        <v>1203</v>
      </c>
      <c r="B379" s="205" t="s">
        <v>194</v>
      </c>
      <c r="C379" s="186" t="s">
        <v>84</v>
      </c>
      <c r="D379" s="186" t="s">
        <v>107</v>
      </c>
      <c r="E379" s="186" t="s">
        <v>830</v>
      </c>
      <c r="F379" s="186" t="s">
        <v>91</v>
      </c>
      <c r="G379" s="187">
        <v>43434.720000000001</v>
      </c>
      <c r="H379" s="187">
        <v>0</v>
      </c>
      <c r="I379" s="187">
        <v>0</v>
      </c>
    </row>
    <row r="380" spans="1:9" ht="45" outlineLevel="7" x14ac:dyDescent="0.2">
      <c r="A380" s="186" t="s">
        <v>1204</v>
      </c>
      <c r="B380" s="205" t="s">
        <v>195</v>
      </c>
      <c r="C380" s="186" t="s">
        <v>84</v>
      </c>
      <c r="D380" s="186" t="s">
        <v>107</v>
      </c>
      <c r="E380" s="186" t="s">
        <v>830</v>
      </c>
      <c r="F380" s="186" t="s">
        <v>93</v>
      </c>
      <c r="G380" s="187">
        <v>43434.720000000001</v>
      </c>
      <c r="H380" s="187">
        <v>0</v>
      </c>
      <c r="I380" s="187">
        <v>0</v>
      </c>
    </row>
    <row r="381" spans="1:9" ht="15" outlineLevel="3" x14ac:dyDescent="0.2">
      <c r="A381" s="186" t="s">
        <v>1205</v>
      </c>
      <c r="B381" s="205" t="s">
        <v>201</v>
      </c>
      <c r="C381" s="186" t="s">
        <v>84</v>
      </c>
      <c r="D381" s="186" t="s">
        <v>107</v>
      </c>
      <c r="E381" s="186" t="s">
        <v>202</v>
      </c>
      <c r="F381" s="186"/>
      <c r="G381" s="187">
        <v>32624222.68</v>
      </c>
      <c r="H381" s="187">
        <v>24960626.77</v>
      </c>
      <c r="I381" s="187">
        <v>25297505.219999999</v>
      </c>
    </row>
    <row r="382" spans="1:9" ht="75" outlineLevel="4" x14ac:dyDescent="0.2">
      <c r="A382" s="186" t="s">
        <v>1206</v>
      </c>
      <c r="B382" s="205" t="s">
        <v>328</v>
      </c>
      <c r="C382" s="186" t="s">
        <v>84</v>
      </c>
      <c r="D382" s="186" t="s">
        <v>107</v>
      </c>
      <c r="E382" s="186" t="s">
        <v>329</v>
      </c>
      <c r="F382" s="186"/>
      <c r="G382" s="187">
        <v>32624222.68</v>
      </c>
      <c r="H382" s="187">
        <v>24960626.77</v>
      </c>
      <c r="I382" s="187">
        <v>25297505.219999999</v>
      </c>
    </row>
    <row r="383" spans="1:9" ht="60" outlineLevel="5" x14ac:dyDescent="0.2">
      <c r="A383" s="186" t="s">
        <v>1207</v>
      </c>
      <c r="B383" s="205" t="s">
        <v>332</v>
      </c>
      <c r="C383" s="186" t="s">
        <v>84</v>
      </c>
      <c r="D383" s="186" t="s">
        <v>107</v>
      </c>
      <c r="E383" s="186" t="s">
        <v>333</v>
      </c>
      <c r="F383" s="186"/>
      <c r="G383" s="187">
        <v>30975187.140000001</v>
      </c>
      <c r="H383" s="187">
        <v>24932260.109999999</v>
      </c>
      <c r="I383" s="187">
        <v>25269143.640000001</v>
      </c>
    </row>
    <row r="384" spans="1:9" ht="135" outlineLevel="6" x14ac:dyDescent="0.2">
      <c r="A384" s="186" t="s">
        <v>1208</v>
      </c>
      <c r="B384" s="205" t="s">
        <v>194</v>
      </c>
      <c r="C384" s="186" t="s">
        <v>84</v>
      </c>
      <c r="D384" s="186" t="s">
        <v>107</v>
      </c>
      <c r="E384" s="186" t="s">
        <v>333</v>
      </c>
      <c r="F384" s="186" t="s">
        <v>91</v>
      </c>
      <c r="G384" s="187">
        <v>24884312.789999999</v>
      </c>
      <c r="H384" s="187">
        <v>23932260.109999999</v>
      </c>
      <c r="I384" s="187">
        <v>24269143.640000001</v>
      </c>
    </row>
    <row r="385" spans="1:9" ht="45" outlineLevel="7" x14ac:dyDescent="0.2">
      <c r="A385" s="186" t="s">
        <v>1209</v>
      </c>
      <c r="B385" s="205" t="s">
        <v>195</v>
      </c>
      <c r="C385" s="186" t="s">
        <v>84</v>
      </c>
      <c r="D385" s="186" t="s">
        <v>107</v>
      </c>
      <c r="E385" s="186" t="s">
        <v>333</v>
      </c>
      <c r="F385" s="186" t="s">
        <v>93</v>
      </c>
      <c r="G385" s="187">
        <v>24884312.789999999</v>
      </c>
      <c r="H385" s="187">
        <v>23932260.109999999</v>
      </c>
      <c r="I385" s="187">
        <v>24269143.640000001</v>
      </c>
    </row>
    <row r="386" spans="1:9" ht="60" outlineLevel="6" x14ac:dyDescent="0.2">
      <c r="A386" s="186" t="s">
        <v>1210</v>
      </c>
      <c r="B386" s="205" t="s">
        <v>196</v>
      </c>
      <c r="C386" s="186" t="s">
        <v>84</v>
      </c>
      <c r="D386" s="186" t="s">
        <v>107</v>
      </c>
      <c r="E386" s="186" t="s">
        <v>333</v>
      </c>
      <c r="F386" s="186" t="s">
        <v>197</v>
      </c>
      <c r="G386" s="187">
        <v>5885863.1299999999</v>
      </c>
      <c r="H386" s="187">
        <v>1000000</v>
      </c>
      <c r="I386" s="187">
        <v>1000000</v>
      </c>
    </row>
    <row r="387" spans="1:9" ht="60" outlineLevel="7" x14ac:dyDescent="0.2">
      <c r="A387" s="186" t="s">
        <v>1211</v>
      </c>
      <c r="B387" s="205" t="s">
        <v>198</v>
      </c>
      <c r="C387" s="186" t="s">
        <v>84</v>
      </c>
      <c r="D387" s="186" t="s">
        <v>107</v>
      </c>
      <c r="E387" s="186" t="s">
        <v>333</v>
      </c>
      <c r="F387" s="186" t="s">
        <v>92</v>
      </c>
      <c r="G387" s="187">
        <v>5885863.1299999999</v>
      </c>
      <c r="H387" s="187">
        <v>1000000</v>
      </c>
      <c r="I387" s="187">
        <v>1000000</v>
      </c>
    </row>
    <row r="388" spans="1:9" ht="15" outlineLevel="6" x14ac:dyDescent="0.2">
      <c r="A388" s="186" t="s">
        <v>1212</v>
      </c>
      <c r="B388" s="205" t="s">
        <v>241</v>
      </c>
      <c r="C388" s="186" t="s">
        <v>84</v>
      </c>
      <c r="D388" s="186" t="s">
        <v>107</v>
      </c>
      <c r="E388" s="186" t="s">
        <v>333</v>
      </c>
      <c r="F388" s="186" t="s">
        <v>242</v>
      </c>
      <c r="G388" s="187">
        <v>205011.22</v>
      </c>
      <c r="H388" s="187">
        <v>0</v>
      </c>
      <c r="I388" s="187">
        <v>0</v>
      </c>
    </row>
    <row r="389" spans="1:9" ht="15" outlineLevel="7" x14ac:dyDescent="0.2">
      <c r="A389" s="186" t="s">
        <v>1213</v>
      </c>
      <c r="B389" s="205" t="s">
        <v>831</v>
      </c>
      <c r="C389" s="186" t="s">
        <v>84</v>
      </c>
      <c r="D389" s="186" t="s">
        <v>107</v>
      </c>
      <c r="E389" s="186" t="s">
        <v>333</v>
      </c>
      <c r="F389" s="186" t="s">
        <v>832</v>
      </c>
      <c r="G389" s="187">
        <v>100406</v>
      </c>
      <c r="H389" s="187">
        <v>0</v>
      </c>
      <c r="I389" s="187">
        <v>0</v>
      </c>
    </row>
    <row r="390" spans="1:9" ht="30" outlineLevel="7" x14ac:dyDescent="0.2">
      <c r="A390" s="186" t="s">
        <v>1214</v>
      </c>
      <c r="B390" s="205" t="s">
        <v>779</v>
      </c>
      <c r="C390" s="186" t="s">
        <v>84</v>
      </c>
      <c r="D390" s="186" t="s">
        <v>107</v>
      </c>
      <c r="E390" s="186" t="s">
        <v>333</v>
      </c>
      <c r="F390" s="186" t="s">
        <v>780</v>
      </c>
      <c r="G390" s="187">
        <v>104605.22</v>
      </c>
      <c r="H390" s="187">
        <v>0</v>
      </c>
      <c r="I390" s="187">
        <v>0</v>
      </c>
    </row>
    <row r="391" spans="1:9" ht="255" outlineLevel="5" x14ac:dyDescent="0.2">
      <c r="A391" s="186" t="s">
        <v>1215</v>
      </c>
      <c r="B391" s="206" t="s">
        <v>833</v>
      </c>
      <c r="C391" s="186" t="s">
        <v>84</v>
      </c>
      <c r="D391" s="186" t="s">
        <v>107</v>
      </c>
      <c r="E391" s="186" t="s">
        <v>630</v>
      </c>
      <c r="F391" s="186"/>
      <c r="G391" s="187">
        <v>30635.06</v>
      </c>
      <c r="H391" s="187">
        <v>28366.66</v>
      </c>
      <c r="I391" s="187">
        <v>28361.58</v>
      </c>
    </row>
    <row r="392" spans="1:9" ht="135" outlineLevel="6" x14ac:dyDescent="0.2">
      <c r="A392" s="186" t="s">
        <v>1216</v>
      </c>
      <c r="B392" s="205" t="s">
        <v>194</v>
      </c>
      <c r="C392" s="186" t="s">
        <v>84</v>
      </c>
      <c r="D392" s="186" t="s">
        <v>107</v>
      </c>
      <c r="E392" s="186" t="s">
        <v>630</v>
      </c>
      <c r="F392" s="186" t="s">
        <v>91</v>
      </c>
      <c r="G392" s="187">
        <v>29698.79</v>
      </c>
      <c r="H392" s="187">
        <v>27466.66</v>
      </c>
      <c r="I392" s="187">
        <v>27461.58</v>
      </c>
    </row>
    <row r="393" spans="1:9" ht="45" outlineLevel="7" x14ac:dyDescent="0.2">
      <c r="A393" s="186" t="s">
        <v>1217</v>
      </c>
      <c r="B393" s="205" t="s">
        <v>195</v>
      </c>
      <c r="C393" s="186" t="s">
        <v>84</v>
      </c>
      <c r="D393" s="186" t="s">
        <v>107</v>
      </c>
      <c r="E393" s="186" t="s">
        <v>630</v>
      </c>
      <c r="F393" s="186" t="s">
        <v>93</v>
      </c>
      <c r="G393" s="187">
        <v>29698.79</v>
      </c>
      <c r="H393" s="187">
        <v>27466.66</v>
      </c>
      <c r="I393" s="187">
        <v>27461.58</v>
      </c>
    </row>
    <row r="394" spans="1:9" ht="60" outlineLevel="6" x14ac:dyDescent="0.2">
      <c r="A394" s="186" t="s">
        <v>1218</v>
      </c>
      <c r="B394" s="205" t="s">
        <v>196</v>
      </c>
      <c r="C394" s="186" t="s">
        <v>84</v>
      </c>
      <c r="D394" s="186" t="s">
        <v>107</v>
      </c>
      <c r="E394" s="186" t="s">
        <v>630</v>
      </c>
      <c r="F394" s="186" t="s">
        <v>197</v>
      </c>
      <c r="G394" s="187">
        <v>936.27</v>
      </c>
      <c r="H394" s="187">
        <v>900</v>
      </c>
      <c r="I394" s="187">
        <v>900</v>
      </c>
    </row>
    <row r="395" spans="1:9" ht="60" outlineLevel="7" x14ac:dyDescent="0.2">
      <c r="A395" s="186" t="s">
        <v>1219</v>
      </c>
      <c r="B395" s="205" t="s">
        <v>198</v>
      </c>
      <c r="C395" s="186" t="s">
        <v>84</v>
      </c>
      <c r="D395" s="186" t="s">
        <v>107</v>
      </c>
      <c r="E395" s="186" t="s">
        <v>630</v>
      </c>
      <c r="F395" s="186" t="s">
        <v>92</v>
      </c>
      <c r="G395" s="187">
        <v>936.27</v>
      </c>
      <c r="H395" s="187">
        <v>900</v>
      </c>
      <c r="I395" s="187">
        <v>900</v>
      </c>
    </row>
    <row r="396" spans="1:9" ht="90" outlineLevel="5" x14ac:dyDescent="0.2">
      <c r="A396" s="186" t="s">
        <v>1220</v>
      </c>
      <c r="B396" s="205" t="s">
        <v>777</v>
      </c>
      <c r="C396" s="186" t="s">
        <v>84</v>
      </c>
      <c r="D396" s="186" t="s">
        <v>107</v>
      </c>
      <c r="E396" s="186" t="s">
        <v>778</v>
      </c>
      <c r="F396" s="186"/>
      <c r="G396" s="187">
        <v>1618400.48</v>
      </c>
      <c r="H396" s="187">
        <v>0</v>
      </c>
      <c r="I396" s="187">
        <v>0</v>
      </c>
    </row>
    <row r="397" spans="1:9" ht="135" outlineLevel="6" x14ac:dyDescent="0.2">
      <c r="A397" s="186" t="s">
        <v>1221</v>
      </c>
      <c r="B397" s="205" t="s">
        <v>194</v>
      </c>
      <c r="C397" s="186" t="s">
        <v>84</v>
      </c>
      <c r="D397" s="186" t="s">
        <v>107</v>
      </c>
      <c r="E397" s="186" t="s">
        <v>778</v>
      </c>
      <c r="F397" s="186" t="s">
        <v>91</v>
      </c>
      <c r="G397" s="187">
        <v>1618400.48</v>
      </c>
      <c r="H397" s="187">
        <v>0</v>
      </c>
      <c r="I397" s="187">
        <v>0</v>
      </c>
    </row>
    <row r="398" spans="1:9" ht="45" outlineLevel="7" x14ac:dyDescent="0.2">
      <c r="A398" s="186" t="s">
        <v>1222</v>
      </c>
      <c r="B398" s="205" t="s">
        <v>195</v>
      </c>
      <c r="C398" s="186" t="s">
        <v>84</v>
      </c>
      <c r="D398" s="186" t="s">
        <v>107</v>
      </c>
      <c r="E398" s="186" t="s">
        <v>778</v>
      </c>
      <c r="F398" s="186" t="s">
        <v>93</v>
      </c>
      <c r="G398" s="187">
        <v>1618400.48</v>
      </c>
      <c r="H398" s="187">
        <v>0</v>
      </c>
      <c r="I398" s="187">
        <v>0</v>
      </c>
    </row>
    <row r="399" spans="1:9" ht="15" outlineLevel="2" x14ac:dyDescent="0.2">
      <c r="A399" s="186" t="s">
        <v>1223</v>
      </c>
      <c r="B399" s="205" t="s">
        <v>108</v>
      </c>
      <c r="C399" s="186" t="s">
        <v>84</v>
      </c>
      <c r="D399" s="186" t="s">
        <v>109</v>
      </c>
      <c r="E399" s="186"/>
      <c r="F399" s="186"/>
      <c r="G399" s="187">
        <v>16200</v>
      </c>
      <c r="H399" s="187">
        <v>16800</v>
      </c>
      <c r="I399" s="187">
        <v>146600</v>
      </c>
    </row>
    <row r="400" spans="1:9" ht="15" outlineLevel="3" x14ac:dyDescent="0.2">
      <c r="A400" s="186" t="s">
        <v>1224</v>
      </c>
      <c r="B400" s="205" t="s">
        <v>201</v>
      </c>
      <c r="C400" s="186" t="s">
        <v>84</v>
      </c>
      <c r="D400" s="186" t="s">
        <v>109</v>
      </c>
      <c r="E400" s="186" t="s">
        <v>202</v>
      </c>
      <c r="F400" s="186"/>
      <c r="G400" s="187">
        <v>16200</v>
      </c>
      <c r="H400" s="187">
        <v>16800</v>
      </c>
      <c r="I400" s="187">
        <v>146600</v>
      </c>
    </row>
    <row r="401" spans="1:9" ht="75" outlineLevel="4" x14ac:dyDescent="0.2">
      <c r="A401" s="186" t="s">
        <v>1225</v>
      </c>
      <c r="B401" s="205" t="s">
        <v>328</v>
      </c>
      <c r="C401" s="186" t="s">
        <v>84</v>
      </c>
      <c r="D401" s="186" t="s">
        <v>109</v>
      </c>
      <c r="E401" s="186" t="s">
        <v>329</v>
      </c>
      <c r="F401" s="186"/>
      <c r="G401" s="187">
        <v>16200</v>
      </c>
      <c r="H401" s="187">
        <v>16800</v>
      </c>
      <c r="I401" s="187">
        <v>146600</v>
      </c>
    </row>
    <row r="402" spans="1:9" ht="225" outlineLevel="5" x14ac:dyDescent="0.2">
      <c r="A402" s="186" t="s">
        <v>1226</v>
      </c>
      <c r="B402" s="206" t="s">
        <v>669</v>
      </c>
      <c r="C402" s="186" t="s">
        <v>84</v>
      </c>
      <c r="D402" s="186" t="s">
        <v>109</v>
      </c>
      <c r="E402" s="186" t="s">
        <v>339</v>
      </c>
      <c r="F402" s="186"/>
      <c r="G402" s="187">
        <v>16200</v>
      </c>
      <c r="H402" s="187">
        <v>16800</v>
      </c>
      <c r="I402" s="187">
        <v>146600</v>
      </c>
    </row>
    <row r="403" spans="1:9" ht="60" outlineLevel="6" x14ac:dyDescent="0.2">
      <c r="A403" s="186" t="s">
        <v>1227</v>
      </c>
      <c r="B403" s="205" t="s">
        <v>196</v>
      </c>
      <c r="C403" s="186" t="s">
        <v>84</v>
      </c>
      <c r="D403" s="186" t="s">
        <v>109</v>
      </c>
      <c r="E403" s="186" t="s">
        <v>339</v>
      </c>
      <c r="F403" s="186" t="s">
        <v>197</v>
      </c>
      <c r="G403" s="187">
        <v>16200</v>
      </c>
      <c r="H403" s="187">
        <v>16800</v>
      </c>
      <c r="I403" s="187">
        <v>146600</v>
      </c>
    </row>
    <row r="404" spans="1:9" ht="60" outlineLevel="7" x14ac:dyDescent="0.2">
      <c r="A404" s="186" t="s">
        <v>1228</v>
      </c>
      <c r="B404" s="205" t="s">
        <v>198</v>
      </c>
      <c r="C404" s="186" t="s">
        <v>84</v>
      </c>
      <c r="D404" s="186" t="s">
        <v>109</v>
      </c>
      <c r="E404" s="186" t="s">
        <v>339</v>
      </c>
      <c r="F404" s="186" t="s">
        <v>92</v>
      </c>
      <c r="G404" s="187">
        <v>16200</v>
      </c>
      <c r="H404" s="187">
        <v>16800</v>
      </c>
      <c r="I404" s="187">
        <v>146600</v>
      </c>
    </row>
    <row r="405" spans="1:9" ht="30" outlineLevel="2" x14ac:dyDescent="0.2">
      <c r="A405" s="186" t="s">
        <v>1229</v>
      </c>
      <c r="B405" s="205" t="s">
        <v>1842</v>
      </c>
      <c r="C405" s="186" t="s">
        <v>84</v>
      </c>
      <c r="D405" s="186" t="s">
        <v>1840</v>
      </c>
      <c r="E405" s="186"/>
      <c r="F405" s="186"/>
      <c r="G405" s="187">
        <v>1802900</v>
      </c>
      <c r="H405" s="187">
        <v>0</v>
      </c>
      <c r="I405" s="187">
        <v>0</v>
      </c>
    </row>
    <row r="406" spans="1:9" ht="15" outlineLevel="3" x14ac:dyDescent="0.2">
      <c r="A406" s="186" t="s">
        <v>1230</v>
      </c>
      <c r="B406" s="205" t="s">
        <v>201</v>
      </c>
      <c r="C406" s="186" t="s">
        <v>84</v>
      </c>
      <c r="D406" s="186" t="s">
        <v>1840</v>
      </c>
      <c r="E406" s="186" t="s">
        <v>202</v>
      </c>
      <c r="F406" s="186"/>
      <c r="G406" s="187">
        <v>1802900</v>
      </c>
      <c r="H406" s="187">
        <v>0</v>
      </c>
      <c r="I406" s="187">
        <v>0</v>
      </c>
    </row>
    <row r="407" spans="1:9" ht="75" outlineLevel="4" x14ac:dyDescent="0.2">
      <c r="A407" s="186" t="s">
        <v>1231</v>
      </c>
      <c r="B407" s="205" t="s">
        <v>328</v>
      </c>
      <c r="C407" s="186" t="s">
        <v>84</v>
      </c>
      <c r="D407" s="186" t="s">
        <v>1840</v>
      </c>
      <c r="E407" s="186" t="s">
        <v>329</v>
      </c>
      <c r="F407" s="186"/>
      <c r="G407" s="187">
        <v>1802900</v>
      </c>
      <c r="H407" s="187">
        <v>0</v>
      </c>
      <c r="I407" s="187">
        <v>0</v>
      </c>
    </row>
    <row r="408" spans="1:9" ht="45" outlineLevel="5" x14ac:dyDescent="0.2">
      <c r="A408" s="186" t="s">
        <v>254</v>
      </c>
      <c r="B408" s="205" t="s">
        <v>1843</v>
      </c>
      <c r="C408" s="186" t="s">
        <v>84</v>
      </c>
      <c r="D408" s="186" t="s">
        <v>1840</v>
      </c>
      <c r="E408" s="186" t="s">
        <v>1841</v>
      </c>
      <c r="F408" s="186"/>
      <c r="G408" s="187">
        <v>1802900</v>
      </c>
      <c r="H408" s="187">
        <v>0</v>
      </c>
      <c r="I408" s="187">
        <v>0</v>
      </c>
    </row>
    <row r="409" spans="1:9" ht="15" outlineLevel="6" x14ac:dyDescent="0.2">
      <c r="A409" s="186" t="s">
        <v>1232</v>
      </c>
      <c r="B409" s="205" t="s">
        <v>241</v>
      </c>
      <c r="C409" s="186" t="s">
        <v>84</v>
      </c>
      <c r="D409" s="186" t="s">
        <v>1840</v>
      </c>
      <c r="E409" s="186" t="s">
        <v>1841</v>
      </c>
      <c r="F409" s="186" t="s">
        <v>242</v>
      </c>
      <c r="G409" s="187">
        <v>1802900</v>
      </c>
      <c r="H409" s="187">
        <v>0</v>
      </c>
      <c r="I409" s="187">
        <v>0</v>
      </c>
    </row>
    <row r="410" spans="1:9" ht="15" outlineLevel="7" x14ac:dyDescent="0.2">
      <c r="A410" s="186" t="s">
        <v>1233</v>
      </c>
      <c r="B410" s="205" t="s">
        <v>1844</v>
      </c>
      <c r="C410" s="186" t="s">
        <v>84</v>
      </c>
      <c r="D410" s="186" t="s">
        <v>1840</v>
      </c>
      <c r="E410" s="186" t="s">
        <v>1841</v>
      </c>
      <c r="F410" s="186" t="s">
        <v>1796</v>
      </c>
      <c r="G410" s="187">
        <v>1802900</v>
      </c>
      <c r="H410" s="187">
        <v>0</v>
      </c>
      <c r="I410" s="187">
        <v>0</v>
      </c>
    </row>
    <row r="411" spans="1:9" ht="15" outlineLevel="2" x14ac:dyDescent="0.2">
      <c r="A411" s="186" t="s">
        <v>1234</v>
      </c>
      <c r="B411" s="205" t="s">
        <v>112</v>
      </c>
      <c r="C411" s="186" t="s">
        <v>84</v>
      </c>
      <c r="D411" s="186" t="s">
        <v>113</v>
      </c>
      <c r="E411" s="186"/>
      <c r="F411" s="186"/>
      <c r="G411" s="187">
        <v>605351</v>
      </c>
      <c r="H411" s="187">
        <v>100000</v>
      </c>
      <c r="I411" s="187">
        <v>100000</v>
      </c>
    </row>
    <row r="412" spans="1:9" ht="15" outlineLevel="3" x14ac:dyDescent="0.2">
      <c r="A412" s="186" t="s">
        <v>1235</v>
      </c>
      <c r="B412" s="205" t="s">
        <v>201</v>
      </c>
      <c r="C412" s="186" t="s">
        <v>84</v>
      </c>
      <c r="D412" s="186" t="s">
        <v>113</v>
      </c>
      <c r="E412" s="186" t="s">
        <v>202</v>
      </c>
      <c r="F412" s="186"/>
      <c r="G412" s="187">
        <v>605351</v>
      </c>
      <c r="H412" s="187">
        <v>100000</v>
      </c>
      <c r="I412" s="187">
        <v>100000</v>
      </c>
    </row>
    <row r="413" spans="1:9" ht="75" outlineLevel="4" x14ac:dyDescent="0.2">
      <c r="A413" s="186" t="s">
        <v>1236</v>
      </c>
      <c r="B413" s="205" t="s">
        <v>328</v>
      </c>
      <c r="C413" s="186" t="s">
        <v>84</v>
      </c>
      <c r="D413" s="186" t="s">
        <v>113</v>
      </c>
      <c r="E413" s="186" t="s">
        <v>329</v>
      </c>
      <c r="F413" s="186"/>
      <c r="G413" s="187">
        <v>605351</v>
      </c>
      <c r="H413" s="187">
        <v>100000</v>
      </c>
      <c r="I413" s="187">
        <v>100000</v>
      </c>
    </row>
    <row r="414" spans="1:9" ht="45" outlineLevel="5" x14ac:dyDescent="0.2">
      <c r="A414" s="186" t="s">
        <v>1237</v>
      </c>
      <c r="B414" s="205" t="s">
        <v>340</v>
      </c>
      <c r="C414" s="186" t="s">
        <v>84</v>
      </c>
      <c r="D414" s="186" t="s">
        <v>113</v>
      </c>
      <c r="E414" s="186" t="s">
        <v>341</v>
      </c>
      <c r="F414" s="186"/>
      <c r="G414" s="187">
        <v>605351</v>
      </c>
      <c r="H414" s="187">
        <v>100000</v>
      </c>
      <c r="I414" s="187">
        <v>100000</v>
      </c>
    </row>
    <row r="415" spans="1:9" ht="15" outlineLevel="6" x14ac:dyDescent="0.2">
      <c r="A415" s="186" t="s">
        <v>1238</v>
      </c>
      <c r="B415" s="205" t="s">
        <v>241</v>
      </c>
      <c r="C415" s="186" t="s">
        <v>84</v>
      </c>
      <c r="D415" s="186" t="s">
        <v>113</v>
      </c>
      <c r="E415" s="186" t="s">
        <v>341</v>
      </c>
      <c r="F415" s="186" t="s">
        <v>242</v>
      </c>
      <c r="G415" s="187">
        <v>605351</v>
      </c>
      <c r="H415" s="187">
        <v>100000</v>
      </c>
      <c r="I415" s="187">
        <v>100000</v>
      </c>
    </row>
    <row r="416" spans="1:9" ht="15" outlineLevel="7" x14ac:dyDescent="0.2">
      <c r="A416" s="186" t="s">
        <v>1239</v>
      </c>
      <c r="B416" s="205" t="s">
        <v>342</v>
      </c>
      <c r="C416" s="186" t="s">
        <v>84</v>
      </c>
      <c r="D416" s="186" t="s">
        <v>113</v>
      </c>
      <c r="E416" s="186" t="s">
        <v>341</v>
      </c>
      <c r="F416" s="186" t="s">
        <v>343</v>
      </c>
      <c r="G416" s="187">
        <v>605351</v>
      </c>
      <c r="H416" s="187">
        <v>100000</v>
      </c>
      <c r="I416" s="187">
        <v>100000</v>
      </c>
    </row>
    <row r="417" spans="1:9" ht="30" outlineLevel="2" x14ac:dyDescent="0.2">
      <c r="A417" s="186" t="s">
        <v>1240</v>
      </c>
      <c r="B417" s="205" t="s">
        <v>114</v>
      </c>
      <c r="C417" s="186" t="s">
        <v>84</v>
      </c>
      <c r="D417" s="186" t="s">
        <v>115</v>
      </c>
      <c r="E417" s="186"/>
      <c r="F417" s="186"/>
      <c r="G417" s="187">
        <v>25978711.52</v>
      </c>
      <c r="H417" s="187">
        <v>21849811.84</v>
      </c>
      <c r="I417" s="187">
        <v>22126477.350000001</v>
      </c>
    </row>
    <row r="418" spans="1:9" ht="15" outlineLevel="3" x14ac:dyDescent="0.2">
      <c r="A418" s="186" t="s">
        <v>94</v>
      </c>
      <c r="B418" s="205" t="s">
        <v>201</v>
      </c>
      <c r="C418" s="186" t="s">
        <v>84</v>
      </c>
      <c r="D418" s="186" t="s">
        <v>115</v>
      </c>
      <c r="E418" s="186" t="s">
        <v>202</v>
      </c>
      <c r="F418" s="186"/>
      <c r="G418" s="187">
        <v>25978711.52</v>
      </c>
      <c r="H418" s="187">
        <v>21849811.84</v>
      </c>
      <c r="I418" s="187">
        <v>22126477.350000001</v>
      </c>
    </row>
    <row r="419" spans="1:9" ht="75" outlineLevel="4" x14ac:dyDescent="0.2">
      <c r="A419" s="186" t="s">
        <v>1241</v>
      </c>
      <c r="B419" s="205" t="s">
        <v>328</v>
      </c>
      <c r="C419" s="186" t="s">
        <v>84</v>
      </c>
      <c r="D419" s="186" t="s">
        <v>115</v>
      </c>
      <c r="E419" s="186" t="s">
        <v>329</v>
      </c>
      <c r="F419" s="186"/>
      <c r="G419" s="187">
        <v>25978711.52</v>
      </c>
      <c r="H419" s="187">
        <v>21849811.84</v>
      </c>
      <c r="I419" s="187">
        <v>22126477.350000001</v>
      </c>
    </row>
    <row r="420" spans="1:9" ht="45" outlineLevel="5" x14ac:dyDescent="0.2">
      <c r="A420" s="186" t="s">
        <v>1242</v>
      </c>
      <c r="B420" s="205" t="s">
        <v>344</v>
      </c>
      <c r="C420" s="186" t="s">
        <v>84</v>
      </c>
      <c r="D420" s="186" t="s">
        <v>115</v>
      </c>
      <c r="E420" s="186" t="s">
        <v>345</v>
      </c>
      <c r="F420" s="186"/>
      <c r="G420" s="187">
        <v>23162624.140000001</v>
      </c>
      <c r="H420" s="187">
        <v>20475611.84</v>
      </c>
      <c r="I420" s="187">
        <v>20752277.350000001</v>
      </c>
    </row>
    <row r="421" spans="1:9" ht="135" outlineLevel="6" x14ac:dyDescent="0.2">
      <c r="A421" s="186" t="s">
        <v>1243</v>
      </c>
      <c r="B421" s="205" t="s">
        <v>194</v>
      </c>
      <c r="C421" s="186" t="s">
        <v>84</v>
      </c>
      <c r="D421" s="186" t="s">
        <v>115</v>
      </c>
      <c r="E421" s="186" t="s">
        <v>345</v>
      </c>
      <c r="F421" s="186" t="s">
        <v>91</v>
      </c>
      <c r="G421" s="187">
        <v>20704494.890000001</v>
      </c>
      <c r="H421" s="187">
        <v>20475611.84</v>
      </c>
      <c r="I421" s="187">
        <v>20752277.350000001</v>
      </c>
    </row>
    <row r="422" spans="1:9" ht="30" outlineLevel="7" x14ac:dyDescent="0.2">
      <c r="A422" s="186" t="s">
        <v>1244</v>
      </c>
      <c r="B422" s="205" t="s">
        <v>297</v>
      </c>
      <c r="C422" s="186" t="s">
        <v>84</v>
      </c>
      <c r="D422" s="186" t="s">
        <v>115</v>
      </c>
      <c r="E422" s="186" t="s">
        <v>345</v>
      </c>
      <c r="F422" s="186" t="s">
        <v>90</v>
      </c>
      <c r="G422" s="187">
        <v>20704494.890000001</v>
      </c>
      <c r="H422" s="187">
        <v>20475611.84</v>
      </c>
      <c r="I422" s="187">
        <v>20752277.350000001</v>
      </c>
    </row>
    <row r="423" spans="1:9" ht="60" outlineLevel="6" x14ac:dyDescent="0.2">
      <c r="A423" s="186" t="s">
        <v>1245</v>
      </c>
      <c r="B423" s="205" t="s">
        <v>196</v>
      </c>
      <c r="C423" s="186" t="s">
        <v>84</v>
      </c>
      <c r="D423" s="186" t="s">
        <v>115</v>
      </c>
      <c r="E423" s="186" t="s">
        <v>345</v>
      </c>
      <c r="F423" s="186" t="s">
        <v>197</v>
      </c>
      <c r="G423" s="187">
        <v>2454637.0099999998</v>
      </c>
      <c r="H423" s="187">
        <v>0</v>
      </c>
      <c r="I423" s="187">
        <v>0</v>
      </c>
    </row>
    <row r="424" spans="1:9" ht="60" outlineLevel="7" x14ac:dyDescent="0.2">
      <c r="A424" s="186" t="s">
        <v>1246</v>
      </c>
      <c r="B424" s="205" t="s">
        <v>198</v>
      </c>
      <c r="C424" s="186" t="s">
        <v>84</v>
      </c>
      <c r="D424" s="186" t="s">
        <v>115</v>
      </c>
      <c r="E424" s="186" t="s">
        <v>345</v>
      </c>
      <c r="F424" s="186" t="s">
        <v>92</v>
      </c>
      <c r="G424" s="187">
        <v>2454637.0099999998</v>
      </c>
      <c r="H424" s="187">
        <v>0</v>
      </c>
      <c r="I424" s="187">
        <v>0</v>
      </c>
    </row>
    <row r="425" spans="1:9" ht="30" outlineLevel="6" x14ac:dyDescent="0.2">
      <c r="A425" s="186" t="s">
        <v>1247</v>
      </c>
      <c r="B425" s="205" t="s">
        <v>272</v>
      </c>
      <c r="C425" s="186" t="s">
        <v>84</v>
      </c>
      <c r="D425" s="186" t="s">
        <v>115</v>
      </c>
      <c r="E425" s="186" t="s">
        <v>345</v>
      </c>
      <c r="F425" s="186" t="s">
        <v>273</v>
      </c>
      <c r="G425" s="187">
        <v>3492.24</v>
      </c>
      <c r="H425" s="187">
        <v>0</v>
      </c>
      <c r="I425" s="187">
        <v>0</v>
      </c>
    </row>
    <row r="426" spans="1:9" ht="60" outlineLevel="7" x14ac:dyDescent="0.2">
      <c r="A426" s="186" t="s">
        <v>1248</v>
      </c>
      <c r="B426" s="205" t="s">
        <v>274</v>
      </c>
      <c r="C426" s="186" t="s">
        <v>84</v>
      </c>
      <c r="D426" s="186" t="s">
        <v>115</v>
      </c>
      <c r="E426" s="186" t="s">
        <v>345</v>
      </c>
      <c r="F426" s="186" t="s">
        <v>275</v>
      </c>
      <c r="G426" s="187">
        <v>3492.24</v>
      </c>
      <c r="H426" s="187">
        <v>0</v>
      </c>
      <c r="I426" s="187">
        <v>0</v>
      </c>
    </row>
    <row r="427" spans="1:9" ht="135" outlineLevel="5" x14ac:dyDescent="0.2">
      <c r="A427" s="186" t="s">
        <v>1249</v>
      </c>
      <c r="B427" s="205" t="s">
        <v>432</v>
      </c>
      <c r="C427" s="186" t="s">
        <v>84</v>
      </c>
      <c r="D427" s="186" t="s">
        <v>115</v>
      </c>
      <c r="E427" s="186" t="s">
        <v>346</v>
      </c>
      <c r="F427" s="186"/>
      <c r="G427" s="187">
        <v>57800</v>
      </c>
      <c r="H427" s="187">
        <v>53300</v>
      </c>
      <c r="I427" s="187">
        <v>53300</v>
      </c>
    </row>
    <row r="428" spans="1:9" ht="135" outlineLevel="6" x14ac:dyDescent="0.2">
      <c r="A428" s="186" t="s">
        <v>1250</v>
      </c>
      <c r="B428" s="205" t="s">
        <v>194</v>
      </c>
      <c r="C428" s="186" t="s">
        <v>84</v>
      </c>
      <c r="D428" s="186" t="s">
        <v>115</v>
      </c>
      <c r="E428" s="186" t="s">
        <v>346</v>
      </c>
      <c r="F428" s="186" t="s">
        <v>91</v>
      </c>
      <c r="G428" s="187">
        <v>55610</v>
      </c>
      <c r="H428" s="187">
        <v>51110</v>
      </c>
      <c r="I428" s="187">
        <v>51110</v>
      </c>
    </row>
    <row r="429" spans="1:9" ht="45" outlineLevel="7" x14ac:dyDescent="0.2">
      <c r="A429" s="186" t="s">
        <v>1251</v>
      </c>
      <c r="B429" s="205" t="s">
        <v>195</v>
      </c>
      <c r="C429" s="186" t="s">
        <v>84</v>
      </c>
      <c r="D429" s="186" t="s">
        <v>115</v>
      </c>
      <c r="E429" s="186" t="s">
        <v>346</v>
      </c>
      <c r="F429" s="186" t="s">
        <v>93</v>
      </c>
      <c r="G429" s="187">
        <v>55610</v>
      </c>
      <c r="H429" s="187">
        <v>51110</v>
      </c>
      <c r="I429" s="187">
        <v>51110</v>
      </c>
    </row>
    <row r="430" spans="1:9" ht="60" outlineLevel="6" x14ac:dyDescent="0.2">
      <c r="A430" s="186" t="s">
        <v>1252</v>
      </c>
      <c r="B430" s="205" t="s">
        <v>196</v>
      </c>
      <c r="C430" s="186" t="s">
        <v>84</v>
      </c>
      <c r="D430" s="186" t="s">
        <v>115</v>
      </c>
      <c r="E430" s="186" t="s">
        <v>346</v>
      </c>
      <c r="F430" s="186" t="s">
        <v>197</v>
      </c>
      <c r="G430" s="187">
        <v>2190</v>
      </c>
      <c r="H430" s="187">
        <v>2190</v>
      </c>
      <c r="I430" s="187">
        <v>2190</v>
      </c>
    </row>
    <row r="431" spans="1:9" ht="60" outlineLevel="7" x14ac:dyDescent="0.2">
      <c r="A431" s="186" t="s">
        <v>1253</v>
      </c>
      <c r="B431" s="205" t="s">
        <v>198</v>
      </c>
      <c r="C431" s="186" t="s">
        <v>84</v>
      </c>
      <c r="D431" s="186" t="s">
        <v>115</v>
      </c>
      <c r="E431" s="186" t="s">
        <v>346</v>
      </c>
      <c r="F431" s="186" t="s">
        <v>92</v>
      </c>
      <c r="G431" s="187">
        <v>2190</v>
      </c>
      <c r="H431" s="187">
        <v>2190</v>
      </c>
      <c r="I431" s="187">
        <v>2190</v>
      </c>
    </row>
    <row r="432" spans="1:9" ht="105" outlineLevel="5" x14ac:dyDescent="0.2">
      <c r="A432" s="186" t="s">
        <v>1254</v>
      </c>
      <c r="B432" s="205" t="s">
        <v>433</v>
      </c>
      <c r="C432" s="186" t="s">
        <v>84</v>
      </c>
      <c r="D432" s="186" t="s">
        <v>115</v>
      </c>
      <c r="E432" s="186" t="s">
        <v>347</v>
      </c>
      <c r="F432" s="186"/>
      <c r="G432" s="187">
        <v>372400</v>
      </c>
      <c r="H432" s="187">
        <v>322500</v>
      </c>
      <c r="I432" s="187">
        <v>322500</v>
      </c>
    </row>
    <row r="433" spans="1:9" ht="135" outlineLevel="6" x14ac:dyDescent="0.2">
      <c r="A433" s="186" t="s">
        <v>1255</v>
      </c>
      <c r="B433" s="205" t="s">
        <v>194</v>
      </c>
      <c r="C433" s="186" t="s">
        <v>84</v>
      </c>
      <c r="D433" s="186" t="s">
        <v>115</v>
      </c>
      <c r="E433" s="186" t="s">
        <v>347</v>
      </c>
      <c r="F433" s="186" t="s">
        <v>91</v>
      </c>
      <c r="G433" s="187">
        <v>320076.7</v>
      </c>
      <c r="H433" s="187">
        <v>270176.7</v>
      </c>
      <c r="I433" s="187">
        <v>270176.7</v>
      </c>
    </row>
    <row r="434" spans="1:9" ht="30" outlineLevel="7" x14ac:dyDescent="0.2">
      <c r="A434" s="186" t="s">
        <v>1256</v>
      </c>
      <c r="B434" s="205" t="s">
        <v>297</v>
      </c>
      <c r="C434" s="186" t="s">
        <v>84</v>
      </c>
      <c r="D434" s="186" t="s">
        <v>115</v>
      </c>
      <c r="E434" s="186" t="s">
        <v>347</v>
      </c>
      <c r="F434" s="186" t="s">
        <v>90</v>
      </c>
      <c r="G434" s="187">
        <v>320076.7</v>
      </c>
      <c r="H434" s="187">
        <v>270176.7</v>
      </c>
      <c r="I434" s="187">
        <v>270176.7</v>
      </c>
    </row>
    <row r="435" spans="1:9" ht="60" outlineLevel="6" x14ac:dyDescent="0.2">
      <c r="A435" s="186" t="s">
        <v>1257</v>
      </c>
      <c r="B435" s="205" t="s">
        <v>196</v>
      </c>
      <c r="C435" s="186" t="s">
        <v>84</v>
      </c>
      <c r="D435" s="186" t="s">
        <v>115</v>
      </c>
      <c r="E435" s="186" t="s">
        <v>347</v>
      </c>
      <c r="F435" s="186" t="s">
        <v>197</v>
      </c>
      <c r="G435" s="187">
        <v>52323.3</v>
      </c>
      <c r="H435" s="187">
        <v>52323.3</v>
      </c>
      <c r="I435" s="187">
        <v>52323.3</v>
      </c>
    </row>
    <row r="436" spans="1:9" ht="60" outlineLevel="7" x14ac:dyDescent="0.2">
      <c r="A436" s="186" t="s">
        <v>1258</v>
      </c>
      <c r="B436" s="205" t="s">
        <v>198</v>
      </c>
      <c r="C436" s="186" t="s">
        <v>84</v>
      </c>
      <c r="D436" s="186" t="s">
        <v>115</v>
      </c>
      <c r="E436" s="186" t="s">
        <v>347</v>
      </c>
      <c r="F436" s="186" t="s">
        <v>92</v>
      </c>
      <c r="G436" s="187">
        <v>52323.3</v>
      </c>
      <c r="H436" s="187">
        <v>52323.3</v>
      </c>
      <c r="I436" s="187">
        <v>52323.3</v>
      </c>
    </row>
    <row r="437" spans="1:9" ht="165" outlineLevel="5" x14ac:dyDescent="0.2">
      <c r="A437" s="186" t="s">
        <v>1259</v>
      </c>
      <c r="B437" s="206" t="s">
        <v>834</v>
      </c>
      <c r="C437" s="186" t="s">
        <v>84</v>
      </c>
      <c r="D437" s="186" t="s">
        <v>115</v>
      </c>
      <c r="E437" s="186" t="s">
        <v>348</v>
      </c>
      <c r="F437" s="186"/>
      <c r="G437" s="187">
        <v>994700</v>
      </c>
      <c r="H437" s="187">
        <v>919700</v>
      </c>
      <c r="I437" s="187">
        <v>919700</v>
      </c>
    </row>
    <row r="438" spans="1:9" ht="135" outlineLevel="6" x14ac:dyDescent="0.2">
      <c r="A438" s="186" t="s">
        <v>515</v>
      </c>
      <c r="B438" s="205" t="s">
        <v>194</v>
      </c>
      <c r="C438" s="186" t="s">
        <v>84</v>
      </c>
      <c r="D438" s="186" t="s">
        <v>115</v>
      </c>
      <c r="E438" s="186" t="s">
        <v>348</v>
      </c>
      <c r="F438" s="186" t="s">
        <v>91</v>
      </c>
      <c r="G438" s="187">
        <v>926860</v>
      </c>
      <c r="H438" s="187">
        <v>851860</v>
      </c>
      <c r="I438" s="187">
        <v>851860</v>
      </c>
    </row>
    <row r="439" spans="1:9" ht="45" outlineLevel="7" x14ac:dyDescent="0.2">
      <c r="A439" s="186" t="s">
        <v>1260</v>
      </c>
      <c r="B439" s="205" t="s">
        <v>195</v>
      </c>
      <c r="C439" s="186" t="s">
        <v>84</v>
      </c>
      <c r="D439" s="186" t="s">
        <v>115</v>
      </c>
      <c r="E439" s="186" t="s">
        <v>348</v>
      </c>
      <c r="F439" s="186" t="s">
        <v>93</v>
      </c>
      <c r="G439" s="187">
        <v>926860</v>
      </c>
      <c r="H439" s="187">
        <v>851860</v>
      </c>
      <c r="I439" s="187">
        <v>851860</v>
      </c>
    </row>
    <row r="440" spans="1:9" ht="60" outlineLevel="6" x14ac:dyDescent="0.2">
      <c r="A440" s="186" t="s">
        <v>1261</v>
      </c>
      <c r="B440" s="205" t="s">
        <v>196</v>
      </c>
      <c r="C440" s="186" t="s">
        <v>84</v>
      </c>
      <c r="D440" s="186" t="s">
        <v>115</v>
      </c>
      <c r="E440" s="186" t="s">
        <v>348</v>
      </c>
      <c r="F440" s="186" t="s">
        <v>197</v>
      </c>
      <c r="G440" s="187">
        <v>67840</v>
      </c>
      <c r="H440" s="187">
        <v>67840</v>
      </c>
      <c r="I440" s="187">
        <v>67840</v>
      </c>
    </row>
    <row r="441" spans="1:9" ht="60" outlineLevel="7" x14ac:dyDescent="0.2">
      <c r="A441" s="186" t="s">
        <v>1262</v>
      </c>
      <c r="B441" s="205" t="s">
        <v>198</v>
      </c>
      <c r="C441" s="186" t="s">
        <v>84</v>
      </c>
      <c r="D441" s="186" t="s">
        <v>115</v>
      </c>
      <c r="E441" s="186" t="s">
        <v>348</v>
      </c>
      <c r="F441" s="186" t="s">
        <v>92</v>
      </c>
      <c r="G441" s="187">
        <v>67840</v>
      </c>
      <c r="H441" s="187">
        <v>67840</v>
      </c>
      <c r="I441" s="187">
        <v>67840</v>
      </c>
    </row>
    <row r="442" spans="1:9" ht="270" outlineLevel="5" x14ac:dyDescent="0.2">
      <c r="A442" s="186" t="s">
        <v>1263</v>
      </c>
      <c r="B442" s="206" t="s">
        <v>670</v>
      </c>
      <c r="C442" s="186" t="s">
        <v>84</v>
      </c>
      <c r="D442" s="186" t="s">
        <v>115</v>
      </c>
      <c r="E442" s="186" t="s">
        <v>434</v>
      </c>
      <c r="F442" s="186"/>
      <c r="G442" s="187">
        <v>66400</v>
      </c>
      <c r="H442" s="187">
        <v>78700</v>
      </c>
      <c r="I442" s="187">
        <v>78700</v>
      </c>
    </row>
    <row r="443" spans="1:9" ht="135" outlineLevel="6" x14ac:dyDescent="0.2">
      <c r="A443" s="186" t="s">
        <v>1264</v>
      </c>
      <c r="B443" s="205" t="s">
        <v>194</v>
      </c>
      <c r="C443" s="186" t="s">
        <v>84</v>
      </c>
      <c r="D443" s="186" t="s">
        <v>115</v>
      </c>
      <c r="E443" s="186" t="s">
        <v>434</v>
      </c>
      <c r="F443" s="186" t="s">
        <v>91</v>
      </c>
      <c r="G443" s="187">
        <v>64733.3</v>
      </c>
      <c r="H443" s="187">
        <v>76700</v>
      </c>
      <c r="I443" s="187">
        <v>76700</v>
      </c>
    </row>
    <row r="444" spans="1:9" ht="45" outlineLevel="7" x14ac:dyDescent="0.2">
      <c r="A444" s="186" t="s">
        <v>1265</v>
      </c>
      <c r="B444" s="205" t="s">
        <v>195</v>
      </c>
      <c r="C444" s="186" t="s">
        <v>84</v>
      </c>
      <c r="D444" s="186" t="s">
        <v>115</v>
      </c>
      <c r="E444" s="186" t="s">
        <v>434</v>
      </c>
      <c r="F444" s="186" t="s">
        <v>93</v>
      </c>
      <c r="G444" s="187">
        <v>64733.3</v>
      </c>
      <c r="H444" s="187">
        <v>76700</v>
      </c>
      <c r="I444" s="187">
        <v>76700</v>
      </c>
    </row>
    <row r="445" spans="1:9" ht="60" outlineLevel="6" x14ac:dyDescent="0.2">
      <c r="A445" s="186" t="s">
        <v>1266</v>
      </c>
      <c r="B445" s="205" t="s">
        <v>196</v>
      </c>
      <c r="C445" s="186" t="s">
        <v>84</v>
      </c>
      <c r="D445" s="186" t="s">
        <v>115</v>
      </c>
      <c r="E445" s="186" t="s">
        <v>434</v>
      </c>
      <c r="F445" s="186" t="s">
        <v>197</v>
      </c>
      <c r="G445" s="187">
        <v>1666.7</v>
      </c>
      <c r="H445" s="187">
        <v>2000</v>
      </c>
      <c r="I445" s="187">
        <v>2000</v>
      </c>
    </row>
    <row r="446" spans="1:9" ht="60" outlineLevel="7" x14ac:dyDescent="0.2">
      <c r="A446" s="186" t="s">
        <v>1267</v>
      </c>
      <c r="B446" s="205" t="s">
        <v>198</v>
      </c>
      <c r="C446" s="186" t="s">
        <v>84</v>
      </c>
      <c r="D446" s="186" t="s">
        <v>115</v>
      </c>
      <c r="E446" s="186" t="s">
        <v>434</v>
      </c>
      <c r="F446" s="186" t="s">
        <v>92</v>
      </c>
      <c r="G446" s="187">
        <v>1666.7</v>
      </c>
      <c r="H446" s="187">
        <v>2000</v>
      </c>
      <c r="I446" s="187">
        <v>2000</v>
      </c>
    </row>
    <row r="447" spans="1:9" ht="90" outlineLevel="5" x14ac:dyDescent="0.2">
      <c r="A447" s="186" t="s">
        <v>528</v>
      </c>
      <c r="B447" s="205" t="s">
        <v>777</v>
      </c>
      <c r="C447" s="186" t="s">
        <v>84</v>
      </c>
      <c r="D447" s="186" t="s">
        <v>115</v>
      </c>
      <c r="E447" s="186" t="s">
        <v>778</v>
      </c>
      <c r="F447" s="186"/>
      <c r="G447" s="187">
        <v>1324787.3799999999</v>
      </c>
      <c r="H447" s="187">
        <v>0</v>
      </c>
      <c r="I447" s="187">
        <v>0</v>
      </c>
    </row>
    <row r="448" spans="1:9" ht="135" outlineLevel="6" x14ac:dyDescent="0.2">
      <c r="A448" s="186" t="s">
        <v>1268</v>
      </c>
      <c r="B448" s="205" t="s">
        <v>194</v>
      </c>
      <c r="C448" s="186" t="s">
        <v>84</v>
      </c>
      <c r="D448" s="186" t="s">
        <v>115</v>
      </c>
      <c r="E448" s="186" t="s">
        <v>778</v>
      </c>
      <c r="F448" s="186" t="s">
        <v>91</v>
      </c>
      <c r="G448" s="187">
        <v>1324787.3799999999</v>
      </c>
      <c r="H448" s="187">
        <v>0</v>
      </c>
      <c r="I448" s="187">
        <v>0</v>
      </c>
    </row>
    <row r="449" spans="1:9" ht="30" outlineLevel="7" x14ac:dyDescent="0.2">
      <c r="A449" s="186" t="s">
        <v>1269</v>
      </c>
      <c r="B449" s="205" t="s">
        <v>297</v>
      </c>
      <c r="C449" s="186" t="s">
        <v>84</v>
      </c>
      <c r="D449" s="186" t="s">
        <v>115</v>
      </c>
      <c r="E449" s="186" t="s">
        <v>778</v>
      </c>
      <c r="F449" s="186" t="s">
        <v>90</v>
      </c>
      <c r="G449" s="187">
        <v>1324787.3799999999</v>
      </c>
      <c r="H449" s="187">
        <v>0</v>
      </c>
      <c r="I449" s="187">
        <v>0</v>
      </c>
    </row>
    <row r="450" spans="1:9" ht="60" outlineLevel="1" x14ac:dyDescent="0.2">
      <c r="A450" s="186" t="s">
        <v>1270</v>
      </c>
      <c r="B450" s="205" t="s">
        <v>120</v>
      </c>
      <c r="C450" s="186" t="s">
        <v>84</v>
      </c>
      <c r="D450" s="186" t="s">
        <v>121</v>
      </c>
      <c r="E450" s="186"/>
      <c r="F450" s="186"/>
      <c r="G450" s="187">
        <v>5163491.8899999997</v>
      </c>
      <c r="H450" s="187">
        <v>4015920.31</v>
      </c>
      <c r="I450" s="187">
        <v>4069845.44</v>
      </c>
    </row>
    <row r="451" spans="1:9" ht="75" outlineLevel="2" x14ac:dyDescent="0.2">
      <c r="A451" s="186" t="s">
        <v>1271</v>
      </c>
      <c r="B451" s="205" t="s">
        <v>608</v>
      </c>
      <c r="C451" s="186" t="s">
        <v>84</v>
      </c>
      <c r="D451" s="186" t="s">
        <v>609</v>
      </c>
      <c r="E451" s="186"/>
      <c r="F451" s="186"/>
      <c r="G451" s="187">
        <v>5154491.8899999997</v>
      </c>
      <c r="H451" s="187">
        <v>3990920.31</v>
      </c>
      <c r="I451" s="187">
        <v>4044845.44</v>
      </c>
    </row>
    <row r="452" spans="1:9" ht="90" outlineLevel="3" x14ac:dyDescent="0.2">
      <c r="A452" s="186" t="s">
        <v>1272</v>
      </c>
      <c r="B452" s="205" t="s">
        <v>335</v>
      </c>
      <c r="C452" s="186" t="s">
        <v>84</v>
      </c>
      <c r="D452" s="186" t="s">
        <v>609</v>
      </c>
      <c r="E452" s="186" t="s">
        <v>336</v>
      </c>
      <c r="F452" s="186"/>
      <c r="G452" s="187">
        <v>5137829.29</v>
      </c>
      <c r="H452" s="187">
        <v>3990920.31</v>
      </c>
      <c r="I452" s="187">
        <v>4044845.44</v>
      </c>
    </row>
    <row r="453" spans="1:9" ht="180" outlineLevel="4" x14ac:dyDescent="0.2">
      <c r="A453" s="186" t="s">
        <v>1273</v>
      </c>
      <c r="B453" s="206" t="s">
        <v>835</v>
      </c>
      <c r="C453" s="186" t="s">
        <v>84</v>
      </c>
      <c r="D453" s="186" t="s">
        <v>609</v>
      </c>
      <c r="E453" s="186" t="s">
        <v>349</v>
      </c>
      <c r="F453" s="186"/>
      <c r="G453" s="187">
        <v>5137829.29</v>
      </c>
      <c r="H453" s="187">
        <v>3990920.31</v>
      </c>
      <c r="I453" s="187">
        <v>4044845.44</v>
      </c>
    </row>
    <row r="454" spans="1:9" ht="330" outlineLevel="5" x14ac:dyDescent="0.2">
      <c r="A454" s="186" t="s">
        <v>1274</v>
      </c>
      <c r="B454" s="206" t="s">
        <v>836</v>
      </c>
      <c r="C454" s="186" t="s">
        <v>84</v>
      </c>
      <c r="D454" s="186" t="s">
        <v>609</v>
      </c>
      <c r="E454" s="186" t="s">
        <v>350</v>
      </c>
      <c r="F454" s="186"/>
      <c r="G454" s="187">
        <v>4608985.2300000004</v>
      </c>
      <c r="H454" s="187">
        <v>3990920.31</v>
      </c>
      <c r="I454" s="187">
        <v>4044845.44</v>
      </c>
    </row>
    <row r="455" spans="1:9" ht="135" outlineLevel="6" x14ac:dyDescent="0.2">
      <c r="A455" s="186" t="s">
        <v>1275</v>
      </c>
      <c r="B455" s="205" t="s">
        <v>194</v>
      </c>
      <c r="C455" s="186" t="s">
        <v>84</v>
      </c>
      <c r="D455" s="186" t="s">
        <v>609</v>
      </c>
      <c r="E455" s="186" t="s">
        <v>350</v>
      </c>
      <c r="F455" s="186" t="s">
        <v>91</v>
      </c>
      <c r="G455" s="187">
        <v>4601985.2300000004</v>
      </c>
      <c r="H455" s="187">
        <v>3990920.31</v>
      </c>
      <c r="I455" s="187">
        <v>4044845.44</v>
      </c>
    </row>
    <row r="456" spans="1:9" ht="30" outlineLevel="7" x14ac:dyDescent="0.2">
      <c r="A456" s="186" t="s">
        <v>1276</v>
      </c>
      <c r="B456" s="205" t="s">
        <v>297</v>
      </c>
      <c r="C456" s="186" t="s">
        <v>84</v>
      </c>
      <c r="D456" s="186" t="s">
        <v>609</v>
      </c>
      <c r="E456" s="186" t="s">
        <v>350</v>
      </c>
      <c r="F456" s="186" t="s">
        <v>90</v>
      </c>
      <c r="G456" s="187">
        <v>4601985.2300000004</v>
      </c>
      <c r="H456" s="187">
        <v>3990920.31</v>
      </c>
      <c r="I456" s="187">
        <v>4044845.44</v>
      </c>
    </row>
    <row r="457" spans="1:9" ht="60" outlineLevel="6" x14ac:dyDescent="0.2">
      <c r="A457" s="186" t="s">
        <v>1277</v>
      </c>
      <c r="B457" s="205" t="s">
        <v>196</v>
      </c>
      <c r="C457" s="186" t="s">
        <v>84</v>
      </c>
      <c r="D457" s="186" t="s">
        <v>609</v>
      </c>
      <c r="E457" s="186" t="s">
        <v>350</v>
      </c>
      <c r="F457" s="186" t="s">
        <v>197</v>
      </c>
      <c r="G457" s="187">
        <v>7000</v>
      </c>
      <c r="H457" s="187">
        <v>0</v>
      </c>
      <c r="I457" s="187">
        <v>0</v>
      </c>
    </row>
    <row r="458" spans="1:9" ht="60" outlineLevel="7" x14ac:dyDescent="0.2">
      <c r="A458" s="186" t="s">
        <v>1278</v>
      </c>
      <c r="B458" s="205" t="s">
        <v>198</v>
      </c>
      <c r="C458" s="186" t="s">
        <v>84</v>
      </c>
      <c r="D458" s="186" t="s">
        <v>609</v>
      </c>
      <c r="E458" s="186" t="s">
        <v>350</v>
      </c>
      <c r="F458" s="186" t="s">
        <v>92</v>
      </c>
      <c r="G458" s="187">
        <v>7000</v>
      </c>
      <c r="H458" s="187">
        <v>0</v>
      </c>
      <c r="I458" s="187">
        <v>0</v>
      </c>
    </row>
    <row r="459" spans="1:9" ht="360" outlineLevel="5" x14ac:dyDescent="0.2">
      <c r="A459" s="186" t="s">
        <v>1279</v>
      </c>
      <c r="B459" s="206" t="s">
        <v>837</v>
      </c>
      <c r="C459" s="186" t="s">
        <v>84</v>
      </c>
      <c r="D459" s="186" t="s">
        <v>609</v>
      </c>
      <c r="E459" s="186" t="s">
        <v>435</v>
      </c>
      <c r="F459" s="186"/>
      <c r="G459" s="187">
        <v>500</v>
      </c>
      <c r="H459" s="187">
        <v>0</v>
      </c>
      <c r="I459" s="187">
        <v>0</v>
      </c>
    </row>
    <row r="460" spans="1:9" ht="60" outlineLevel="6" x14ac:dyDescent="0.2">
      <c r="A460" s="186" t="s">
        <v>1280</v>
      </c>
      <c r="B460" s="205" t="s">
        <v>196</v>
      </c>
      <c r="C460" s="186" t="s">
        <v>84</v>
      </c>
      <c r="D460" s="186" t="s">
        <v>609</v>
      </c>
      <c r="E460" s="186" t="s">
        <v>435</v>
      </c>
      <c r="F460" s="186" t="s">
        <v>197</v>
      </c>
      <c r="G460" s="187">
        <v>500</v>
      </c>
      <c r="H460" s="187">
        <v>0</v>
      </c>
      <c r="I460" s="187">
        <v>0</v>
      </c>
    </row>
    <row r="461" spans="1:9" ht="60" outlineLevel="7" x14ac:dyDescent="0.2">
      <c r="A461" s="186" t="s">
        <v>1281</v>
      </c>
      <c r="B461" s="205" t="s">
        <v>198</v>
      </c>
      <c r="C461" s="186" t="s">
        <v>84</v>
      </c>
      <c r="D461" s="186" t="s">
        <v>609</v>
      </c>
      <c r="E461" s="186" t="s">
        <v>435</v>
      </c>
      <c r="F461" s="186" t="s">
        <v>92</v>
      </c>
      <c r="G461" s="187">
        <v>500</v>
      </c>
      <c r="H461" s="187">
        <v>0</v>
      </c>
      <c r="I461" s="187">
        <v>0</v>
      </c>
    </row>
    <row r="462" spans="1:9" ht="330" outlineLevel="5" x14ac:dyDescent="0.2">
      <c r="A462" s="186" t="s">
        <v>1282</v>
      </c>
      <c r="B462" s="206" t="s">
        <v>838</v>
      </c>
      <c r="C462" s="186" t="s">
        <v>84</v>
      </c>
      <c r="D462" s="186" t="s">
        <v>609</v>
      </c>
      <c r="E462" s="186" t="s">
        <v>839</v>
      </c>
      <c r="F462" s="186"/>
      <c r="G462" s="187">
        <v>528344.06000000006</v>
      </c>
      <c r="H462" s="187">
        <v>0</v>
      </c>
      <c r="I462" s="187">
        <v>0</v>
      </c>
    </row>
    <row r="463" spans="1:9" ht="135" outlineLevel="6" x14ac:dyDescent="0.2">
      <c r="A463" s="186" t="s">
        <v>1283</v>
      </c>
      <c r="B463" s="205" t="s">
        <v>194</v>
      </c>
      <c r="C463" s="186" t="s">
        <v>84</v>
      </c>
      <c r="D463" s="186" t="s">
        <v>609</v>
      </c>
      <c r="E463" s="186" t="s">
        <v>839</v>
      </c>
      <c r="F463" s="186" t="s">
        <v>91</v>
      </c>
      <c r="G463" s="187">
        <v>528344.06000000006</v>
      </c>
      <c r="H463" s="187">
        <v>0</v>
      </c>
      <c r="I463" s="187">
        <v>0</v>
      </c>
    </row>
    <row r="464" spans="1:9" ht="30" outlineLevel="7" x14ac:dyDescent="0.2">
      <c r="A464" s="186" t="s">
        <v>1284</v>
      </c>
      <c r="B464" s="205" t="s">
        <v>297</v>
      </c>
      <c r="C464" s="186" t="s">
        <v>84</v>
      </c>
      <c r="D464" s="186" t="s">
        <v>609</v>
      </c>
      <c r="E464" s="186" t="s">
        <v>839</v>
      </c>
      <c r="F464" s="186" t="s">
        <v>90</v>
      </c>
      <c r="G464" s="187">
        <v>528344.06000000006</v>
      </c>
      <c r="H464" s="187">
        <v>0</v>
      </c>
      <c r="I464" s="187">
        <v>0</v>
      </c>
    </row>
    <row r="465" spans="1:9" ht="15" outlineLevel="3" x14ac:dyDescent="0.2">
      <c r="A465" s="186" t="s">
        <v>1285</v>
      </c>
      <c r="B465" s="205" t="s">
        <v>201</v>
      </c>
      <c r="C465" s="186" t="s">
        <v>84</v>
      </c>
      <c r="D465" s="186" t="s">
        <v>609</v>
      </c>
      <c r="E465" s="186" t="s">
        <v>202</v>
      </c>
      <c r="F465" s="186"/>
      <c r="G465" s="187">
        <v>16662.599999999999</v>
      </c>
      <c r="H465" s="187">
        <v>0</v>
      </c>
      <c r="I465" s="187">
        <v>0</v>
      </c>
    </row>
    <row r="466" spans="1:9" ht="30" outlineLevel="4" x14ac:dyDescent="0.2">
      <c r="A466" s="186" t="s">
        <v>1286</v>
      </c>
      <c r="B466" s="205" t="s">
        <v>203</v>
      </c>
      <c r="C466" s="186" t="s">
        <v>84</v>
      </c>
      <c r="D466" s="186" t="s">
        <v>609</v>
      </c>
      <c r="E466" s="186" t="s">
        <v>204</v>
      </c>
      <c r="F466" s="186"/>
      <c r="G466" s="187">
        <v>16662.599999999999</v>
      </c>
      <c r="H466" s="187">
        <v>0</v>
      </c>
      <c r="I466" s="187">
        <v>0</v>
      </c>
    </row>
    <row r="467" spans="1:9" ht="105" outlineLevel="5" x14ac:dyDescent="0.2">
      <c r="A467" s="186" t="s">
        <v>1287</v>
      </c>
      <c r="B467" s="205" t="s">
        <v>1783</v>
      </c>
      <c r="C467" s="186" t="s">
        <v>84</v>
      </c>
      <c r="D467" s="186" t="s">
        <v>609</v>
      </c>
      <c r="E467" s="186" t="s">
        <v>1784</v>
      </c>
      <c r="F467" s="186"/>
      <c r="G467" s="187">
        <v>16662.599999999999</v>
      </c>
      <c r="H467" s="187">
        <v>0</v>
      </c>
      <c r="I467" s="187">
        <v>0</v>
      </c>
    </row>
    <row r="468" spans="1:9" ht="60" outlineLevel="6" x14ac:dyDescent="0.2">
      <c r="A468" s="186" t="s">
        <v>1288</v>
      </c>
      <c r="B468" s="205" t="s">
        <v>196</v>
      </c>
      <c r="C468" s="186" t="s">
        <v>84</v>
      </c>
      <c r="D468" s="186" t="s">
        <v>609</v>
      </c>
      <c r="E468" s="186" t="s">
        <v>1784</v>
      </c>
      <c r="F468" s="186" t="s">
        <v>197</v>
      </c>
      <c r="G468" s="187">
        <v>16662.599999999999</v>
      </c>
      <c r="H468" s="187">
        <v>0</v>
      </c>
      <c r="I468" s="187">
        <v>0</v>
      </c>
    </row>
    <row r="469" spans="1:9" ht="60" outlineLevel="7" x14ac:dyDescent="0.2">
      <c r="A469" s="186" t="s">
        <v>1289</v>
      </c>
      <c r="B469" s="205" t="s">
        <v>198</v>
      </c>
      <c r="C469" s="186" t="s">
        <v>84</v>
      </c>
      <c r="D469" s="186" t="s">
        <v>609</v>
      </c>
      <c r="E469" s="186" t="s">
        <v>1784</v>
      </c>
      <c r="F469" s="186" t="s">
        <v>92</v>
      </c>
      <c r="G469" s="187">
        <v>16662.599999999999</v>
      </c>
      <c r="H469" s="187">
        <v>0</v>
      </c>
      <c r="I469" s="187">
        <v>0</v>
      </c>
    </row>
    <row r="470" spans="1:9" ht="60" outlineLevel="2" x14ac:dyDescent="0.2">
      <c r="A470" s="186" t="s">
        <v>1290</v>
      </c>
      <c r="B470" s="205" t="s">
        <v>122</v>
      </c>
      <c r="C470" s="186" t="s">
        <v>84</v>
      </c>
      <c r="D470" s="186" t="s">
        <v>123</v>
      </c>
      <c r="E470" s="186"/>
      <c r="F470" s="186"/>
      <c r="G470" s="187">
        <v>9000</v>
      </c>
      <c r="H470" s="187">
        <v>25000</v>
      </c>
      <c r="I470" s="187">
        <v>25000</v>
      </c>
    </row>
    <row r="471" spans="1:9" ht="90" outlineLevel="3" x14ac:dyDescent="0.2">
      <c r="A471" s="186" t="s">
        <v>1291</v>
      </c>
      <c r="B471" s="205" t="s">
        <v>335</v>
      </c>
      <c r="C471" s="186" t="s">
        <v>84</v>
      </c>
      <c r="D471" s="186" t="s">
        <v>123</v>
      </c>
      <c r="E471" s="186" t="s">
        <v>336</v>
      </c>
      <c r="F471" s="186"/>
      <c r="G471" s="187">
        <v>9000</v>
      </c>
      <c r="H471" s="187">
        <v>25000</v>
      </c>
      <c r="I471" s="187">
        <v>25000</v>
      </c>
    </row>
    <row r="472" spans="1:9" ht="60" outlineLevel="4" x14ac:dyDescent="0.2">
      <c r="A472" s="186" t="s">
        <v>1292</v>
      </c>
      <c r="B472" s="205" t="s">
        <v>351</v>
      </c>
      <c r="C472" s="186" t="s">
        <v>84</v>
      </c>
      <c r="D472" s="186" t="s">
        <v>123</v>
      </c>
      <c r="E472" s="186" t="s">
        <v>352</v>
      </c>
      <c r="F472" s="186"/>
      <c r="G472" s="187">
        <v>9000</v>
      </c>
      <c r="H472" s="187">
        <v>25000</v>
      </c>
      <c r="I472" s="187">
        <v>25000</v>
      </c>
    </row>
    <row r="473" spans="1:9" ht="195" outlineLevel="5" x14ac:dyDescent="0.2">
      <c r="A473" s="186" t="s">
        <v>1293</v>
      </c>
      <c r="B473" s="206" t="s">
        <v>671</v>
      </c>
      <c r="C473" s="186" t="s">
        <v>84</v>
      </c>
      <c r="D473" s="186" t="s">
        <v>123</v>
      </c>
      <c r="E473" s="186" t="s">
        <v>353</v>
      </c>
      <c r="F473" s="186"/>
      <c r="G473" s="187">
        <v>9000</v>
      </c>
      <c r="H473" s="187">
        <v>25000</v>
      </c>
      <c r="I473" s="187">
        <v>25000</v>
      </c>
    </row>
    <row r="474" spans="1:9" ht="60" outlineLevel="6" x14ac:dyDescent="0.2">
      <c r="A474" s="186" t="s">
        <v>1294</v>
      </c>
      <c r="B474" s="205" t="s">
        <v>196</v>
      </c>
      <c r="C474" s="186" t="s">
        <v>84</v>
      </c>
      <c r="D474" s="186" t="s">
        <v>123</v>
      </c>
      <c r="E474" s="186" t="s">
        <v>353</v>
      </c>
      <c r="F474" s="186" t="s">
        <v>197</v>
      </c>
      <c r="G474" s="187">
        <v>9000</v>
      </c>
      <c r="H474" s="187">
        <v>25000</v>
      </c>
      <c r="I474" s="187">
        <v>25000</v>
      </c>
    </row>
    <row r="475" spans="1:9" ht="60" outlineLevel="7" x14ac:dyDescent="0.2">
      <c r="A475" s="186" t="s">
        <v>1295</v>
      </c>
      <c r="B475" s="205" t="s">
        <v>198</v>
      </c>
      <c r="C475" s="186" t="s">
        <v>84</v>
      </c>
      <c r="D475" s="186" t="s">
        <v>123</v>
      </c>
      <c r="E475" s="186" t="s">
        <v>353</v>
      </c>
      <c r="F475" s="186" t="s">
        <v>92</v>
      </c>
      <c r="G475" s="187">
        <v>9000</v>
      </c>
      <c r="H475" s="187">
        <v>25000</v>
      </c>
      <c r="I475" s="187">
        <v>25000</v>
      </c>
    </row>
    <row r="476" spans="1:9" ht="30" outlineLevel="1" x14ac:dyDescent="0.2">
      <c r="A476" s="186" t="s">
        <v>1296</v>
      </c>
      <c r="B476" s="205" t="s">
        <v>124</v>
      </c>
      <c r="C476" s="186" t="s">
        <v>84</v>
      </c>
      <c r="D476" s="186" t="s">
        <v>125</v>
      </c>
      <c r="E476" s="186"/>
      <c r="F476" s="186"/>
      <c r="G476" s="187">
        <v>2602263</v>
      </c>
      <c r="H476" s="187">
        <v>1212263</v>
      </c>
      <c r="I476" s="187">
        <v>1212263</v>
      </c>
    </row>
    <row r="477" spans="1:9" ht="30" outlineLevel="2" x14ac:dyDescent="0.2">
      <c r="A477" s="186" t="s">
        <v>1297</v>
      </c>
      <c r="B477" s="205" t="s">
        <v>134</v>
      </c>
      <c r="C477" s="186" t="s">
        <v>84</v>
      </c>
      <c r="D477" s="186" t="s">
        <v>135</v>
      </c>
      <c r="E477" s="186"/>
      <c r="F477" s="186"/>
      <c r="G477" s="187">
        <v>2602263</v>
      </c>
      <c r="H477" s="187">
        <v>1212263</v>
      </c>
      <c r="I477" s="187">
        <v>1212263</v>
      </c>
    </row>
    <row r="478" spans="1:9" ht="105" outlineLevel="3" x14ac:dyDescent="0.2">
      <c r="A478" s="186" t="s">
        <v>1298</v>
      </c>
      <c r="B478" s="205" t="s">
        <v>626</v>
      </c>
      <c r="C478" s="186" t="s">
        <v>84</v>
      </c>
      <c r="D478" s="186" t="s">
        <v>135</v>
      </c>
      <c r="E478" s="186" t="s">
        <v>354</v>
      </c>
      <c r="F478" s="186"/>
      <c r="G478" s="187">
        <v>1182263</v>
      </c>
      <c r="H478" s="187">
        <v>1212263</v>
      </c>
      <c r="I478" s="187">
        <v>1212263</v>
      </c>
    </row>
    <row r="479" spans="1:9" ht="60" outlineLevel="4" x14ac:dyDescent="0.2">
      <c r="A479" s="186" t="s">
        <v>1299</v>
      </c>
      <c r="B479" s="205" t="s">
        <v>355</v>
      </c>
      <c r="C479" s="186" t="s">
        <v>84</v>
      </c>
      <c r="D479" s="186" t="s">
        <v>135</v>
      </c>
      <c r="E479" s="186" t="s">
        <v>356</v>
      </c>
      <c r="F479" s="186"/>
      <c r="G479" s="187">
        <v>1182263</v>
      </c>
      <c r="H479" s="187">
        <v>1212263</v>
      </c>
      <c r="I479" s="187">
        <v>1212263</v>
      </c>
    </row>
    <row r="480" spans="1:9" ht="225" outlineLevel="5" x14ac:dyDescent="0.2">
      <c r="A480" s="186" t="s">
        <v>1300</v>
      </c>
      <c r="B480" s="206" t="s">
        <v>672</v>
      </c>
      <c r="C480" s="186" t="s">
        <v>84</v>
      </c>
      <c r="D480" s="186" t="s">
        <v>135</v>
      </c>
      <c r="E480" s="186" t="s">
        <v>436</v>
      </c>
      <c r="F480" s="186"/>
      <c r="G480" s="187">
        <v>1147264</v>
      </c>
      <c r="H480" s="187">
        <v>1177263</v>
      </c>
      <c r="I480" s="187">
        <v>1177263</v>
      </c>
    </row>
    <row r="481" spans="1:9" ht="15" outlineLevel="6" x14ac:dyDescent="0.2">
      <c r="A481" s="186" t="s">
        <v>1301</v>
      </c>
      <c r="B481" s="205" t="s">
        <v>241</v>
      </c>
      <c r="C481" s="186" t="s">
        <v>84</v>
      </c>
      <c r="D481" s="186" t="s">
        <v>135</v>
      </c>
      <c r="E481" s="186" t="s">
        <v>436</v>
      </c>
      <c r="F481" s="186" t="s">
        <v>242</v>
      </c>
      <c r="G481" s="187">
        <v>1147264</v>
      </c>
      <c r="H481" s="187">
        <v>1177263</v>
      </c>
      <c r="I481" s="187">
        <v>1177263</v>
      </c>
    </row>
    <row r="482" spans="1:9" ht="90" outlineLevel="7" x14ac:dyDescent="0.2">
      <c r="A482" s="186" t="s">
        <v>1302</v>
      </c>
      <c r="B482" s="205" t="s">
        <v>258</v>
      </c>
      <c r="C482" s="186" t="s">
        <v>84</v>
      </c>
      <c r="D482" s="186" t="s">
        <v>135</v>
      </c>
      <c r="E482" s="186" t="s">
        <v>436</v>
      </c>
      <c r="F482" s="186" t="s">
        <v>259</v>
      </c>
      <c r="G482" s="187">
        <v>1147264</v>
      </c>
      <c r="H482" s="187">
        <v>1177263</v>
      </c>
      <c r="I482" s="187">
        <v>1177263</v>
      </c>
    </row>
    <row r="483" spans="1:9" ht="315" outlineLevel="5" x14ac:dyDescent="0.2">
      <c r="A483" s="186" t="s">
        <v>1303</v>
      </c>
      <c r="B483" s="206" t="s">
        <v>840</v>
      </c>
      <c r="C483" s="186" t="s">
        <v>84</v>
      </c>
      <c r="D483" s="186" t="s">
        <v>135</v>
      </c>
      <c r="E483" s="186" t="s">
        <v>673</v>
      </c>
      <c r="F483" s="186"/>
      <c r="G483" s="187">
        <v>34999</v>
      </c>
      <c r="H483" s="187">
        <v>35000</v>
      </c>
      <c r="I483" s="187">
        <v>35000</v>
      </c>
    </row>
    <row r="484" spans="1:9" ht="60" outlineLevel="6" x14ac:dyDescent="0.2">
      <c r="A484" s="186" t="s">
        <v>1304</v>
      </c>
      <c r="B484" s="205" t="s">
        <v>196</v>
      </c>
      <c r="C484" s="186" t="s">
        <v>84</v>
      </c>
      <c r="D484" s="186" t="s">
        <v>135</v>
      </c>
      <c r="E484" s="186" t="s">
        <v>673</v>
      </c>
      <c r="F484" s="186" t="s">
        <v>197</v>
      </c>
      <c r="G484" s="187">
        <v>5000</v>
      </c>
      <c r="H484" s="187">
        <v>0</v>
      </c>
      <c r="I484" s="187">
        <v>0</v>
      </c>
    </row>
    <row r="485" spans="1:9" ht="60" outlineLevel="7" x14ac:dyDescent="0.2">
      <c r="A485" s="186" t="s">
        <v>1305</v>
      </c>
      <c r="B485" s="205" t="s">
        <v>198</v>
      </c>
      <c r="C485" s="186" t="s">
        <v>84</v>
      </c>
      <c r="D485" s="186" t="s">
        <v>135</v>
      </c>
      <c r="E485" s="186" t="s">
        <v>673</v>
      </c>
      <c r="F485" s="186" t="s">
        <v>92</v>
      </c>
      <c r="G485" s="187">
        <v>5000</v>
      </c>
      <c r="H485" s="187">
        <v>0</v>
      </c>
      <c r="I485" s="187">
        <v>0</v>
      </c>
    </row>
    <row r="486" spans="1:9" ht="15" outlineLevel="6" x14ac:dyDescent="0.2">
      <c r="A486" s="186" t="s">
        <v>1306</v>
      </c>
      <c r="B486" s="205" t="s">
        <v>241</v>
      </c>
      <c r="C486" s="186" t="s">
        <v>84</v>
      </c>
      <c r="D486" s="186" t="s">
        <v>135</v>
      </c>
      <c r="E486" s="186" t="s">
        <v>673</v>
      </c>
      <c r="F486" s="186" t="s">
        <v>242</v>
      </c>
      <c r="G486" s="187">
        <v>29999</v>
      </c>
      <c r="H486" s="187">
        <v>35000</v>
      </c>
      <c r="I486" s="187">
        <v>35000</v>
      </c>
    </row>
    <row r="487" spans="1:9" ht="90" outlineLevel="7" x14ac:dyDescent="0.2">
      <c r="A487" s="186" t="s">
        <v>1307</v>
      </c>
      <c r="B487" s="205" t="s">
        <v>258</v>
      </c>
      <c r="C487" s="186" t="s">
        <v>84</v>
      </c>
      <c r="D487" s="186" t="s">
        <v>135</v>
      </c>
      <c r="E487" s="186" t="s">
        <v>673</v>
      </c>
      <c r="F487" s="186" t="s">
        <v>259</v>
      </c>
      <c r="G487" s="187">
        <v>29999</v>
      </c>
      <c r="H487" s="187">
        <v>35000</v>
      </c>
      <c r="I487" s="187">
        <v>35000</v>
      </c>
    </row>
    <row r="488" spans="1:9" ht="75" outlineLevel="3" x14ac:dyDescent="0.2">
      <c r="A488" s="186" t="s">
        <v>1308</v>
      </c>
      <c r="B488" s="205" t="s">
        <v>357</v>
      </c>
      <c r="C488" s="186" t="s">
        <v>84</v>
      </c>
      <c r="D488" s="186" t="s">
        <v>135</v>
      </c>
      <c r="E488" s="186" t="s">
        <v>358</v>
      </c>
      <c r="F488" s="186"/>
      <c r="G488" s="187">
        <v>1420000</v>
      </c>
      <c r="H488" s="187">
        <v>0</v>
      </c>
      <c r="I488" s="187">
        <v>0</v>
      </c>
    </row>
    <row r="489" spans="1:9" ht="195" outlineLevel="5" x14ac:dyDescent="0.2">
      <c r="A489" s="186" t="s">
        <v>1309</v>
      </c>
      <c r="B489" s="206" t="s">
        <v>674</v>
      </c>
      <c r="C489" s="186" t="s">
        <v>84</v>
      </c>
      <c r="D489" s="186" t="s">
        <v>135</v>
      </c>
      <c r="E489" s="186" t="s">
        <v>627</v>
      </c>
      <c r="F489" s="186"/>
      <c r="G489" s="187">
        <v>1420000</v>
      </c>
      <c r="H489" s="187">
        <v>0</v>
      </c>
      <c r="I489" s="187">
        <v>0</v>
      </c>
    </row>
    <row r="490" spans="1:9" ht="60" outlineLevel="6" x14ac:dyDescent="0.2">
      <c r="A490" s="186" t="s">
        <v>1310</v>
      </c>
      <c r="B490" s="205" t="s">
        <v>196</v>
      </c>
      <c r="C490" s="186" t="s">
        <v>84</v>
      </c>
      <c r="D490" s="186" t="s">
        <v>135</v>
      </c>
      <c r="E490" s="186" t="s">
        <v>627</v>
      </c>
      <c r="F490" s="186" t="s">
        <v>197</v>
      </c>
      <c r="G490" s="187">
        <v>1420000</v>
      </c>
      <c r="H490" s="187">
        <v>0</v>
      </c>
      <c r="I490" s="187">
        <v>0</v>
      </c>
    </row>
    <row r="491" spans="1:9" ht="60" outlineLevel="7" x14ac:dyDescent="0.2">
      <c r="A491" s="186" t="s">
        <v>1311</v>
      </c>
      <c r="B491" s="205" t="s">
        <v>198</v>
      </c>
      <c r="C491" s="186" t="s">
        <v>84</v>
      </c>
      <c r="D491" s="186" t="s">
        <v>135</v>
      </c>
      <c r="E491" s="186" t="s">
        <v>627</v>
      </c>
      <c r="F491" s="186" t="s">
        <v>92</v>
      </c>
      <c r="G491" s="187">
        <v>1420000</v>
      </c>
      <c r="H491" s="187">
        <v>0</v>
      </c>
      <c r="I491" s="187">
        <v>0</v>
      </c>
    </row>
    <row r="492" spans="1:9" ht="45" outlineLevel="1" x14ac:dyDescent="0.2">
      <c r="A492" s="186" t="s">
        <v>1312</v>
      </c>
      <c r="B492" s="205" t="s">
        <v>136</v>
      </c>
      <c r="C492" s="186" t="s">
        <v>84</v>
      </c>
      <c r="D492" s="186" t="s">
        <v>137</v>
      </c>
      <c r="E492" s="186"/>
      <c r="F492" s="186"/>
      <c r="G492" s="187">
        <v>9595000</v>
      </c>
      <c r="H492" s="187">
        <v>0</v>
      </c>
      <c r="I492" s="187">
        <v>0</v>
      </c>
    </row>
    <row r="493" spans="1:9" ht="15" outlineLevel="2" x14ac:dyDescent="0.2">
      <c r="A493" s="186" t="s">
        <v>1313</v>
      </c>
      <c r="B493" s="205" t="s">
        <v>1696</v>
      </c>
      <c r="C493" s="186" t="s">
        <v>84</v>
      </c>
      <c r="D493" s="186" t="s">
        <v>1697</v>
      </c>
      <c r="E493" s="186"/>
      <c r="F493" s="186"/>
      <c r="G493" s="187">
        <v>9595000</v>
      </c>
      <c r="H493" s="187">
        <v>0</v>
      </c>
      <c r="I493" s="187">
        <v>0</v>
      </c>
    </row>
    <row r="494" spans="1:9" ht="15" outlineLevel="3" x14ac:dyDescent="0.2">
      <c r="A494" s="186" t="s">
        <v>1314</v>
      </c>
      <c r="B494" s="205" t="s">
        <v>201</v>
      </c>
      <c r="C494" s="186" t="s">
        <v>84</v>
      </c>
      <c r="D494" s="186" t="s">
        <v>1697</v>
      </c>
      <c r="E494" s="186" t="s">
        <v>202</v>
      </c>
      <c r="F494" s="186"/>
      <c r="G494" s="187">
        <v>9595000</v>
      </c>
      <c r="H494" s="187">
        <v>0</v>
      </c>
      <c r="I494" s="187">
        <v>0</v>
      </c>
    </row>
    <row r="495" spans="1:9" ht="30" outlineLevel="4" x14ac:dyDescent="0.2">
      <c r="A495" s="186" t="s">
        <v>1315</v>
      </c>
      <c r="B495" s="205" t="s">
        <v>203</v>
      </c>
      <c r="C495" s="186" t="s">
        <v>84</v>
      </c>
      <c r="D495" s="186" t="s">
        <v>1697</v>
      </c>
      <c r="E495" s="186" t="s">
        <v>204</v>
      </c>
      <c r="F495" s="186"/>
      <c r="G495" s="187">
        <v>9595000</v>
      </c>
      <c r="H495" s="187">
        <v>0</v>
      </c>
      <c r="I495" s="187">
        <v>0</v>
      </c>
    </row>
    <row r="496" spans="1:9" ht="135" outlineLevel="5" x14ac:dyDescent="0.2">
      <c r="A496" s="186" t="s">
        <v>1316</v>
      </c>
      <c r="B496" s="205" t="s">
        <v>1698</v>
      </c>
      <c r="C496" s="186" t="s">
        <v>84</v>
      </c>
      <c r="D496" s="186" t="s">
        <v>1697</v>
      </c>
      <c r="E496" s="186" t="s">
        <v>1699</v>
      </c>
      <c r="F496" s="186"/>
      <c r="G496" s="187">
        <v>9595000</v>
      </c>
      <c r="H496" s="187">
        <v>0</v>
      </c>
      <c r="I496" s="187">
        <v>0</v>
      </c>
    </row>
    <row r="497" spans="1:9" ht="45" outlineLevel="6" x14ac:dyDescent="0.2">
      <c r="A497" s="186" t="s">
        <v>1317</v>
      </c>
      <c r="B497" s="205" t="s">
        <v>253</v>
      </c>
      <c r="C497" s="186" t="s">
        <v>84</v>
      </c>
      <c r="D497" s="186" t="s">
        <v>1697</v>
      </c>
      <c r="E497" s="186" t="s">
        <v>1699</v>
      </c>
      <c r="F497" s="186" t="s">
        <v>254</v>
      </c>
      <c r="G497" s="187">
        <v>9595000</v>
      </c>
      <c r="H497" s="187">
        <v>0</v>
      </c>
      <c r="I497" s="187">
        <v>0</v>
      </c>
    </row>
    <row r="498" spans="1:9" ht="15" outlineLevel="7" x14ac:dyDescent="0.2">
      <c r="A498" s="186" t="s">
        <v>1318</v>
      </c>
      <c r="B498" s="205" t="s">
        <v>255</v>
      </c>
      <c r="C498" s="186" t="s">
        <v>84</v>
      </c>
      <c r="D498" s="186" t="s">
        <v>1697</v>
      </c>
      <c r="E498" s="186" t="s">
        <v>1699</v>
      </c>
      <c r="F498" s="186" t="s">
        <v>94</v>
      </c>
      <c r="G498" s="187">
        <v>9595000</v>
      </c>
      <c r="H498" s="187">
        <v>0</v>
      </c>
      <c r="I498" s="187">
        <v>0</v>
      </c>
    </row>
    <row r="499" spans="1:9" ht="15" outlineLevel="1" x14ac:dyDescent="0.2">
      <c r="A499" s="186" t="s">
        <v>1319</v>
      </c>
      <c r="B499" s="205" t="s">
        <v>146</v>
      </c>
      <c r="C499" s="186" t="s">
        <v>84</v>
      </c>
      <c r="D499" s="186" t="s">
        <v>147</v>
      </c>
      <c r="E499" s="186"/>
      <c r="F499" s="186"/>
      <c r="G499" s="187">
        <v>633011055.87</v>
      </c>
      <c r="H499" s="187">
        <v>495738968.58999997</v>
      </c>
      <c r="I499" s="187">
        <v>494879030.36000001</v>
      </c>
    </row>
    <row r="500" spans="1:9" ht="15" outlineLevel="2" x14ac:dyDescent="0.2">
      <c r="A500" s="186" t="s">
        <v>1320</v>
      </c>
      <c r="B500" s="205" t="s">
        <v>148</v>
      </c>
      <c r="C500" s="186" t="s">
        <v>84</v>
      </c>
      <c r="D500" s="186" t="s">
        <v>149</v>
      </c>
      <c r="E500" s="186"/>
      <c r="F500" s="186"/>
      <c r="G500" s="187">
        <v>112782863.7</v>
      </c>
      <c r="H500" s="187">
        <v>92053397.590000004</v>
      </c>
      <c r="I500" s="187">
        <v>92536702.549999997</v>
      </c>
    </row>
    <row r="501" spans="1:9" ht="45" outlineLevel="3" x14ac:dyDescent="0.2">
      <c r="A501" s="186" t="s">
        <v>1321</v>
      </c>
      <c r="B501" s="205" t="s">
        <v>249</v>
      </c>
      <c r="C501" s="186" t="s">
        <v>84</v>
      </c>
      <c r="D501" s="186" t="s">
        <v>149</v>
      </c>
      <c r="E501" s="186" t="s">
        <v>250</v>
      </c>
      <c r="F501" s="186"/>
      <c r="G501" s="187">
        <v>112564530.7</v>
      </c>
      <c r="H501" s="187">
        <v>92053397.590000004</v>
      </c>
      <c r="I501" s="187">
        <v>92536702.549999997</v>
      </c>
    </row>
    <row r="502" spans="1:9" ht="45" outlineLevel="4" x14ac:dyDescent="0.2">
      <c r="A502" s="186" t="s">
        <v>1322</v>
      </c>
      <c r="B502" s="205" t="s">
        <v>311</v>
      </c>
      <c r="C502" s="186" t="s">
        <v>84</v>
      </c>
      <c r="D502" s="186" t="s">
        <v>149</v>
      </c>
      <c r="E502" s="186" t="s">
        <v>312</v>
      </c>
      <c r="F502" s="186"/>
      <c r="G502" s="187">
        <v>110162549.90000001</v>
      </c>
      <c r="H502" s="187">
        <v>90061397.590000004</v>
      </c>
      <c r="I502" s="187">
        <v>90544702.549999997</v>
      </c>
    </row>
    <row r="503" spans="1:9" ht="150" outlineLevel="5" x14ac:dyDescent="0.2">
      <c r="A503" s="186" t="s">
        <v>1323</v>
      </c>
      <c r="B503" s="205" t="s">
        <v>313</v>
      </c>
      <c r="C503" s="186" t="s">
        <v>84</v>
      </c>
      <c r="D503" s="186" t="s">
        <v>149</v>
      </c>
      <c r="E503" s="186" t="s">
        <v>314</v>
      </c>
      <c r="F503" s="186"/>
      <c r="G503" s="187">
        <v>41746920.939999998</v>
      </c>
      <c r="H503" s="187">
        <v>35768697.590000004</v>
      </c>
      <c r="I503" s="187">
        <v>36252002.549999997</v>
      </c>
    </row>
    <row r="504" spans="1:9" ht="60" outlineLevel="6" x14ac:dyDescent="0.2">
      <c r="A504" s="186" t="s">
        <v>1324</v>
      </c>
      <c r="B504" s="205" t="s">
        <v>268</v>
      </c>
      <c r="C504" s="186" t="s">
        <v>84</v>
      </c>
      <c r="D504" s="186" t="s">
        <v>149</v>
      </c>
      <c r="E504" s="186" t="s">
        <v>314</v>
      </c>
      <c r="F504" s="186" t="s">
        <v>269</v>
      </c>
      <c r="G504" s="187">
        <v>41746920.939999998</v>
      </c>
      <c r="H504" s="187">
        <v>35768697.590000004</v>
      </c>
      <c r="I504" s="187">
        <v>36252002.549999997</v>
      </c>
    </row>
    <row r="505" spans="1:9" ht="30" outlineLevel="7" x14ac:dyDescent="0.2">
      <c r="A505" s="186" t="s">
        <v>1325</v>
      </c>
      <c r="B505" s="205" t="s">
        <v>270</v>
      </c>
      <c r="C505" s="186" t="s">
        <v>84</v>
      </c>
      <c r="D505" s="186" t="s">
        <v>149</v>
      </c>
      <c r="E505" s="186" t="s">
        <v>314</v>
      </c>
      <c r="F505" s="186" t="s">
        <v>271</v>
      </c>
      <c r="G505" s="187">
        <v>41746920.939999998</v>
      </c>
      <c r="H505" s="187">
        <v>35768697.590000004</v>
      </c>
      <c r="I505" s="187">
        <v>36252002.549999997</v>
      </c>
    </row>
    <row r="506" spans="1:9" ht="409.5" outlineLevel="5" x14ac:dyDescent="0.2">
      <c r="A506" s="186" t="s">
        <v>1326</v>
      </c>
      <c r="B506" s="206" t="s">
        <v>675</v>
      </c>
      <c r="C506" s="186" t="s">
        <v>84</v>
      </c>
      <c r="D506" s="186" t="s">
        <v>149</v>
      </c>
      <c r="E506" s="186" t="s">
        <v>315</v>
      </c>
      <c r="F506" s="186"/>
      <c r="G506" s="187">
        <v>27451700</v>
      </c>
      <c r="H506" s="187">
        <v>23938400</v>
      </c>
      <c r="I506" s="187">
        <v>23938400</v>
      </c>
    </row>
    <row r="507" spans="1:9" ht="60" outlineLevel="6" x14ac:dyDescent="0.2">
      <c r="A507" s="186" t="s">
        <v>1327</v>
      </c>
      <c r="B507" s="205" t="s">
        <v>268</v>
      </c>
      <c r="C507" s="186" t="s">
        <v>84</v>
      </c>
      <c r="D507" s="186" t="s">
        <v>149</v>
      </c>
      <c r="E507" s="186" t="s">
        <v>315</v>
      </c>
      <c r="F507" s="186" t="s">
        <v>269</v>
      </c>
      <c r="G507" s="187">
        <v>27451700</v>
      </c>
      <c r="H507" s="187">
        <v>23938400</v>
      </c>
      <c r="I507" s="187">
        <v>23938400</v>
      </c>
    </row>
    <row r="508" spans="1:9" ht="30" outlineLevel="7" x14ac:dyDescent="0.2">
      <c r="A508" s="186" t="s">
        <v>207</v>
      </c>
      <c r="B508" s="205" t="s">
        <v>270</v>
      </c>
      <c r="C508" s="186" t="s">
        <v>84</v>
      </c>
      <c r="D508" s="186" t="s">
        <v>149</v>
      </c>
      <c r="E508" s="186" t="s">
        <v>315</v>
      </c>
      <c r="F508" s="186" t="s">
        <v>271</v>
      </c>
      <c r="G508" s="187">
        <v>27451700</v>
      </c>
      <c r="H508" s="187">
        <v>23938400</v>
      </c>
      <c r="I508" s="187">
        <v>23938400</v>
      </c>
    </row>
    <row r="509" spans="1:9" ht="409.5" outlineLevel="5" x14ac:dyDescent="0.2">
      <c r="A509" s="186" t="s">
        <v>1328</v>
      </c>
      <c r="B509" s="206" t="s">
        <v>676</v>
      </c>
      <c r="C509" s="186" t="s">
        <v>84</v>
      </c>
      <c r="D509" s="186" t="s">
        <v>149</v>
      </c>
      <c r="E509" s="186" t="s">
        <v>316</v>
      </c>
      <c r="F509" s="186"/>
      <c r="G509" s="187">
        <v>37508400</v>
      </c>
      <c r="H509" s="187">
        <v>30354300</v>
      </c>
      <c r="I509" s="187">
        <v>30354300</v>
      </c>
    </row>
    <row r="510" spans="1:9" ht="60" outlineLevel="6" x14ac:dyDescent="0.2">
      <c r="A510" s="186" t="s">
        <v>1329</v>
      </c>
      <c r="B510" s="205" t="s">
        <v>268</v>
      </c>
      <c r="C510" s="186" t="s">
        <v>84</v>
      </c>
      <c r="D510" s="186" t="s">
        <v>149</v>
      </c>
      <c r="E510" s="186" t="s">
        <v>316</v>
      </c>
      <c r="F510" s="186" t="s">
        <v>269</v>
      </c>
      <c r="G510" s="187">
        <v>37508400</v>
      </c>
      <c r="H510" s="187">
        <v>30354300</v>
      </c>
      <c r="I510" s="187">
        <v>30354300</v>
      </c>
    </row>
    <row r="511" spans="1:9" ht="30" outlineLevel="7" x14ac:dyDescent="0.2">
      <c r="A511" s="186" t="s">
        <v>1330</v>
      </c>
      <c r="B511" s="205" t="s">
        <v>270</v>
      </c>
      <c r="C511" s="186" t="s">
        <v>84</v>
      </c>
      <c r="D511" s="186" t="s">
        <v>149</v>
      </c>
      <c r="E511" s="186" t="s">
        <v>316</v>
      </c>
      <c r="F511" s="186" t="s">
        <v>271</v>
      </c>
      <c r="G511" s="187">
        <v>37508400</v>
      </c>
      <c r="H511" s="187">
        <v>30354300</v>
      </c>
      <c r="I511" s="187">
        <v>30354300</v>
      </c>
    </row>
    <row r="512" spans="1:9" ht="150" outlineLevel="5" x14ac:dyDescent="0.2">
      <c r="A512" s="186" t="s">
        <v>1331</v>
      </c>
      <c r="B512" s="205" t="s">
        <v>841</v>
      </c>
      <c r="C512" s="186" t="s">
        <v>84</v>
      </c>
      <c r="D512" s="186" t="s">
        <v>149</v>
      </c>
      <c r="E512" s="186" t="s">
        <v>842</v>
      </c>
      <c r="F512" s="186"/>
      <c r="G512" s="187">
        <v>3455528.96</v>
      </c>
      <c r="H512" s="187">
        <v>0</v>
      </c>
      <c r="I512" s="187">
        <v>0</v>
      </c>
    </row>
    <row r="513" spans="1:9" ht="60" outlineLevel="6" x14ac:dyDescent="0.2">
      <c r="A513" s="186" t="s">
        <v>1332</v>
      </c>
      <c r="B513" s="205" t="s">
        <v>268</v>
      </c>
      <c r="C513" s="186" t="s">
        <v>84</v>
      </c>
      <c r="D513" s="186" t="s">
        <v>149</v>
      </c>
      <c r="E513" s="186" t="s">
        <v>842</v>
      </c>
      <c r="F513" s="186" t="s">
        <v>269</v>
      </c>
      <c r="G513" s="187">
        <v>3455528.96</v>
      </c>
      <c r="H513" s="187">
        <v>0</v>
      </c>
      <c r="I513" s="187">
        <v>0</v>
      </c>
    </row>
    <row r="514" spans="1:9" ht="30" outlineLevel="7" x14ac:dyDescent="0.2">
      <c r="A514" s="186" t="s">
        <v>1333</v>
      </c>
      <c r="B514" s="205" t="s">
        <v>270</v>
      </c>
      <c r="C514" s="186" t="s">
        <v>84</v>
      </c>
      <c r="D514" s="186" t="s">
        <v>149</v>
      </c>
      <c r="E514" s="186" t="s">
        <v>842</v>
      </c>
      <c r="F514" s="186" t="s">
        <v>271</v>
      </c>
      <c r="G514" s="187">
        <v>3455528.96</v>
      </c>
      <c r="H514" s="187">
        <v>0</v>
      </c>
      <c r="I514" s="187">
        <v>0</v>
      </c>
    </row>
    <row r="515" spans="1:9" ht="60" outlineLevel="4" x14ac:dyDescent="0.2">
      <c r="A515" s="186" t="s">
        <v>1334</v>
      </c>
      <c r="B515" s="205" t="s">
        <v>317</v>
      </c>
      <c r="C515" s="186" t="s">
        <v>84</v>
      </c>
      <c r="D515" s="186" t="s">
        <v>149</v>
      </c>
      <c r="E515" s="186" t="s">
        <v>318</v>
      </c>
      <c r="F515" s="186"/>
      <c r="G515" s="187">
        <v>2401980.7999999998</v>
      </c>
      <c r="H515" s="187">
        <v>1992000</v>
      </c>
      <c r="I515" s="187">
        <v>1992000</v>
      </c>
    </row>
    <row r="516" spans="1:9" ht="150" outlineLevel="5" x14ac:dyDescent="0.2">
      <c r="A516" s="186" t="s">
        <v>1335</v>
      </c>
      <c r="B516" s="205" t="s">
        <v>843</v>
      </c>
      <c r="C516" s="186" t="s">
        <v>84</v>
      </c>
      <c r="D516" s="186" t="s">
        <v>149</v>
      </c>
      <c r="E516" s="186" t="s">
        <v>844</v>
      </c>
      <c r="F516" s="186"/>
      <c r="G516" s="187">
        <v>389850.8</v>
      </c>
      <c r="H516" s="187">
        <v>0</v>
      </c>
      <c r="I516" s="187">
        <v>0</v>
      </c>
    </row>
    <row r="517" spans="1:9" ht="60" outlineLevel="6" x14ac:dyDescent="0.2">
      <c r="A517" s="186" t="s">
        <v>1336</v>
      </c>
      <c r="B517" s="205" t="s">
        <v>268</v>
      </c>
      <c r="C517" s="186" t="s">
        <v>84</v>
      </c>
      <c r="D517" s="186" t="s">
        <v>149</v>
      </c>
      <c r="E517" s="186" t="s">
        <v>844</v>
      </c>
      <c r="F517" s="186" t="s">
        <v>269</v>
      </c>
      <c r="G517" s="187">
        <v>389850.8</v>
      </c>
      <c r="H517" s="187">
        <v>0</v>
      </c>
      <c r="I517" s="187">
        <v>0</v>
      </c>
    </row>
    <row r="518" spans="1:9" ht="30" outlineLevel="7" x14ac:dyDescent="0.2">
      <c r="A518" s="186" t="s">
        <v>223</v>
      </c>
      <c r="B518" s="205" t="s">
        <v>270</v>
      </c>
      <c r="C518" s="186" t="s">
        <v>84</v>
      </c>
      <c r="D518" s="186" t="s">
        <v>149</v>
      </c>
      <c r="E518" s="186" t="s">
        <v>844</v>
      </c>
      <c r="F518" s="186" t="s">
        <v>271</v>
      </c>
      <c r="G518" s="187">
        <v>389850.8</v>
      </c>
      <c r="H518" s="187">
        <v>0</v>
      </c>
      <c r="I518" s="187">
        <v>0</v>
      </c>
    </row>
    <row r="519" spans="1:9" ht="210" outlineLevel="5" x14ac:dyDescent="0.2">
      <c r="A519" s="186" t="s">
        <v>1337</v>
      </c>
      <c r="B519" s="206" t="s">
        <v>845</v>
      </c>
      <c r="C519" s="186" t="s">
        <v>84</v>
      </c>
      <c r="D519" s="186" t="s">
        <v>149</v>
      </c>
      <c r="E519" s="186" t="s">
        <v>846</v>
      </c>
      <c r="F519" s="186"/>
      <c r="G519" s="187">
        <v>2012130</v>
      </c>
      <c r="H519" s="187">
        <v>1992000</v>
      </c>
      <c r="I519" s="187">
        <v>1992000</v>
      </c>
    </row>
    <row r="520" spans="1:9" ht="60" outlineLevel="6" x14ac:dyDescent="0.2">
      <c r="A520" s="186" t="s">
        <v>1338</v>
      </c>
      <c r="B520" s="205" t="s">
        <v>268</v>
      </c>
      <c r="C520" s="186" t="s">
        <v>84</v>
      </c>
      <c r="D520" s="186" t="s">
        <v>149</v>
      </c>
      <c r="E520" s="186" t="s">
        <v>846</v>
      </c>
      <c r="F520" s="186" t="s">
        <v>269</v>
      </c>
      <c r="G520" s="187">
        <v>2012130</v>
      </c>
      <c r="H520" s="187">
        <v>1992000</v>
      </c>
      <c r="I520" s="187">
        <v>1992000</v>
      </c>
    </row>
    <row r="521" spans="1:9" ht="30" outlineLevel="7" x14ac:dyDescent="0.2">
      <c r="A521" s="186" t="s">
        <v>1339</v>
      </c>
      <c r="B521" s="205" t="s">
        <v>270</v>
      </c>
      <c r="C521" s="186" t="s">
        <v>84</v>
      </c>
      <c r="D521" s="186" t="s">
        <v>149</v>
      </c>
      <c r="E521" s="186" t="s">
        <v>846</v>
      </c>
      <c r="F521" s="186" t="s">
        <v>271</v>
      </c>
      <c r="G521" s="187">
        <v>2012130</v>
      </c>
      <c r="H521" s="187">
        <v>1992000</v>
      </c>
      <c r="I521" s="187">
        <v>1992000</v>
      </c>
    </row>
    <row r="522" spans="1:9" ht="15" outlineLevel="3" x14ac:dyDescent="0.2">
      <c r="A522" s="186" t="s">
        <v>1340</v>
      </c>
      <c r="B522" s="205" t="s">
        <v>201</v>
      </c>
      <c r="C522" s="186" t="s">
        <v>84</v>
      </c>
      <c r="D522" s="186" t="s">
        <v>149</v>
      </c>
      <c r="E522" s="186" t="s">
        <v>202</v>
      </c>
      <c r="F522" s="186"/>
      <c r="G522" s="187">
        <v>218333</v>
      </c>
      <c r="H522" s="187">
        <v>0</v>
      </c>
      <c r="I522" s="187">
        <v>0</v>
      </c>
    </row>
    <row r="523" spans="1:9" ht="30" outlineLevel="4" x14ac:dyDescent="0.2">
      <c r="A523" s="186" t="s">
        <v>1341</v>
      </c>
      <c r="B523" s="205" t="s">
        <v>203</v>
      </c>
      <c r="C523" s="186" t="s">
        <v>84</v>
      </c>
      <c r="D523" s="186" t="s">
        <v>149</v>
      </c>
      <c r="E523" s="186" t="s">
        <v>204</v>
      </c>
      <c r="F523" s="186"/>
      <c r="G523" s="187">
        <v>218333</v>
      </c>
      <c r="H523" s="187">
        <v>0</v>
      </c>
      <c r="I523" s="187">
        <v>0</v>
      </c>
    </row>
    <row r="524" spans="1:9" ht="180" outlineLevel="5" x14ac:dyDescent="0.2">
      <c r="A524" s="186" t="s">
        <v>1342</v>
      </c>
      <c r="B524" s="206" t="s">
        <v>847</v>
      </c>
      <c r="C524" s="186" t="s">
        <v>84</v>
      </c>
      <c r="D524" s="186" t="s">
        <v>149</v>
      </c>
      <c r="E524" s="186" t="s">
        <v>848</v>
      </c>
      <c r="F524" s="186"/>
      <c r="G524" s="187">
        <v>218333</v>
      </c>
      <c r="H524" s="187">
        <v>0</v>
      </c>
      <c r="I524" s="187">
        <v>0</v>
      </c>
    </row>
    <row r="525" spans="1:9" ht="60" outlineLevel="6" x14ac:dyDescent="0.2">
      <c r="A525" s="186" t="s">
        <v>1343</v>
      </c>
      <c r="B525" s="205" t="s">
        <v>268</v>
      </c>
      <c r="C525" s="186" t="s">
        <v>84</v>
      </c>
      <c r="D525" s="186" t="s">
        <v>149</v>
      </c>
      <c r="E525" s="186" t="s">
        <v>848</v>
      </c>
      <c r="F525" s="186" t="s">
        <v>269</v>
      </c>
      <c r="G525" s="187">
        <v>218333</v>
      </c>
      <c r="H525" s="187">
        <v>0</v>
      </c>
      <c r="I525" s="187">
        <v>0</v>
      </c>
    </row>
    <row r="526" spans="1:9" ht="30" outlineLevel="7" x14ac:dyDescent="0.2">
      <c r="A526" s="186" t="s">
        <v>1344</v>
      </c>
      <c r="B526" s="205" t="s">
        <v>270</v>
      </c>
      <c r="C526" s="186" t="s">
        <v>84</v>
      </c>
      <c r="D526" s="186" t="s">
        <v>149</v>
      </c>
      <c r="E526" s="186" t="s">
        <v>848</v>
      </c>
      <c r="F526" s="186" t="s">
        <v>271</v>
      </c>
      <c r="G526" s="187">
        <v>218333</v>
      </c>
      <c r="H526" s="187">
        <v>0</v>
      </c>
      <c r="I526" s="187">
        <v>0</v>
      </c>
    </row>
    <row r="527" spans="1:9" ht="15" outlineLevel="2" x14ac:dyDescent="0.2">
      <c r="A527" s="186" t="s">
        <v>639</v>
      </c>
      <c r="B527" s="205" t="s">
        <v>150</v>
      </c>
      <c r="C527" s="186" t="s">
        <v>84</v>
      </c>
      <c r="D527" s="186" t="s">
        <v>151</v>
      </c>
      <c r="E527" s="186"/>
      <c r="F527" s="186"/>
      <c r="G527" s="187">
        <v>474785770.86000001</v>
      </c>
      <c r="H527" s="187">
        <v>367228510.14999998</v>
      </c>
      <c r="I527" s="187">
        <v>366508735.31</v>
      </c>
    </row>
    <row r="528" spans="1:9" ht="45" outlineLevel="3" x14ac:dyDescent="0.2">
      <c r="A528" s="186" t="s">
        <v>1345</v>
      </c>
      <c r="B528" s="205" t="s">
        <v>249</v>
      </c>
      <c r="C528" s="186" t="s">
        <v>84</v>
      </c>
      <c r="D528" s="186" t="s">
        <v>151</v>
      </c>
      <c r="E528" s="186" t="s">
        <v>250</v>
      </c>
      <c r="F528" s="186"/>
      <c r="G528" s="187">
        <v>473735104.31</v>
      </c>
      <c r="H528" s="187">
        <v>367228510.14999998</v>
      </c>
      <c r="I528" s="187">
        <v>366508735.31</v>
      </c>
    </row>
    <row r="529" spans="1:9" ht="45" outlineLevel="4" x14ac:dyDescent="0.2">
      <c r="A529" s="186" t="s">
        <v>1346</v>
      </c>
      <c r="B529" s="205" t="s">
        <v>311</v>
      </c>
      <c r="C529" s="186" t="s">
        <v>84</v>
      </c>
      <c r="D529" s="186" t="s">
        <v>151</v>
      </c>
      <c r="E529" s="186" t="s">
        <v>312</v>
      </c>
      <c r="F529" s="186"/>
      <c r="G529" s="187">
        <v>443829148.56999999</v>
      </c>
      <c r="H529" s="187">
        <v>364640230.14999998</v>
      </c>
      <c r="I529" s="187">
        <v>363920455.31</v>
      </c>
    </row>
    <row r="530" spans="1:9" ht="150" outlineLevel="5" x14ac:dyDescent="0.2">
      <c r="A530" s="186" t="s">
        <v>1347</v>
      </c>
      <c r="B530" s="205" t="s">
        <v>313</v>
      </c>
      <c r="C530" s="186" t="s">
        <v>84</v>
      </c>
      <c r="D530" s="186" t="s">
        <v>151</v>
      </c>
      <c r="E530" s="186" t="s">
        <v>314</v>
      </c>
      <c r="F530" s="186"/>
      <c r="G530" s="187">
        <v>119811991.54000001</v>
      </c>
      <c r="H530" s="187">
        <v>100705690.15000001</v>
      </c>
      <c r="I530" s="187">
        <v>99507515.310000002</v>
      </c>
    </row>
    <row r="531" spans="1:9" ht="60" outlineLevel="6" x14ac:dyDescent="0.2">
      <c r="A531" s="186" t="s">
        <v>1348</v>
      </c>
      <c r="B531" s="205" t="s">
        <v>268</v>
      </c>
      <c r="C531" s="186" t="s">
        <v>84</v>
      </c>
      <c r="D531" s="186" t="s">
        <v>151</v>
      </c>
      <c r="E531" s="186" t="s">
        <v>314</v>
      </c>
      <c r="F531" s="186" t="s">
        <v>269</v>
      </c>
      <c r="G531" s="187">
        <v>119811991.54000001</v>
      </c>
      <c r="H531" s="187">
        <v>100705690.15000001</v>
      </c>
      <c r="I531" s="187">
        <v>99507515.310000002</v>
      </c>
    </row>
    <row r="532" spans="1:9" ht="30" outlineLevel="7" x14ac:dyDescent="0.2">
      <c r="A532" s="186" t="s">
        <v>1349</v>
      </c>
      <c r="B532" s="205" t="s">
        <v>270</v>
      </c>
      <c r="C532" s="186" t="s">
        <v>84</v>
      </c>
      <c r="D532" s="186" t="s">
        <v>151</v>
      </c>
      <c r="E532" s="186" t="s">
        <v>314</v>
      </c>
      <c r="F532" s="186" t="s">
        <v>271</v>
      </c>
      <c r="G532" s="187">
        <v>119811991.54000001</v>
      </c>
      <c r="H532" s="187">
        <v>100705690.15000001</v>
      </c>
      <c r="I532" s="187">
        <v>99507515.310000002</v>
      </c>
    </row>
    <row r="533" spans="1:9" ht="150" outlineLevel="5" x14ac:dyDescent="0.2">
      <c r="A533" s="186" t="s">
        <v>1350</v>
      </c>
      <c r="B533" s="205" t="s">
        <v>1700</v>
      </c>
      <c r="C533" s="186" t="s">
        <v>84</v>
      </c>
      <c r="D533" s="186" t="s">
        <v>151</v>
      </c>
      <c r="E533" s="186" t="s">
        <v>1701</v>
      </c>
      <c r="F533" s="186"/>
      <c r="G533" s="187">
        <v>1395000</v>
      </c>
      <c r="H533" s="187">
        <v>0</v>
      </c>
      <c r="I533" s="187">
        <v>0</v>
      </c>
    </row>
    <row r="534" spans="1:9" ht="60" outlineLevel="6" x14ac:dyDescent="0.2">
      <c r="A534" s="186" t="s">
        <v>1351</v>
      </c>
      <c r="B534" s="205" t="s">
        <v>268</v>
      </c>
      <c r="C534" s="186" t="s">
        <v>84</v>
      </c>
      <c r="D534" s="186" t="s">
        <v>151</v>
      </c>
      <c r="E534" s="186" t="s">
        <v>1701</v>
      </c>
      <c r="F534" s="186" t="s">
        <v>269</v>
      </c>
      <c r="G534" s="187">
        <v>1395000</v>
      </c>
      <c r="H534" s="187">
        <v>0</v>
      </c>
      <c r="I534" s="187">
        <v>0</v>
      </c>
    </row>
    <row r="535" spans="1:9" ht="30" outlineLevel="7" x14ac:dyDescent="0.2">
      <c r="A535" s="186" t="s">
        <v>1352</v>
      </c>
      <c r="B535" s="205" t="s">
        <v>270</v>
      </c>
      <c r="C535" s="186" t="s">
        <v>84</v>
      </c>
      <c r="D535" s="186" t="s">
        <v>151</v>
      </c>
      <c r="E535" s="186" t="s">
        <v>1701</v>
      </c>
      <c r="F535" s="186" t="s">
        <v>271</v>
      </c>
      <c r="G535" s="187">
        <v>1395000</v>
      </c>
      <c r="H535" s="187">
        <v>0</v>
      </c>
      <c r="I535" s="187">
        <v>0</v>
      </c>
    </row>
    <row r="536" spans="1:9" ht="409.5" outlineLevel="5" x14ac:dyDescent="0.2">
      <c r="A536" s="186" t="s">
        <v>1353</v>
      </c>
      <c r="B536" s="206" t="s">
        <v>678</v>
      </c>
      <c r="C536" s="186" t="s">
        <v>84</v>
      </c>
      <c r="D536" s="186" t="s">
        <v>151</v>
      </c>
      <c r="E536" s="186" t="s">
        <v>319</v>
      </c>
      <c r="F536" s="186"/>
      <c r="G536" s="187">
        <v>45499300</v>
      </c>
      <c r="H536" s="187">
        <v>46202800</v>
      </c>
      <c r="I536" s="187">
        <v>46202800</v>
      </c>
    </row>
    <row r="537" spans="1:9" ht="60" outlineLevel="6" x14ac:dyDescent="0.2">
      <c r="A537" s="186" t="s">
        <v>1354</v>
      </c>
      <c r="B537" s="205" t="s">
        <v>268</v>
      </c>
      <c r="C537" s="186" t="s">
        <v>84</v>
      </c>
      <c r="D537" s="186" t="s">
        <v>151</v>
      </c>
      <c r="E537" s="186" t="s">
        <v>319</v>
      </c>
      <c r="F537" s="186" t="s">
        <v>269</v>
      </c>
      <c r="G537" s="187">
        <v>45499300</v>
      </c>
      <c r="H537" s="187">
        <v>46202800</v>
      </c>
      <c r="I537" s="187">
        <v>46202800</v>
      </c>
    </row>
    <row r="538" spans="1:9" ht="30" outlineLevel="7" x14ac:dyDescent="0.2">
      <c r="A538" s="186" t="s">
        <v>209</v>
      </c>
      <c r="B538" s="205" t="s">
        <v>270</v>
      </c>
      <c r="C538" s="186" t="s">
        <v>84</v>
      </c>
      <c r="D538" s="186" t="s">
        <v>151</v>
      </c>
      <c r="E538" s="186" t="s">
        <v>319</v>
      </c>
      <c r="F538" s="186" t="s">
        <v>271</v>
      </c>
      <c r="G538" s="187">
        <v>45499300</v>
      </c>
      <c r="H538" s="187">
        <v>46202800</v>
      </c>
      <c r="I538" s="187">
        <v>46202800</v>
      </c>
    </row>
    <row r="539" spans="1:9" ht="409.5" outlineLevel="5" x14ac:dyDescent="0.2">
      <c r="A539" s="186" t="s">
        <v>1355</v>
      </c>
      <c r="B539" s="206" t="s">
        <v>679</v>
      </c>
      <c r="C539" s="186" t="s">
        <v>84</v>
      </c>
      <c r="D539" s="186" t="s">
        <v>151</v>
      </c>
      <c r="E539" s="186" t="s">
        <v>320</v>
      </c>
      <c r="F539" s="186"/>
      <c r="G539" s="187">
        <v>229657000</v>
      </c>
      <c r="H539" s="187">
        <v>196818400</v>
      </c>
      <c r="I539" s="187">
        <v>196818400</v>
      </c>
    </row>
    <row r="540" spans="1:9" ht="60" outlineLevel="6" x14ac:dyDescent="0.2">
      <c r="A540" s="186" t="s">
        <v>1356</v>
      </c>
      <c r="B540" s="205" t="s">
        <v>268</v>
      </c>
      <c r="C540" s="186" t="s">
        <v>84</v>
      </c>
      <c r="D540" s="186" t="s">
        <v>151</v>
      </c>
      <c r="E540" s="186" t="s">
        <v>320</v>
      </c>
      <c r="F540" s="186" t="s">
        <v>269</v>
      </c>
      <c r="G540" s="187">
        <v>229657000</v>
      </c>
      <c r="H540" s="187">
        <v>196818400</v>
      </c>
      <c r="I540" s="187">
        <v>196818400</v>
      </c>
    </row>
    <row r="541" spans="1:9" ht="30" outlineLevel="7" x14ac:dyDescent="0.2">
      <c r="A541" s="186" t="s">
        <v>1357</v>
      </c>
      <c r="B541" s="205" t="s">
        <v>270</v>
      </c>
      <c r="C541" s="186" t="s">
        <v>84</v>
      </c>
      <c r="D541" s="186" t="s">
        <v>151</v>
      </c>
      <c r="E541" s="186" t="s">
        <v>320</v>
      </c>
      <c r="F541" s="186" t="s">
        <v>271</v>
      </c>
      <c r="G541" s="187">
        <v>229657000</v>
      </c>
      <c r="H541" s="187">
        <v>196818400</v>
      </c>
      <c r="I541" s="187">
        <v>196818400</v>
      </c>
    </row>
    <row r="542" spans="1:9" ht="240" outlineLevel="5" x14ac:dyDescent="0.2">
      <c r="A542" s="186" t="s">
        <v>1358</v>
      </c>
      <c r="B542" s="206" t="s">
        <v>1895</v>
      </c>
      <c r="C542" s="186" t="s">
        <v>84</v>
      </c>
      <c r="D542" s="186" t="s">
        <v>151</v>
      </c>
      <c r="E542" s="186" t="s">
        <v>1896</v>
      </c>
      <c r="F542" s="186"/>
      <c r="G542" s="187">
        <v>233200</v>
      </c>
      <c r="H542" s="187">
        <v>0</v>
      </c>
      <c r="I542" s="187">
        <v>0</v>
      </c>
    </row>
    <row r="543" spans="1:9" ht="60" outlineLevel="6" x14ac:dyDescent="0.2">
      <c r="A543" s="186" t="s">
        <v>1359</v>
      </c>
      <c r="B543" s="205" t="s">
        <v>268</v>
      </c>
      <c r="C543" s="186" t="s">
        <v>84</v>
      </c>
      <c r="D543" s="186" t="s">
        <v>151</v>
      </c>
      <c r="E543" s="186" t="s">
        <v>1896</v>
      </c>
      <c r="F543" s="186" t="s">
        <v>269</v>
      </c>
      <c r="G543" s="187">
        <v>233200</v>
      </c>
      <c r="H543" s="187">
        <v>0</v>
      </c>
      <c r="I543" s="187">
        <v>0</v>
      </c>
    </row>
    <row r="544" spans="1:9" ht="30" outlineLevel="7" x14ac:dyDescent="0.2">
      <c r="A544" s="186" t="s">
        <v>1360</v>
      </c>
      <c r="B544" s="205" t="s">
        <v>270</v>
      </c>
      <c r="C544" s="186" t="s">
        <v>84</v>
      </c>
      <c r="D544" s="186" t="s">
        <v>151</v>
      </c>
      <c r="E544" s="186" t="s">
        <v>1896</v>
      </c>
      <c r="F544" s="186" t="s">
        <v>271</v>
      </c>
      <c r="G544" s="187">
        <v>233200</v>
      </c>
      <c r="H544" s="187">
        <v>0</v>
      </c>
      <c r="I544" s="187">
        <v>0</v>
      </c>
    </row>
    <row r="545" spans="1:9" ht="285" outlineLevel="5" x14ac:dyDescent="0.2">
      <c r="A545" s="186" t="s">
        <v>1361</v>
      </c>
      <c r="B545" s="206" t="s">
        <v>849</v>
      </c>
      <c r="C545" s="186" t="s">
        <v>84</v>
      </c>
      <c r="D545" s="186" t="s">
        <v>151</v>
      </c>
      <c r="E545" s="186" t="s">
        <v>850</v>
      </c>
      <c r="F545" s="186"/>
      <c r="G545" s="187">
        <v>33630000</v>
      </c>
      <c r="H545" s="187">
        <v>18397300</v>
      </c>
      <c r="I545" s="187">
        <v>18397300</v>
      </c>
    </row>
    <row r="546" spans="1:9" ht="60" outlineLevel="6" x14ac:dyDescent="0.2">
      <c r="A546" s="186" t="s">
        <v>1362</v>
      </c>
      <c r="B546" s="205" t="s">
        <v>268</v>
      </c>
      <c r="C546" s="186" t="s">
        <v>84</v>
      </c>
      <c r="D546" s="186" t="s">
        <v>151</v>
      </c>
      <c r="E546" s="186" t="s">
        <v>850</v>
      </c>
      <c r="F546" s="186" t="s">
        <v>269</v>
      </c>
      <c r="G546" s="187">
        <v>33630000</v>
      </c>
      <c r="H546" s="187">
        <v>18397300</v>
      </c>
      <c r="I546" s="187">
        <v>18397300</v>
      </c>
    </row>
    <row r="547" spans="1:9" ht="30" outlineLevel="7" x14ac:dyDescent="0.2">
      <c r="A547" s="186" t="s">
        <v>1363</v>
      </c>
      <c r="B547" s="205" t="s">
        <v>270</v>
      </c>
      <c r="C547" s="186" t="s">
        <v>84</v>
      </c>
      <c r="D547" s="186" t="s">
        <v>151</v>
      </c>
      <c r="E547" s="186" t="s">
        <v>850</v>
      </c>
      <c r="F547" s="186" t="s">
        <v>271</v>
      </c>
      <c r="G547" s="187">
        <v>33630000</v>
      </c>
      <c r="H547" s="187">
        <v>18397300</v>
      </c>
      <c r="I547" s="187">
        <v>18397300</v>
      </c>
    </row>
    <row r="548" spans="1:9" ht="150" outlineLevel="5" x14ac:dyDescent="0.2">
      <c r="A548" s="186" t="s">
        <v>226</v>
      </c>
      <c r="B548" s="205" t="s">
        <v>841</v>
      </c>
      <c r="C548" s="186" t="s">
        <v>84</v>
      </c>
      <c r="D548" s="186" t="s">
        <v>151</v>
      </c>
      <c r="E548" s="186" t="s">
        <v>842</v>
      </c>
      <c r="F548" s="186"/>
      <c r="G548" s="187">
        <v>11086617.029999999</v>
      </c>
      <c r="H548" s="187">
        <v>0</v>
      </c>
      <c r="I548" s="187">
        <v>0</v>
      </c>
    </row>
    <row r="549" spans="1:9" ht="60" outlineLevel="6" x14ac:dyDescent="0.2">
      <c r="A549" s="186" t="s">
        <v>1364</v>
      </c>
      <c r="B549" s="205" t="s">
        <v>268</v>
      </c>
      <c r="C549" s="186" t="s">
        <v>84</v>
      </c>
      <c r="D549" s="186" t="s">
        <v>151</v>
      </c>
      <c r="E549" s="186" t="s">
        <v>842</v>
      </c>
      <c r="F549" s="186" t="s">
        <v>269</v>
      </c>
      <c r="G549" s="187">
        <v>11086617.029999999</v>
      </c>
      <c r="H549" s="187">
        <v>0</v>
      </c>
      <c r="I549" s="187">
        <v>0</v>
      </c>
    </row>
    <row r="550" spans="1:9" ht="30" outlineLevel="7" x14ac:dyDescent="0.2">
      <c r="A550" s="186" t="s">
        <v>1365</v>
      </c>
      <c r="B550" s="205" t="s">
        <v>270</v>
      </c>
      <c r="C550" s="186" t="s">
        <v>84</v>
      </c>
      <c r="D550" s="186" t="s">
        <v>151</v>
      </c>
      <c r="E550" s="186" t="s">
        <v>842</v>
      </c>
      <c r="F550" s="186" t="s">
        <v>271</v>
      </c>
      <c r="G550" s="187">
        <v>11086617.029999999</v>
      </c>
      <c r="H550" s="187">
        <v>0</v>
      </c>
      <c r="I550" s="187">
        <v>0</v>
      </c>
    </row>
    <row r="551" spans="1:9" ht="195" outlineLevel="5" x14ac:dyDescent="0.2">
      <c r="A551" s="186" t="s">
        <v>1366</v>
      </c>
      <c r="B551" s="206" t="s">
        <v>851</v>
      </c>
      <c r="C551" s="186" t="s">
        <v>84</v>
      </c>
      <c r="D551" s="186" t="s">
        <v>151</v>
      </c>
      <c r="E551" s="186" t="s">
        <v>852</v>
      </c>
      <c r="F551" s="186"/>
      <c r="G551" s="187">
        <v>2516040</v>
      </c>
      <c r="H551" s="187">
        <v>2516040</v>
      </c>
      <c r="I551" s="187">
        <v>2994440</v>
      </c>
    </row>
    <row r="552" spans="1:9" ht="60" outlineLevel="6" x14ac:dyDescent="0.2">
      <c r="A552" s="186" t="s">
        <v>1367</v>
      </c>
      <c r="B552" s="205" t="s">
        <v>268</v>
      </c>
      <c r="C552" s="186" t="s">
        <v>84</v>
      </c>
      <c r="D552" s="186" t="s">
        <v>151</v>
      </c>
      <c r="E552" s="186" t="s">
        <v>852</v>
      </c>
      <c r="F552" s="186" t="s">
        <v>269</v>
      </c>
      <c r="G552" s="187">
        <v>2516040</v>
      </c>
      <c r="H552" s="187">
        <v>2516040</v>
      </c>
      <c r="I552" s="187">
        <v>2994440</v>
      </c>
    </row>
    <row r="553" spans="1:9" ht="30" outlineLevel="7" x14ac:dyDescent="0.2">
      <c r="A553" s="186" t="s">
        <v>1368</v>
      </c>
      <c r="B553" s="205" t="s">
        <v>270</v>
      </c>
      <c r="C553" s="186" t="s">
        <v>84</v>
      </c>
      <c r="D553" s="186" t="s">
        <v>151</v>
      </c>
      <c r="E553" s="186" t="s">
        <v>852</v>
      </c>
      <c r="F553" s="186" t="s">
        <v>271</v>
      </c>
      <c r="G553" s="187">
        <v>2516040</v>
      </c>
      <c r="H553" s="187">
        <v>2516040</v>
      </c>
      <c r="I553" s="187">
        <v>2994440</v>
      </c>
    </row>
    <row r="554" spans="1:9" ht="60" outlineLevel="4" x14ac:dyDescent="0.2">
      <c r="A554" s="186" t="s">
        <v>1369</v>
      </c>
      <c r="B554" s="205" t="s">
        <v>317</v>
      </c>
      <c r="C554" s="186" t="s">
        <v>84</v>
      </c>
      <c r="D554" s="186" t="s">
        <v>151</v>
      </c>
      <c r="E554" s="186" t="s">
        <v>318</v>
      </c>
      <c r="F554" s="186"/>
      <c r="G554" s="187">
        <v>29905955.739999998</v>
      </c>
      <c r="H554" s="187">
        <v>2588280</v>
      </c>
      <c r="I554" s="187">
        <v>2588280</v>
      </c>
    </row>
    <row r="555" spans="1:9" ht="150" outlineLevel="5" x14ac:dyDescent="0.2">
      <c r="A555" s="186" t="s">
        <v>1370</v>
      </c>
      <c r="B555" s="205" t="s">
        <v>843</v>
      </c>
      <c r="C555" s="186" t="s">
        <v>84</v>
      </c>
      <c r="D555" s="186" t="s">
        <v>151</v>
      </c>
      <c r="E555" s="186" t="s">
        <v>844</v>
      </c>
      <c r="F555" s="186"/>
      <c r="G555" s="187">
        <v>8456206</v>
      </c>
      <c r="H555" s="187">
        <v>0</v>
      </c>
      <c r="I555" s="187">
        <v>0</v>
      </c>
    </row>
    <row r="556" spans="1:9" ht="60" outlineLevel="6" x14ac:dyDescent="0.2">
      <c r="A556" s="186" t="s">
        <v>1371</v>
      </c>
      <c r="B556" s="205" t="s">
        <v>268</v>
      </c>
      <c r="C556" s="186" t="s">
        <v>84</v>
      </c>
      <c r="D556" s="186" t="s">
        <v>151</v>
      </c>
      <c r="E556" s="186" t="s">
        <v>844</v>
      </c>
      <c r="F556" s="186" t="s">
        <v>269</v>
      </c>
      <c r="G556" s="187">
        <v>8456206</v>
      </c>
      <c r="H556" s="187">
        <v>0</v>
      </c>
      <c r="I556" s="187">
        <v>0</v>
      </c>
    </row>
    <row r="557" spans="1:9" ht="30" outlineLevel="7" x14ac:dyDescent="0.2">
      <c r="A557" s="186" t="s">
        <v>1372</v>
      </c>
      <c r="B557" s="205" t="s">
        <v>270</v>
      </c>
      <c r="C557" s="186" t="s">
        <v>84</v>
      </c>
      <c r="D557" s="186" t="s">
        <v>151</v>
      </c>
      <c r="E557" s="186" t="s">
        <v>844</v>
      </c>
      <c r="F557" s="186" t="s">
        <v>271</v>
      </c>
      <c r="G557" s="187">
        <v>8456206</v>
      </c>
      <c r="H557" s="187">
        <v>0</v>
      </c>
      <c r="I557" s="187">
        <v>0</v>
      </c>
    </row>
    <row r="558" spans="1:9" ht="285" outlineLevel="5" x14ac:dyDescent="0.2">
      <c r="A558" s="186" t="s">
        <v>1373</v>
      </c>
      <c r="B558" s="206" t="s">
        <v>853</v>
      </c>
      <c r="C558" s="186" t="s">
        <v>84</v>
      </c>
      <c r="D558" s="186" t="s">
        <v>151</v>
      </c>
      <c r="E558" s="186" t="s">
        <v>854</v>
      </c>
      <c r="F558" s="186"/>
      <c r="G558" s="187">
        <v>2727272.73</v>
      </c>
      <c r="H558" s="187">
        <v>0</v>
      </c>
      <c r="I558" s="187">
        <v>0</v>
      </c>
    </row>
    <row r="559" spans="1:9" ht="60" outlineLevel="6" x14ac:dyDescent="0.2">
      <c r="A559" s="186" t="s">
        <v>1374</v>
      </c>
      <c r="B559" s="205" t="s">
        <v>268</v>
      </c>
      <c r="C559" s="186" t="s">
        <v>84</v>
      </c>
      <c r="D559" s="186" t="s">
        <v>151</v>
      </c>
      <c r="E559" s="186" t="s">
        <v>854</v>
      </c>
      <c r="F559" s="186" t="s">
        <v>269</v>
      </c>
      <c r="G559" s="187">
        <v>2727272.73</v>
      </c>
      <c r="H559" s="187">
        <v>0</v>
      </c>
      <c r="I559" s="187">
        <v>0</v>
      </c>
    </row>
    <row r="560" spans="1:9" ht="30" outlineLevel="7" x14ac:dyDescent="0.2">
      <c r="A560" s="186" t="s">
        <v>1375</v>
      </c>
      <c r="B560" s="205" t="s">
        <v>270</v>
      </c>
      <c r="C560" s="186" t="s">
        <v>84</v>
      </c>
      <c r="D560" s="186" t="s">
        <v>151</v>
      </c>
      <c r="E560" s="186" t="s">
        <v>854</v>
      </c>
      <c r="F560" s="186" t="s">
        <v>271</v>
      </c>
      <c r="G560" s="187">
        <v>2727272.73</v>
      </c>
      <c r="H560" s="187">
        <v>0</v>
      </c>
      <c r="I560" s="187">
        <v>0</v>
      </c>
    </row>
    <row r="561" spans="1:9" ht="150" outlineLevel="5" x14ac:dyDescent="0.2">
      <c r="A561" s="186" t="s">
        <v>1376</v>
      </c>
      <c r="B561" s="205" t="s">
        <v>1785</v>
      </c>
      <c r="C561" s="186" t="s">
        <v>84</v>
      </c>
      <c r="D561" s="186" t="s">
        <v>151</v>
      </c>
      <c r="E561" s="186" t="s">
        <v>1786</v>
      </c>
      <c r="F561" s="186"/>
      <c r="G561" s="187">
        <v>1058450</v>
      </c>
      <c r="H561" s="187">
        <v>0</v>
      </c>
      <c r="I561" s="187">
        <v>0</v>
      </c>
    </row>
    <row r="562" spans="1:9" ht="60" outlineLevel="6" x14ac:dyDescent="0.2">
      <c r="A562" s="186" t="s">
        <v>1377</v>
      </c>
      <c r="B562" s="205" t="s">
        <v>268</v>
      </c>
      <c r="C562" s="186" t="s">
        <v>84</v>
      </c>
      <c r="D562" s="186" t="s">
        <v>151</v>
      </c>
      <c r="E562" s="186" t="s">
        <v>1786</v>
      </c>
      <c r="F562" s="186" t="s">
        <v>269</v>
      </c>
      <c r="G562" s="187">
        <v>1058450</v>
      </c>
      <c r="H562" s="187">
        <v>0</v>
      </c>
      <c r="I562" s="187">
        <v>0</v>
      </c>
    </row>
    <row r="563" spans="1:9" ht="30" outlineLevel="7" x14ac:dyDescent="0.2">
      <c r="A563" s="186" t="s">
        <v>1378</v>
      </c>
      <c r="B563" s="205" t="s">
        <v>270</v>
      </c>
      <c r="C563" s="186" t="s">
        <v>84</v>
      </c>
      <c r="D563" s="186" t="s">
        <v>151</v>
      </c>
      <c r="E563" s="186" t="s">
        <v>1786</v>
      </c>
      <c r="F563" s="186" t="s">
        <v>271</v>
      </c>
      <c r="G563" s="187">
        <v>1058450</v>
      </c>
      <c r="H563" s="187">
        <v>0</v>
      </c>
      <c r="I563" s="187">
        <v>0</v>
      </c>
    </row>
    <row r="564" spans="1:9" ht="180" outlineLevel="5" x14ac:dyDescent="0.2">
      <c r="A564" s="186" t="s">
        <v>1379</v>
      </c>
      <c r="B564" s="206" t="s">
        <v>1787</v>
      </c>
      <c r="C564" s="186" t="s">
        <v>84</v>
      </c>
      <c r="D564" s="186" t="s">
        <v>151</v>
      </c>
      <c r="E564" s="186" t="s">
        <v>1788</v>
      </c>
      <c r="F564" s="186"/>
      <c r="G564" s="187">
        <v>515200</v>
      </c>
      <c r="H564" s="187">
        <v>0</v>
      </c>
      <c r="I564" s="187">
        <v>0</v>
      </c>
    </row>
    <row r="565" spans="1:9" ht="60" outlineLevel="6" x14ac:dyDescent="0.2">
      <c r="A565" s="186" t="s">
        <v>1380</v>
      </c>
      <c r="B565" s="205" t="s">
        <v>268</v>
      </c>
      <c r="C565" s="186" t="s">
        <v>84</v>
      </c>
      <c r="D565" s="186" t="s">
        <v>151</v>
      </c>
      <c r="E565" s="186" t="s">
        <v>1788</v>
      </c>
      <c r="F565" s="186" t="s">
        <v>269</v>
      </c>
      <c r="G565" s="187">
        <v>515200</v>
      </c>
      <c r="H565" s="187">
        <v>0</v>
      </c>
      <c r="I565" s="187">
        <v>0</v>
      </c>
    </row>
    <row r="566" spans="1:9" ht="30" outlineLevel="7" x14ac:dyDescent="0.2">
      <c r="A566" s="186" t="s">
        <v>1381</v>
      </c>
      <c r="B566" s="205" t="s">
        <v>270</v>
      </c>
      <c r="C566" s="186" t="s">
        <v>84</v>
      </c>
      <c r="D566" s="186" t="s">
        <v>151</v>
      </c>
      <c r="E566" s="186" t="s">
        <v>1788</v>
      </c>
      <c r="F566" s="186" t="s">
        <v>271</v>
      </c>
      <c r="G566" s="187">
        <v>515200</v>
      </c>
      <c r="H566" s="187">
        <v>0</v>
      </c>
      <c r="I566" s="187">
        <v>0</v>
      </c>
    </row>
    <row r="567" spans="1:9" ht="195" outlineLevel="5" x14ac:dyDescent="0.2">
      <c r="A567" s="186" t="s">
        <v>1382</v>
      </c>
      <c r="B567" s="206" t="s">
        <v>680</v>
      </c>
      <c r="C567" s="186" t="s">
        <v>84</v>
      </c>
      <c r="D567" s="186" t="s">
        <v>151</v>
      </c>
      <c r="E567" s="186" t="s">
        <v>415</v>
      </c>
      <c r="F567" s="186"/>
      <c r="G567" s="187">
        <v>3227280</v>
      </c>
      <c r="H567" s="187">
        <v>2588280</v>
      </c>
      <c r="I567" s="187">
        <v>2588280</v>
      </c>
    </row>
    <row r="568" spans="1:9" ht="60" outlineLevel="6" x14ac:dyDescent="0.2">
      <c r="A568" s="186" t="s">
        <v>1383</v>
      </c>
      <c r="B568" s="205" t="s">
        <v>268</v>
      </c>
      <c r="C568" s="186" t="s">
        <v>84</v>
      </c>
      <c r="D568" s="186" t="s">
        <v>151</v>
      </c>
      <c r="E568" s="186" t="s">
        <v>415</v>
      </c>
      <c r="F568" s="186" t="s">
        <v>269</v>
      </c>
      <c r="G568" s="187">
        <v>3227280</v>
      </c>
      <c r="H568" s="187">
        <v>2588280</v>
      </c>
      <c r="I568" s="187">
        <v>2588280</v>
      </c>
    </row>
    <row r="569" spans="1:9" ht="30" outlineLevel="7" x14ac:dyDescent="0.2">
      <c r="A569" s="186" t="s">
        <v>1384</v>
      </c>
      <c r="B569" s="205" t="s">
        <v>270</v>
      </c>
      <c r="C569" s="186" t="s">
        <v>84</v>
      </c>
      <c r="D569" s="186" t="s">
        <v>151</v>
      </c>
      <c r="E569" s="186" t="s">
        <v>415</v>
      </c>
      <c r="F569" s="186" t="s">
        <v>271</v>
      </c>
      <c r="G569" s="187">
        <v>3227280</v>
      </c>
      <c r="H569" s="187">
        <v>2588280</v>
      </c>
      <c r="I569" s="187">
        <v>2588280</v>
      </c>
    </row>
    <row r="570" spans="1:9" ht="255" outlineLevel="5" x14ac:dyDescent="0.2">
      <c r="A570" s="186" t="s">
        <v>1385</v>
      </c>
      <c r="B570" s="206" t="s">
        <v>1702</v>
      </c>
      <c r="C570" s="186" t="s">
        <v>84</v>
      </c>
      <c r="D570" s="186" t="s">
        <v>151</v>
      </c>
      <c r="E570" s="186" t="s">
        <v>1703</v>
      </c>
      <c r="F570" s="186"/>
      <c r="G570" s="187">
        <v>9619383.8900000006</v>
      </c>
      <c r="H570" s="187">
        <v>0</v>
      </c>
      <c r="I570" s="187">
        <v>0</v>
      </c>
    </row>
    <row r="571" spans="1:9" ht="60" outlineLevel="6" x14ac:dyDescent="0.2">
      <c r="A571" s="186" t="s">
        <v>1386</v>
      </c>
      <c r="B571" s="205" t="s">
        <v>268</v>
      </c>
      <c r="C571" s="186" t="s">
        <v>84</v>
      </c>
      <c r="D571" s="186" t="s">
        <v>151</v>
      </c>
      <c r="E571" s="186" t="s">
        <v>1703</v>
      </c>
      <c r="F571" s="186" t="s">
        <v>269</v>
      </c>
      <c r="G571" s="187">
        <v>9619383.8900000006</v>
      </c>
      <c r="H571" s="187">
        <v>0</v>
      </c>
      <c r="I571" s="187">
        <v>0</v>
      </c>
    </row>
    <row r="572" spans="1:9" ht="30" outlineLevel="7" x14ac:dyDescent="0.2">
      <c r="A572" s="186" t="s">
        <v>1387</v>
      </c>
      <c r="B572" s="205" t="s">
        <v>270</v>
      </c>
      <c r="C572" s="186" t="s">
        <v>84</v>
      </c>
      <c r="D572" s="186" t="s">
        <v>151</v>
      </c>
      <c r="E572" s="186" t="s">
        <v>1703</v>
      </c>
      <c r="F572" s="186" t="s">
        <v>271</v>
      </c>
      <c r="G572" s="187">
        <v>9619383.8900000006</v>
      </c>
      <c r="H572" s="187">
        <v>0</v>
      </c>
      <c r="I572" s="187">
        <v>0</v>
      </c>
    </row>
    <row r="573" spans="1:9" ht="225" outlineLevel="5" x14ac:dyDescent="0.2">
      <c r="A573" s="186" t="s">
        <v>1388</v>
      </c>
      <c r="B573" s="206" t="s">
        <v>681</v>
      </c>
      <c r="C573" s="186" t="s">
        <v>84</v>
      </c>
      <c r="D573" s="186" t="s">
        <v>151</v>
      </c>
      <c r="E573" s="186" t="s">
        <v>855</v>
      </c>
      <c r="F573" s="186"/>
      <c r="G573" s="187">
        <v>4302163.12</v>
      </c>
      <c r="H573" s="187">
        <v>0</v>
      </c>
      <c r="I573" s="187">
        <v>0</v>
      </c>
    </row>
    <row r="574" spans="1:9" ht="60" outlineLevel="6" x14ac:dyDescent="0.2">
      <c r="A574" s="186" t="s">
        <v>1389</v>
      </c>
      <c r="B574" s="205" t="s">
        <v>196</v>
      </c>
      <c r="C574" s="186" t="s">
        <v>84</v>
      </c>
      <c r="D574" s="186" t="s">
        <v>151</v>
      </c>
      <c r="E574" s="186" t="s">
        <v>855</v>
      </c>
      <c r="F574" s="186" t="s">
        <v>197</v>
      </c>
      <c r="G574" s="187">
        <v>4302163.12</v>
      </c>
      <c r="H574" s="187">
        <v>0</v>
      </c>
      <c r="I574" s="187">
        <v>0</v>
      </c>
    </row>
    <row r="575" spans="1:9" ht="60" outlineLevel="7" x14ac:dyDescent="0.2">
      <c r="A575" s="186" t="s">
        <v>1390</v>
      </c>
      <c r="B575" s="205" t="s">
        <v>198</v>
      </c>
      <c r="C575" s="186" t="s">
        <v>84</v>
      </c>
      <c r="D575" s="186" t="s">
        <v>151</v>
      </c>
      <c r="E575" s="186" t="s">
        <v>855</v>
      </c>
      <c r="F575" s="186" t="s">
        <v>92</v>
      </c>
      <c r="G575" s="187">
        <v>4302163.12</v>
      </c>
      <c r="H575" s="187">
        <v>0</v>
      </c>
      <c r="I575" s="187">
        <v>0</v>
      </c>
    </row>
    <row r="576" spans="1:9" ht="15" outlineLevel="3" x14ac:dyDescent="0.2">
      <c r="A576" s="186" t="s">
        <v>1391</v>
      </c>
      <c r="B576" s="205" t="s">
        <v>201</v>
      </c>
      <c r="C576" s="186" t="s">
        <v>84</v>
      </c>
      <c r="D576" s="186" t="s">
        <v>151</v>
      </c>
      <c r="E576" s="186" t="s">
        <v>202</v>
      </c>
      <c r="F576" s="186"/>
      <c r="G576" s="187">
        <v>1050666.55</v>
      </c>
      <c r="H576" s="187">
        <v>0</v>
      </c>
      <c r="I576" s="187">
        <v>0</v>
      </c>
    </row>
    <row r="577" spans="1:9" ht="30" outlineLevel="4" x14ac:dyDescent="0.2">
      <c r="A577" s="186" t="s">
        <v>1392</v>
      </c>
      <c r="B577" s="205" t="s">
        <v>203</v>
      </c>
      <c r="C577" s="186" t="s">
        <v>84</v>
      </c>
      <c r="D577" s="186" t="s">
        <v>151</v>
      </c>
      <c r="E577" s="186" t="s">
        <v>204</v>
      </c>
      <c r="F577" s="186"/>
      <c r="G577" s="187">
        <v>1050666.55</v>
      </c>
      <c r="H577" s="187">
        <v>0</v>
      </c>
      <c r="I577" s="187">
        <v>0</v>
      </c>
    </row>
    <row r="578" spans="1:9" ht="180" outlineLevel="5" x14ac:dyDescent="0.2">
      <c r="A578" s="186" t="s">
        <v>1393</v>
      </c>
      <c r="B578" s="206" t="s">
        <v>847</v>
      </c>
      <c r="C578" s="186" t="s">
        <v>84</v>
      </c>
      <c r="D578" s="186" t="s">
        <v>151</v>
      </c>
      <c r="E578" s="186" t="s">
        <v>848</v>
      </c>
      <c r="F578" s="186"/>
      <c r="G578" s="187">
        <v>322067</v>
      </c>
      <c r="H578" s="187">
        <v>0</v>
      </c>
      <c r="I578" s="187">
        <v>0</v>
      </c>
    </row>
    <row r="579" spans="1:9" ht="60" outlineLevel="6" x14ac:dyDescent="0.2">
      <c r="A579" s="186" t="s">
        <v>1394</v>
      </c>
      <c r="B579" s="205" t="s">
        <v>268</v>
      </c>
      <c r="C579" s="186" t="s">
        <v>84</v>
      </c>
      <c r="D579" s="186" t="s">
        <v>151</v>
      </c>
      <c r="E579" s="186" t="s">
        <v>848</v>
      </c>
      <c r="F579" s="186" t="s">
        <v>269</v>
      </c>
      <c r="G579" s="187">
        <v>322067</v>
      </c>
      <c r="H579" s="187">
        <v>0</v>
      </c>
      <c r="I579" s="187">
        <v>0</v>
      </c>
    </row>
    <row r="580" spans="1:9" ht="30" outlineLevel="7" x14ac:dyDescent="0.2">
      <c r="A580" s="186" t="s">
        <v>1395</v>
      </c>
      <c r="B580" s="205" t="s">
        <v>270</v>
      </c>
      <c r="C580" s="186" t="s">
        <v>84</v>
      </c>
      <c r="D580" s="186" t="s">
        <v>151</v>
      </c>
      <c r="E580" s="186" t="s">
        <v>848</v>
      </c>
      <c r="F580" s="186" t="s">
        <v>271</v>
      </c>
      <c r="G580" s="187">
        <v>322067</v>
      </c>
      <c r="H580" s="187">
        <v>0</v>
      </c>
      <c r="I580" s="187">
        <v>0</v>
      </c>
    </row>
    <row r="581" spans="1:9" ht="180" outlineLevel="5" x14ac:dyDescent="0.2">
      <c r="A581" s="186" t="s">
        <v>1396</v>
      </c>
      <c r="B581" s="206" t="s">
        <v>856</v>
      </c>
      <c r="C581" s="186" t="s">
        <v>84</v>
      </c>
      <c r="D581" s="186" t="s">
        <v>151</v>
      </c>
      <c r="E581" s="186" t="s">
        <v>677</v>
      </c>
      <c r="F581" s="186"/>
      <c r="G581" s="187">
        <v>728599.55</v>
      </c>
      <c r="H581" s="187">
        <v>0</v>
      </c>
      <c r="I581" s="187">
        <v>0</v>
      </c>
    </row>
    <row r="582" spans="1:9" ht="60" outlineLevel="6" x14ac:dyDescent="0.2">
      <c r="A582" s="186" t="s">
        <v>1397</v>
      </c>
      <c r="B582" s="205" t="s">
        <v>268</v>
      </c>
      <c r="C582" s="186" t="s">
        <v>84</v>
      </c>
      <c r="D582" s="186" t="s">
        <v>151</v>
      </c>
      <c r="E582" s="186" t="s">
        <v>677</v>
      </c>
      <c r="F582" s="186" t="s">
        <v>269</v>
      </c>
      <c r="G582" s="187">
        <v>728599.55</v>
      </c>
      <c r="H582" s="187">
        <v>0</v>
      </c>
      <c r="I582" s="187">
        <v>0</v>
      </c>
    </row>
    <row r="583" spans="1:9" ht="30" outlineLevel="7" x14ac:dyDescent="0.2">
      <c r="A583" s="186" t="s">
        <v>1398</v>
      </c>
      <c r="B583" s="205" t="s">
        <v>270</v>
      </c>
      <c r="C583" s="186" t="s">
        <v>84</v>
      </c>
      <c r="D583" s="186" t="s">
        <v>151</v>
      </c>
      <c r="E583" s="186" t="s">
        <v>677</v>
      </c>
      <c r="F583" s="186" t="s">
        <v>271</v>
      </c>
      <c r="G583" s="187">
        <v>728599.55</v>
      </c>
      <c r="H583" s="187">
        <v>0</v>
      </c>
      <c r="I583" s="187">
        <v>0</v>
      </c>
    </row>
    <row r="584" spans="1:9" ht="30" outlineLevel="2" x14ac:dyDescent="0.2">
      <c r="A584" s="186" t="s">
        <v>1399</v>
      </c>
      <c r="B584" s="205" t="s">
        <v>152</v>
      </c>
      <c r="C584" s="186" t="s">
        <v>84</v>
      </c>
      <c r="D584" s="186" t="s">
        <v>153</v>
      </c>
      <c r="E584" s="186"/>
      <c r="F584" s="186"/>
      <c r="G584" s="187">
        <v>21420840.920000002</v>
      </c>
      <c r="H584" s="187">
        <v>16532341.5</v>
      </c>
      <c r="I584" s="187">
        <v>15734807.859999999</v>
      </c>
    </row>
    <row r="585" spans="1:9" ht="45" outlineLevel="3" x14ac:dyDescent="0.2">
      <c r="A585" s="186" t="s">
        <v>1400</v>
      </c>
      <c r="B585" s="205" t="s">
        <v>249</v>
      </c>
      <c r="C585" s="186" t="s">
        <v>84</v>
      </c>
      <c r="D585" s="186" t="s">
        <v>153</v>
      </c>
      <c r="E585" s="186" t="s">
        <v>250</v>
      </c>
      <c r="F585" s="186"/>
      <c r="G585" s="187">
        <v>12890772.48</v>
      </c>
      <c r="H585" s="187">
        <v>10662712.130000001</v>
      </c>
      <c r="I585" s="187">
        <v>10772356.390000001</v>
      </c>
    </row>
    <row r="586" spans="1:9" ht="45" outlineLevel="4" x14ac:dyDescent="0.2">
      <c r="A586" s="186" t="s">
        <v>1401</v>
      </c>
      <c r="B586" s="205" t="s">
        <v>311</v>
      </c>
      <c r="C586" s="186" t="s">
        <v>84</v>
      </c>
      <c r="D586" s="186" t="s">
        <v>153</v>
      </c>
      <c r="E586" s="186" t="s">
        <v>312</v>
      </c>
      <c r="F586" s="186"/>
      <c r="G586" s="187">
        <v>12890772.48</v>
      </c>
      <c r="H586" s="187">
        <v>10662712.130000001</v>
      </c>
      <c r="I586" s="187">
        <v>10772356.390000001</v>
      </c>
    </row>
    <row r="587" spans="1:9" ht="150" outlineLevel="5" x14ac:dyDescent="0.2">
      <c r="A587" s="186" t="s">
        <v>1402</v>
      </c>
      <c r="B587" s="205" t="s">
        <v>313</v>
      </c>
      <c r="C587" s="186" t="s">
        <v>84</v>
      </c>
      <c r="D587" s="186" t="s">
        <v>153</v>
      </c>
      <c r="E587" s="186" t="s">
        <v>314</v>
      </c>
      <c r="F587" s="186"/>
      <c r="G587" s="187">
        <v>9471304</v>
      </c>
      <c r="H587" s="187">
        <v>8114612.1299999999</v>
      </c>
      <c r="I587" s="187">
        <v>8224256.3899999997</v>
      </c>
    </row>
    <row r="588" spans="1:9" ht="60" outlineLevel="6" x14ac:dyDescent="0.2">
      <c r="A588" s="186" t="s">
        <v>1403</v>
      </c>
      <c r="B588" s="205" t="s">
        <v>268</v>
      </c>
      <c r="C588" s="186" t="s">
        <v>84</v>
      </c>
      <c r="D588" s="186" t="s">
        <v>153</v>
      </c>
      <c r="E588" s="186" t="s">
        <v>314</v>
      </c>
      <c r="F588" s="186" t="s">
        <v>269</v>
      </c>
      <c r="G588" s="187">
        <v>9471304</v>
      </c>
      <c r="H588" s="187">
        <v>8114612.1299999999</v>
      </c>
      <c r="I588" s="187">
        <v>8224256.3899999997</v>
      </c>
    </row>
    <row r="589" spans="1:9" ht="30" outlineLevel="7" x14ac:dyDescent="0.2">
      <c r="A589" s="186" t="s">
        <v>1404</v>
      </c>
      <c r="B589" s="205" t="s">
        <v>270</v>
      </c>
      <c r="C589" s="186" t="s">
        <v>84</v>
      </c>
      <c r="D589" s="186" t="s">
        <v>153</v>
      </c>
      <c r="E589" s="186" t="s">
        <v>314</v>
      </c>
      <c r="F589" s="186" t="s">
        <v>271</v>
      </c>
      <c r="G589" s="187">
        <v>9471304</v>
      </c>
      <c r="H589" s="187">
        <v>8114612.1299999999</v>
      </c>
      <c r="I589" s="187">
        <v>8224256.3899999997</v>
      </c>
    </row>
    <row r="590" spans="1:9" ht="409.5" outlineLevel="5" x14ac:dyDescent="0.2">
      <c r="A590" s="186" t="s">
        <v>1405</v>
      </c>
      <c r="B590" s="206" t="s">
        <v>679</v>
      </c>
      <c r="C590" s="186" t="s">
        <v>84</v>
      </c>
      <c r="D590" s="186" t="s">
        <v>153</v>
      </c>
      <c r="E590" s="186" t="s">
        <v>320</v>
      </c>
      <c r="F590" s="186"/>
      <c r="G590" s="187">
        <v>2856400</v>
      </c>
      <c r="H590" s="187">
        <v>2548100</v>
      </c>
      <c r="I590" s="187">
        <v>2548100</v>
      </c>
    </row>
    <row r="591" spans="1:9" ht="60" outlineLevel="6" x14ac:dyDescent="0.2">
      <c r="A591" s="186" t="s">
        <v>1406</v>
      </c>
      <c r="B591" s="205" t="s">
        <v>268</v>
      </c>
      <c r="C591" s="186" t="s">
        <v>84</v>
      </c>
      <c r="D591" s="186" t="s">
        <v>153</v>
      </c>
      <c r="E591" s="186" t="s">
        <v>320</v>
      </c>
      <c r="F591" s="186" t="s">
        <v>269</v>
      </c>
      <c r="G591" s="187">
        <v>2856400</v>
      </c>
      <c r="H591" s="187">
        <v>2548100</v>
      </c>
      <c r="I591" s="187">
        <v>2548100</v>
      </c>
    </row>
    <row r="592" spans="1:9" ht="30" outlineLevel="7" x14ac:dyDescent="0.2">
      <c r="A592" s="186" t="s">
        <v>1407</v>
      </c>
      <c r="B592" s="205" t="s">
        <v>270</v>
      </c>
      <c r="C592" s="186" t="s">
        <v>84</v>
      </c>
      <c r="D592" s="186" t="s">
        <v>153</v>
      </c>
      <c r="E592" s="186" t="s">
        <v>320</v>
      </c>
      <c r="F592" s="186" t="s">
        <v>271</v>
      </c>
      <c r="G592" s="187">
        <v>2856400</v>
      </c>
      <c r="H592" s="187">
        <v>2548100</v>
      </c>
      <c r="I592" s="187">
        <v>2548100</v>
      </c>
    </row>
    <row r="593" spans="1:9" ht="150" outlineLevel="5" x14ac:dyDescent="0.2">
      <c r="A593" s="186" t="s">
        <v>1408</v>
      </c>
      <c r="B593" s="205" t="s">
        <v>841</v>
      </c>
      <c r="C593" s="186" t="s">
        <v>84</v>
      </c>
      <c r="D593" s="186" t="s">
        <v>153</v>
      </c>
      <c r="E593" s="186" t="s">
        <v>842</v>
      </c>
      <c r="F593" s="186"/>
      <c r="G593" s="187">
        <v>563068.48</v>
      </c>
      <c r="H593" s="187">
        <v>0</v>
      </c>
      <c r="I593" s="187">
        <v>0</v>
      </c>
    </row>
    <row r="594" spans="1:9" ht="60" outlineLevel="6" x14ac:dyDescent="0.2">
      <c r="A594" s="186" t="s">
        <v>1409</v>
      </c>
      <c r="B594" s="205" t="s">
        <v>268</v>
      </c>
      <c r="C594" s="186" t="s">
        <v>84</v>
      </c>
      <c r="D594" s="186" t="s">
        <v>153</v>
      </c>
      <c r="E594" s="186" t="s">
        <v>842</v>
      </c>
      <c r="F594" s="186" t="s">
        <v>269</v>
      </c>
      <c r="G594" s="187">
        <v>563068.48</v>
      </c>
      <c r="H594" s="187">
        <v>0</v>
      </c>
      <c r="I594" s="187">
        <v>0</v>
      </c>
    </row>
    <row r="595" spans="1:9" ht="30" outlineLevel="7" x14ac:dyDescent="0.2">
      <c r="A595" s="186" t="s">
        <v>1410</v>
      </c>
      <c r="B595" s="205" t="s">
        <v>270</v>
      </c>
      <c r="C595" s="186" t="s">
        <v>84</v>
      </c>
      <c r="D595" s="186" t="s">
        <v>153</v>
      </c>
      <c r="E595" s="186" t="s">
        <v>842</v>
      </c>
      <c r="F595" s="186" t="s">
        <v>271</v>
      </c>
      <c r="G595" s="187">
        <v>563068.48</v>
      </c>
      <c r="H595" s="187">
        <v>0</v>
      </c>
      <c r="I595" s="187">
        <v>0</v>
      </c>
    </row>
    <row r="596" spans="1:9" ht="45" outlineLevel="3" x14ac:dyDescent="0.2">
      <c r="A596" s="186" t="s">
        <v>1411</v>
      </c>
      <c r="B596" s="205" t="s">
        <v>613</v>
      </c>
      <c r="C596" s="186" t="s">
        <v>84</v>
      </c>
      <c r="D596" s="186" t="s">
        <v>153</v>
      </c>
      <c r="E596" s="186" t="s">
        <v>306</v>
      </c>
      <c r="F596" s="186"/>
      <c r="G596" s="187">
        <v>8530068.4399999995</v>
      </c>
      <c r="H596" s="187">
        <v>5869629.3700000001</v>
      </c>
      <c r="I596" s="187">
        <v>4962451.47</v>
      </c>
    </row>
    <row r="597" spans="1:9" ht="45" outlineLevel="4" x14ac:dyDescent="0.2">
      <c r="A597" s="186" t="s">
        <v>1412</v>
      </c>
      <c r="B597" s="205" t="s">
        <v>307</v>
      </c>
      <c r="C597" s="186" t="s">
        <v>84</v>
      </c>
      <c r="D597" s="186" t="s">
        <v>153</v>
      </c>
      <c r="E597" s="186" t="s">
        <v>308</v>
      </c>
      <c r="F597" s="186"/>
      <c r="G597" s="187">
        <v>8530068.4399999995</v>
      </c>
      <c r="H597" s="187">
        <v>5869629.3700000001</v>
      </c>
      <c r="I597" s="187">
        <v>4962451.47</v>
      </c>
    </row>
    <row r="598" spans="1:9" ht="150" outlineLevel="5" x14ac:dyDescent="0.2">
      <c r="A598" s="186" t="s">
        <v>1413</v>
      </c>
      <c r="B598" s="205" t="s">
        <v>623</v>
      </c>
      <c r="C598" s="186" t="s">
        <v>84</v>
      </c>
      <c r="D598" s="186" t="s">
        <v>153</v>
      </c>
      <c r="E598" s="186" t="s">
        <v>359</v>
      </c>
      <c r="F598" s="186"/>
      <c r="G598" s="187">
        <v>7991657.5300000003</v>
      </c>
      <c r="H598" s="187">
        <v>5869629.3700000001</v>
      </c>
      <c r="I598" s="187">
        <v>4962451.47</v>
      </c>
    </row>
    <row r="599" spans="1:9" ht="60" outlineLevel="6" x14ac:dyDescent="0.2">
      <c r="A599" s="186" t="s">
        <v>1414</v>
      </c>
      <c r="B599" s="205" t="s">
        <v>268</v>
      </c>
      <c r="C599" s="186" t="s">
        <v>84</v>
      </c>
      <c r="D599" s="186" t="s">
        <v>153</v>
      </c>
      <c r="E599" s="186" t="s">
        <v>359</v>
      </c>
      <c r="F599" s="186" t="s">
        <v>269</v>
      </c>
      <c r="G599" s="187">
        <v>7991657.5300000003</v>
      </c>
      <c r="H599" s="187">
        <v>5869629.3700000001</v>
      </c>
      <c r="I599" s="187">
        <v>4962451.47</v>
      </c>
    </row>
    <row r="600" spans="1:9" ht="30" outlineLevel="7" x14ac:dyDescent="0.2">
      <c r="A600" s="186" t="s">
        <v>1415</v>
      </c>
      <c r="B600" s="205" t="s">
        <v>270</v>
      </c>
      <c r="C600" s="186" t="s">
        <v>84</v>
      </c>
      <c r="D600" s="186" t="s">
        <v>153</v>
      </c>
      <c r="E600" s="186" t="s">
        <v>359</v>
      </c>
      <c r="F600" s="186" t="s">
        <v>271</v>
      </c>
      <c r="G600" s="187">
        <v>7991657.5300000003</v>
      </c>
      <c r="H600" s="187">
        <v>5869629.3700000001</v>
      </c>
      <c r="I600" s="187">
        <v>4962451.47</v>
      </c>
    </row>
    <row r="601" spans="1:9" ht="150" outlineLevel="5" x14ac:dyDescent="0.2">
      <c r="A601" s="186" t="s">
        <v>1416</v>
      </c>
      <c r="B601" s="205" t="s">
        <v>1704</v>
      </c>
      <c r="C601" s="186" t="s">
        <v>84</v>
      </c>
      <c r="D601" s="186" t="s">
        <v>153</v>
      </c>
      <c r="E601" s="186" t="s">
        <v>1705</v>
      </c>
      <c r="F601" s="186"/>
      <c r="G601" s="187">
        <v>72150</v>
      </c>
      <c r="H601" s="187">
        <v>0</v>
      </c>
      <c r="I601" s="187">
        <v>0</v>
      </c>
    </row>
    <row r="602" spans="1:9" ht="60" outlineLevel="6" x14ac:dyDescent="0.2">
      <c r="A602" s="186" t="s">
        <v>1417</v>
      </c>
      <c r="B602" s="205" t="s">
        <v>268</v>
      </c>
      <c r="C602" s="186" t="s">
        <v>84</v>
      </c>
      <c r="D602" s="186" t="s">
        <v>153</v>
      </c>
      <c r="E602" s="186" t="s">
        <v>1705</v>
      </c>
      <c r="F602" s="186" t="s">
        <v>269</v>
      </c>
      <c r="G602" s="187">
        <v>72150</v>
      </c>
      <c r="H602" s="187">
        <v>0</v>
      </c>
      <c r="I602" s="187">
        <v>0</v>
      </c>
    </row>
    <row r="603" spans="1:9" ht="30" outlineLevel="7" x14ac:dyDescent="0.2">
      <c r="A603" s="186" t="s">
        <v>1418</v>
      </c>
      <c r="B603" s="205" t="s">
        <v>270</v>
      </c>
      <c r="C603" s="186" t="s">
        <v>84</v>
      </c>
      <c r="D603" s="186" t="s">
        <v>153</v>
      </c>
      <c r="E603" s="186" t="s">
        <v>1705</v>
      </c>
      <c r="F603" s="186" t="s">
        <v>271</v>
      </c>
      <c r="G603" s="187">
        <v>72150</v>
      </c>
      <c r="H603" s="187">
        <v>0</v>
      </c>
      <c r="I603" s="187">
        <v>0</v>
      </c>
    </row>
    <row r="604" spans="1:9" ht="150" outlineLevel="5" x14ac:dyDescent="0.2">
      <c r="A604" s="186" t="s">
        <v>1419</v>
      </c>
      <c r="B604" s="206" t="s">
        <v>825</v>
      </c>
      <c r="C604" s="186" t="s">
        <v>84</v>
      </c>
      <c r="D604" s="186" t="s">
        <v>153</v>
      </c>
      <c r="E604" s="186" t="s">
        <v>826</v>
      </c>
      <c r="F604" s="186"/>
      <c r="G604" s="187">
        <v>466260.91</v>
      </c>
      <c r="H604" s="187">
        <v>0</v>
      </c>
      <c r="I604" s="187">
        <v>0</v>
      </c>
    </row>
    <row r="605" spans="1:9" ht="60" outlineLevel="6" x14ac:dyDescent="0.2">
      <c r="A605" s="186" t="s">
        <v>1420</v>
      </c>
      <c r="B605" s="205" t="s">
        <v>268</v>
      </c>
      <c r="C605" s="186" t="s">
        <v>84</v>
      </c>
      <c r="D605" s="186" t="s">
        <v>153</v>
      </c>
      <c r="E605" s="186" t="s">
        <v>826</v>
      </c>
      <c r="F605" s="186" t="s">
        <v>269</v>
      </c>
      <c r="G605" s="187">
        <v>466260.91</v>
      </c>
      <c r="H605" s="187">
        <v>0</v>
      </c>
      <c r="I605" s="187">
        <v>0</v>
      </c>
    </row>
    <row r="606" spans="1:9" ht="30" outlineLevel="7" x14ac:dyDescent="0.2">
      <c r="A606" s="186" t="s">
        <v>1421</v>
      </c>
      <c r="B606" s="205" t="s">
        <v>270</v>
      </c>
      <c r="C606" s="186" t="s">
        <v>84</v>
      </c>
      <c r="D606" s="186" t="s">
        <v>153</v>
      </c>
      <c r="E606" s="186" t="s">
        <v>826</v>
      </c>
      <c r="F606" s="186" t="s">
        <v>271</v>
      </c>
      <c r="G606" s="187">
        <v>466260.91</v>
      </c>
      <c r="H606" s="187">
        <v>0</v>
      </c>
      <c r="I606" s="187">
        <v>0</v>
      </c>
    </row>
    <row r="607" spans="1:9" ht="15" outlineLevel="2" x14ac:dyDescent="0.2">
      <c r="A607" s="186" t="s">
        <v>1422</v>
      </c>
      <c r="B607" s="205" t="s">
        <v>1863</v>
      </c>
      <c r="C607" s="186" t="s">
        <v>84</v>
      </c>
      <c r="D607" s="186" t="s">
        <v>1862</v>
      </c>
      <c r="E607" s="186"/>
      <c r="F607" s="186"/>
      <c r="G607" s="187">
        <v>8096569.2999999998</v>
      </c>
      <c r="H607" s="187">
        <v>5366086.7699999996</v>
      </c>
      <c r="I607" s="187">
        <v>5433028.8600000003</v>
      </c>
    </row>
    <row r="608" spans="1:9" ht="45" outlineLevel="3" x14ac:dyDescent="0.2">
      <c r="A608" s="186" t="s">
        <v>269</v>
      </c>
      <c r="B608" s="205" t="s">
        <v>365</v>
      </c>
      <c r="C608" s="186" t="s">
        <v>84</v>
      </c>
      <c r="D608" s="186" t="s">
        <v>1862</v>
      </c>
      <c r="E608" s="186" t="s">
        <v>366</v>
      </c>
      <c r="F608" s="186"/>
      <c r="G608" s="187">
        <v>8096569.2999999998</v>
      </c>
      <c r="H608" s="187">
        <v>5366086.7699999996</v>
      </c>
      <c r="I608" s="187">
        <v>5433028.8600000003</v>
      </c>
    </row>
    <row r="609" spans="1:9" ht="45" outlineLevel="4" x14ac:dyDescent="0.2">
      <c r="A609" s="186" t="s">
        <v>1423</v>
      </c>
      <c r="B609" s="205" t="s">
        <v>367</v>
      </c>
      <c r="C609" s="186" t="s">
        <v>84</v>
      </c>
      <c r="D609" s="186" t="s">
        <v>1862</v>
      </c>
      <c r="E609" s="186" t="s">
        <v>368</v>
      </c>
      <c r="F609" s="186"/>
      <c r="G609" s="187">
        <v>8096569.2999999998</v>
      </c>
      <c r="H609" s="187">
        <v>5366086.7699999996</v>
      </c>
      <c r="I609" s="187">
        <v>5433028.8600000003</v>
      </c>
    </row>
    <row r="610" spans="1:9" ht="150" outlineLevel="5" x14ac:dyDescent="0.2">
      <c r="A610" s="186" t="s">
        <v>1424</v>
      </c>
      <c r="B610" s="205" t="s">
        <v>369</v>
      </c>
      <c r="C610" s="186" t="s">
        <v>84</v>
      </c>
      <c r="D610" s="186" t="s">
        <v>1862</v>
      </c>
      <c r="E610" s="186" t="s">
        <v>370</v>
      </c>
      <c r="F610" s="186"/>
      <c r="G610" s="187">
        <v>6507646.0999999996</v>
      </c>
      <c r="H610" s="187">
        <v>4954286.7699999996</v>
      </c>
      <c r="I610" s="187">
        <v>5021228.8600000003</v>
      </c>
    </row>
    <row r="611" spans="1:9" ht="60" outlineLevel="6" x14ac:dyDescent="0.2">
      <c r="A611" s="186" t="s">
        <v>1425</v>
      </c>
      <c r="B611" s="205" t="s">
        <v>268</v>
      </c>
      <c r="C611" s="186" t="s">
        <v>84</v>
      </c>
      <c r="D611" s="186" t="s">
        <v>1862</v>
      </c>
      <c r="E611" s="186" t="s">
        <v>370</v>
      </c>
      <c r="F611" s="186" t="s">
        <v>269</v>
      </c>
      <c r="G611" s="187">
        <v>6507646.0999999996</v>
      </c>
      <c r="H611" s="187">
        <v>4954286.7699999996</v>
      </c>
      <c r="I611" s="187">
        <v>5021228.8600000003</v>
      </c>
    </row>
    <row r="612" spans="1:9" ht="30" outlineLevel="7" x14ac:dyDescent="0.2">
      <c r="A612" s="186" t="s">
        <v>1426</v>
      </c>
      <c r="B612" s="205" t="s">
        <v>270</v>
      </c>
      <c r="C612" s="186" t="s">
        <v>84</v>
      </c>
      <c r="D612" s="186" t="s">
        <v>1862</v>
      </c>
      <c r="E612" s="186" t="s">
        <v>370</v>
      </c>
      <c r="F612" s="186" t="s">
        <v>271</v>
      </c>
      <c r="G612" s="187">
        <v>6507646.0999999996</v>
      </c>
      <c r="H612" s="187">
        <v>4954286.7699999996</v>
      </c>
      <c r="I612" s="187">
        <v>5021228.8600000003</v>
      </c>
    </row>
    <row r="613" spans="1:9" ht="150" outlineLevel="5" x14ac:dyDescent="0.2">
      <c r="A613" s="186" t="s">
        <v>1427</v>
      </c>
      <c r="B613" s="205" t="s">
        <v>1706</v>
      </c>
      <c r="C613" s="186" t="s">
        <v>84</v>
      </c>
      <c r="D613" s="186" t="s">
        <v>1862</v>
      </c>
      <c r="E613" s="186" t="s">
        <v>1707</v>
      </c>
      <c r="F613" s="186"/>
      <c r="G613" s="187">
        <v>713900</v>
      </c>
      <c r="H613" s="187">
        <v>0</v>
      </c>
      <c r="I613" s="187">
        <v>0</v>
      </c>
    </row>
    <row r="614" spans="1:9" ht="60" outlineLevel="6" x14ac:dyDescent="0.2">
      <c r="A614" s="186" t="s">
        <v>1428</v>
      </c>
      <c r="B614" s="205" t="s">
        <v>268</v>
      </c>
      <c r="C614" s="186" t="s">
        <v>84</v>
      </c>
      <c r="D614" s="186" t="s">
        <v>1862</v>
      </c>
      <c r="E614" s="186" t="s">
        <v>1707</v>
      </c>
      <c r="F614" s="186" t="s">
        <v>269</v>
      </c>
      <c r="G614" s="187">
        <v>713900</v>
      </c>
      <c r="H614" s="187">
        <v>0</v>
      </c>
      <c r="I614" s="187">
        <v>0</v>
      </c>
    </row>
    <row r="615" spans="1:9" ht="30" outlineLevel="7" x14ac:dyDescent="0.2">
      <c r="A615" s="186" t="s">
        <v>1429</v>
      </c>
      <c r="B615" s="205" t="s">
        <v>270</v>
      </c>
      <c r="C615" s="186" t="s">
        <v>84</v>
      </c>
      <c r="D615" s="186" t="s">
        <v>1862</v>
      </c>
      <c r="E615" s="186" t="s">
        <v>1707</v>
      </c>
      <c r="F615" s="186" t="s">
        <v>271</v>
      </c>
      <c r="G615" s="187">
        <v>713900</v>
      </c>
      <c r="H615" s="187">
        <v>0</v>
      </c>
      <c r="I615" s="187">
        <v>0</v>
      </c>
    </row>
    <row r="616" spans="1:9" ht="150" outlineLevel="5" x14ac:dyDescent="0.2">
      <c r="A616" s="186" t="s">
        <v>1430</v>
      </c>
      <c r="B616" s="205" t="s">
        <v>437</v>
      </c>
      <c r="C616" s="186" t="s">
        <v>84</v>
      </c>
      <c r="D616" s="186" t="s">
        <v>1862</v>
      </c>
      <c r="E616" s="186" t="s">
        <v>371</v>
      </c>
      <c r="F616" s="186"/>
      <c r="G616" s="187">
        <v>495360</v>
      </c>
      <c r="H616" s="187">
        <v>411800</v>
      </c>
      <c r="I616" s="187">
        <v>411800</v>
      </c>
    </row>
    <row r="617" spans="1:9" ht="60" outlineLevel="6" x14ac:dyDescent="0.2">
      <c r="A617" s="186" t="s">
        <v>1431</v>
      </c>
      <c r="B617" s="205" t="s">
        <v>268</v>
      </c>
      <c r="C617" s="186" t="s">
        <v>84</v>
      </c>
      <c r="D617" s="186" t="s">
        <v>1862</v>
      </c>
      <c r="E617" s="186" t="s">
        <v>371</v>
      </c>
      <c r="F617" s="186" t="s">
        <v>269</v>
      </c>
      <c r="G617" s="187">
        <v>495360</v>
      </c>
      <c r="H617" s="187">
        <v>411800</v>
      </c>
      <c r="I617" s="187">
        <v>411800</v>
      </c>
    </row>
    <row r="618" spans="1:9" ht="30" outlineLevel="7" x14ac:dyDescent="0.2">
      <c r="A618" s="186" t="s">
        <v>271</v>
      </c>
      <c r="B618" s="205" t="s">
        <v>270</v>
      </c>
      <c r="C618" s="186" t="s">
        <v>84</v>
      </c>
      <c r="D618" s="186" t="s">
        <v>1862</v>
      </c>
      <c r="E618" s="186" t="s">
        <v>371</v>
      </c>
      <c r="F618" s="186" t="s">
        <v>271</v>
      </c>
      <c r="G618" s="187">
        <v>495360</v>
      </c>
      <c r="H618" s="187">
        <v>411800</v>
      </c>
      <c r="I618" s="187">
        <v>411800</v>
      </c>
    </row>
    <row r="619" spans="1:9" ht="150" outlineLevel="5" x14ac:dyDescent="0.2">
      <c r="A619" s="186" t="s">
        <v>1432</v>
      </c>
      <c r="B619" s="205" t="s">
        <v>861</v>
      </c>
      <c r="C619" s="186" t="s">
        <v>84</v>
      </c>
      <c r="D619" s="186" t="s">
        <v>1862</v>
      </c>
      <c r="E619" s="186" t="s">
        <v>862</v>
      </c>
      <c r="F619" s="186"/>
      <c r="G619" s="187">
        <v>379663.2</v>
      </c>
      <c r="H619" s="187">
        <v>0</v>
      </c>
      <c r="I619" s="187">
        <v>0</v>
      </c>
    </row>
    <row r="620" spans="1:9" ht="60" outlineLevel="6" x14ac:dyDescent="0.2">
      <c r="A620" s="186" t="s">
        <v>1433</v>
      </c>
      <c r="B620" s="205" t="s">
        <v>268</v>
      </c>
      <c r="C620" s="186" t="s">
        <v>84</v>
      </c>
      <c r="D620" s="186" t="s">
        <v>1862</v>
      </c>
      <c r="E620" s="186" t="s">
        <v>862</v>
      </c>
      <c r="F620" s="186" t="s">
        <v>269</v>
      </c>
      <c r="G620" s="187">
        <v>379663.2</v>
      </c>
      <c r="H620" s="187">
        <v>0</v>
      </c>
      <c r="I620" s="187">
        <v>0</v>
      </c>
    </row>
    <row r="621" spans="1:9" ht="30" outlineLevel="7" x14ac:dyDescent="0.2">
      <c r="A621" s="186" t="s">
        <v>1434</v>
      </c>
      <c r="B621" s="205" t="s">
        <v>270</v>
      </c>
      <c r="C621" s="186" t="s">
        <v>84</v>
      </c>
      <c r="D621" s="186" t="s">
        <v>1862</v>
      </c>
      <c r="E621" s="186" t="s">
        <v>862</v>
      </c>
      <c r="F621" s="186" t="s">
        <v>271</v>
      </c>
      <c r="G621" s="187">
        <v>379663.2</v>
      </c>
      <c r="H621" s="187">
        <v>0</v>
      </c>
      <c r="I621" s="187">
        <v>0</v>
      </c>
    </row>
    <row r="622" spans="1:9" ht="30" outlineLevel="2" x14ac:dyDescent="0.2">
      <c r="A622" s="186" t="s">
        <v>1435</v>
      </c>
      <c r="B622" s="205" t="s">
        <v>154</v>
      </c>
      <c r="C622" s="186" t="s">
        <v>84</v>
      </c>
      <c r="D622" s="186" t="s">
        <v>155</v>
      </c>
      <c r="E622" s="186"/>
      <c r="F622" s="186"/>
      <c r="G622" s="187">
        <v>15925011.09</v>
      </c>
      <c r="H622" s="187">
        <v>14558632.58</v>
      </c>
      <c r="I622" s="187">
        <v>14665755.779999999</v>
      </c>
    </row>
    <row r="623" spans="1:9" ht="45" outlineLevel="3" x14ac:dyDescent="0.2">
      <c r="A623" s="186" t="s">
        <v>1436</v>
      </c>
      <c r="B623" s="205" t="s">
        <v>249</v>
      </c>
      <c r="C623" s="186" t="s">
        <v>84</v>
      </c>
      <c r="D623" s="186" t="s">
        <v>155</v>
      </c>
      <c r="E623" s="186" t="s">
        <v>250</v>
      </c>
      <c r="F623" s="186"/>
      <c r="G623" s="187">
        <v>15925011.09</v>
      </c>
      <c r="H623" s="187">
        <v>14558632.58</v>
      </c>
      <c r="I623" s="187">
        <v>14665755.779999999</v>
      </c>
    </row>
    <row r="624" spans="1:9" ht="60" outlineLevel="4" x14ac:dyDescent="0.2">
      <c r="A624" s="186" t="s">
        <v>1437</v>
      </c>
      <c r="B624" s="205" t="s">
        <v>321</v>
      </c>
      <c r="C624" s="186" t="s">
        <v>84</v>
      </c>
      <c r="D624" s="186" t="s">
        <v>155</v>
      </c>
      <c r="E624" s="186" t="s">
        <v>322</v>
      </c>
      <c r="F624" s="186"/>
      <c r="G624" s="187">
        <v>3180600</v>
      </c>
      <c r="H624" s="187">
        <v>3180600</v>
      </c>
      <c r="I624" s="187">
        <v>3180600</v>
      </c>
    </row>
    <row r="625" spans="1:9" ht="210" outlineLevel="5" x14ac:dyDescent="0.2">
      <c r="A625" s="186" t="s">
        <v>1438</v>
      </c>
      <c r="B625" s="206" t="s">
        <v>857</v>
      </c>
      <c r="C625" s="186" t="s">
        <v>84</v>
      </c>
      <c r="D625" s="186" t="s">
        <v>155</v>
      </c>
      <c r="E625" s="186" t="s">
        <v>323</v>
      </c>
      <c r="F625" s="186"/>
      <c r="G625" s="187">
        <v>3180600</v>
      </c>
      <c r="H625" s="187">
        <v>3180600</v>
      </c>
      <c r="I625" s="187">
        <v>3180600</v>
      </c>
    </row>
    <row r="626" spans="1:9" ht="60" outlineLevel="6" x14ac:dyDescent="0.2">
      <c r="A626" s="186" t="s">
        <v>1439</v>
      </c>
      <c r="B626" s="205" t="s">
        <v>268</v>
      </c>
      <c r="C626" s="186" t="s">
        <v>84</v>
      </c>
      <c r="D626" s="186" t="s">
        <v>155</v>
      </c>
      <c r="E626" s="186" t="s">
        <v>323</v>
      </c>
      <c r="F626" s="186" t="s">
        <v>269</v>
      </c>
      <c r="G626" s="187">
        <v>3180600</v>
      </c>
      <c r="H626" s="187">
        <v>3180600</v>
      </c>
      <c r="I626" s="187">
        <v>3180600</v>
      </c>
    </row>
    <row r="627" spans="1:9" ht="30" outlineLevel="7" x14ac:dyDescent="0.2">
      <c r="A627" s="186" t="s">
        <v>1440</v>
      </c>
      <c r="B627" s="205" t="s">
        <v>270</v>
      </c>
      <c r="C627" s="186" t="s">
        <v>84</v>
      </c>
      <c r="D627" s="186" t="s">
        <v>155</v>
      </c>
      <c r="E627" s="186" t="s">
        <v>323</v>
      </c>
      <c r="F627" s="186" t="s">
        <v>271</v>
      </c>
      <c r="G627" s="187">
        <v>3180600</v>
      </c>
      <c r="H627" s="187">
        <v>3180600</v>
      </c>
      <c r="I627" s="187">
        <v>3180600</v>
      </c>
    </row>
    <row r="628" spans="1:9" ht="75" outlineLevel="4" x14ac:dyDescent="0.2">
      <c r="A628" s="186" t="s">
        <v>1441</v>
      </c>
      <c r="B628" s="205" t="s">
        <v>372</v>
      </c>
      <c r="C628" s="186" t="s">
        <v>84</v>
      </c>
      <c r="D628" s="186" t="s">
        <v>155</v>
      </c>
      <c r="E628" s="186" t="s">
        <v>373</v>
      </c>
      <c r="F628" s="186"/>
      <c r="G628" s="187">
        <v>3675000</v>
      </c>
      <c r="H628" s="187">
        <v>3450000</v>
      </c>
      <c r="I628" s="187">
        <v>3450000</v>
      </c>
    </row>
    <row r="629" spans="1:9" ht="240" outlineLevel="5" x14ac:dyDescent="0.2">
      <c r="A629" s="186" t="s">
        <v>1442</v>
      </c>
      <c r="B629" s="206" t="s">
        <v>858</v>
      </c>
      <c r="C629" s="186" t="s">
        <v>84</v>
      </c>
      <c r="D629" s="186" t="s">
        <v>155</v>
      </c>
      <c r="E629" s="186" t="s">
        <v>374</v>
      </c>
      <c r="F629" s="186"/>
      <c r="G629" s="187">
        <v>3675000</v>
      </c>
      <c r="H629" s="187">
        <v>3450000</v>
      </c>
      <c r="I629" s="187">
        <v>3450000</v>
      </c>
    </row>
    <row r="630" spans="1:9" ht="135" outlineLevel="6" x14ac:dyDescent="0.2">
      <c r="A630" s="186" t="s">
        <v>1443</v>
      </c>
      <c r="B630" s="205" t="s">
        <v>194</v>
      </c>
      <c r="C630" s="186" t="s">
        <v>84</v>
      </c>
      <c r="D630" s="186" t="s">
        <v>155</v>
      </c>
      <c r="E630" s="186" t="s">
        <v>374</v>
      </c>
      <c r="F630" s="186" t="s">
        <v>91</v>
      </c>
      <c r="G630" s="187">
        <v>2780600</v>
      </c>
      <c r="H630" s="187">
        <v>2555600</v>
      </c>
      <c r="I630" s="187">
        <v>2555600</v>
      </c>
    </row>
    <row r="631" spans="1:9" ht="45" outlineLevel="7" x14ac:dyDescent="0.2">
      <c r="A631" s="186" t="s">
        <v>1444</v>
      </c>
      <c r="B631" s="205" t="s">
        <v>195</v>
      </c>
      <c r="C631" s="186" t="s">
        <v>84</v>
      </c>
      <c r="D631" s="186" t="s">
        <v>155</v>
      </c>
      <c r="E631" s="186" t="s">
        <v>374</v>
      </c>
      <c r="F631" s="186" t="s">
        <v>93</v>
      </c>
      <c r="G631" s="187">
        <v>2780600</v>
      </c>
      <c r="H631" s="187">
        <v>2555600</v>
      </c>
      <c r="I631" s="187">
        <v>2555600</v>
      </c>
    </row>
    <row r="632" spans="1:9" ht="60" outlineLevel="6" x14ac:dyDescent="0.2">
      <c r="A632" s="186" t="s">
        <v>1445</v>
      </c>
      <c r="B632" s="205" t="s">
        <v>196</v>
      </c>
      <c r="C632" s="186" t="s">
        <v>84</v>
      </c>
      <c r="D632" s="186" t="s">
        <v>155</v>
      </c>
      <c r="E632" s="186" t="s">
        <v>374</v>
      </c>
      <c r="F632" s="186" t="s">
        <v>197</v>
      </c>
      <c r="G632" s="187">
        <v>894400</v>
      </c>
      <c r="H632" s="187">
        <v>894400</v>
      </c>
      <c r="I632" s="187">
        <v>894400</v>
      </c>
    </row>
    <row r="633" spans="1:9" ht="60" outlineLevel="7" x14ac:dyDescent="0.2">
      <c r="A633" s="186" t="s">
        <v>1446</v>
      </c>
      <c r="B633" s="205" t="s">
        <v>198</v>
      </c>
      <c r="C633" s="186" t="s">
        <v>84</v>
      </c>
      <c r="D633" s="186" t="s">
        <v>155</v>
      </c>
      <c r="E633" s="186" t="s">
        <v>374</v>
      </c>
      <c r="F633" s="186" t="s">
        <v>92</v>
      </c>
      <c r="G633" s="187">
        <v>894400</v>
      </c>
      <c r="H633" s="187">
        <v>894400</v>
      </c>
      <c r="I633" s="187">
        <v>894400</v>
      </c>
    </row>
    <row r="634" spans="1:9" ht="60" outlineLevel="4" x14ac:dyDescent="0.2">
      <c r="A634" s="186" t="s">
        <v>1447</v>
      </c>
      <c r="B634" s="205" t="s">
        <v>303</v>
      </c>
      <c r="C634" s="186" t="s">
        <v>84</v>
      </c>
      <c r="D634" s="186" t="s">
        <v>155</v>
      </c>
      <c r="E634" s="186" t="s">
        <v>304</v>
      </c>
      <c r="F634" s="186"/>
      <c r="G634" s="187">
        <v>9069411.0899999999</v>
      </c>
      <c r="H634" s="187">
        <v>7928032.5800000001</v>
      </c>
      <c r="I634" s="187">
        <v>8035155.7800000003</v>
      </c>
    </row>
    <row r="635" spans="1:9" ht="150" outlineLevel="5" x14ac:dyDescent="0.2">
      <c r="A635" s="186" t="s">
        <v>1448</v>
      </c>
      <c r="B635" s="205" t="s">
        <v>612</v>
      </c>
      <c r="C635" s="186" t="s">
        <v>84</v>
      </c>
      <c r="D635" s="186" t="s">
        <v>155</v>
      </c>
      <c r="E635" s="186" t="s">
        <v>305</v>
      </c>
      <c r="F635" s="186"/>
      <c r="G635" s="187">
        <v>8517649.2899999991</v>
      </c>
      <c r="H635" s="187">
        <v>7928032.5800000001</v>
      </c>
      <c r="I635" s="187">
        <v>8035155.7800000003</v>
      </c>
    </row>
    <row r="636" spans="1:9" ht="135" outlineLevel="6" x14ac:dyDescent="0.2">
      <c r="A636" s="186" t="s">
        <v>1449</v>
      </c>
      <c r="B636" s="205" t="s">
        <v>194</v>
      </c>
      <c r="C636" s="186" t="s">
        <v>84</v>
      </c>
      <c r="D636" s="186" t="s">
        <v>155</v>
      </c>
      <c r="E636" s="186" t="s">
        <v>305</v>
      </c>
      <c r="F636" s="186" t="s">
        <v>91</v>
      </c>
      <c r="G636" s="187">
        <v>7945646.3499999996</v>
      </c>
      <c r="H636" s="187">
        <v>7928032.5800000001</v>
      </c>
      <c r="I636" s="187">
        <v>8035155.7800000003</v>
      </c>
    </row>
    <row r="637" spans="1:9" ht="30" outlineLevel="7" x14ac:dyDescent="0.2">
      <c r="A637" s="186" t="s">
        <v>1450</v>
      </c>
      <c r="B637" s="205" t="s">
        <v>297</v>
      </c>
      <c r="C637" s="186" t="s">
        <v>84</v>
      </c>
      <c r="D637" s="186" t="s">
        <v>155</v>
      </c>
      <c r="E637" s="186" t="s">
        <v>305</v>
      </c>
      <c r="F637" s="186" t="s">
        <v>90</v>
      </c>
      <c r="G637" s="187">
        <v>7945646.3499999996</v>
      </c>
      <c r="H637" s="187">
        <v>7928032.5800000001</v>
      </c>
      <c r="I637" s="187">
        <v>8035155.7800000003</v>
      </c>
    </row>
    <row r="638" spans="1:9" ht="60" outlineLevel="6" x14ac:dyDescent="0.2">
      <c r="A638" s="186" t="s">
        <v>1451</v>
      </c>
      <c r="B638" s="205" t="s">
        <v>196</v>
      </c>
      <c r="C638" s="186" t="s">
        <v>84</v>
      </c>
      <c r="D638" s="186" t="s">
        <v>155</v>
      </c>
      <c r="E638" s="186" t="s">
        <v>305</v>
      </c>
      <c r="F638" s="186" t="s">
        <v>197</v>
      </c>
      <c r="G638" s="187">
        <v>512510.69</v>
      </c>
      <c r="H638" s="187">
        <v>0</v>
      </c>
      <c r="I638" s="187">
        <v>0</v>
      </c>
    </row>
    <row r="639" spans="1:9" ht="60" outlineLevel="7" x14ac:dyDescent="0.2">
      <c r="A639" s="186" t="s">
        <v>1452</v>
      </c>
      <c r="B639" s="205" t="s">
        <v>198</v>
      </c>
      <c r="C639" s="186" t="s">
        <v>84</v>
      </c>
      <c r="D639" s="186" t="s">
        <v>155</v>
      </c>
      <c r="E639" s="186" t="s">
        <v>305</v>
      </c>
      <c r="F639" s="186" t="s">
        <v>92</v>
      </c>
      <c r="G639" s="187">
        <v>512510.69</v>
      </c>
      <c r="H639" s="187">
        <v>0</v>
      </c>
      <c r="I639" s="187">
        <v>0</v>
      </c>
    </row>
    <row r="640" spans="1:9" ht="30" outlineLevel="6" x14ac:dyDescent="0.2">
      <c r="A640" s="186" t="s">
        <v>1453</v>
      </c>
      <c r="B640" s="205" t="s">
        <v>272</v>
      </c>
      <c r="C640" s="186" t="s">
        <v>84</v>
      </c>
      <c r="D640" s="186" t="s">
        <v>155</v>
      </c>
      <c r="E640" s="186" t="s">
        <v>305</v>
      </c>
      <c r="F640" s="186" t="s">
        <v>273</v>
      </c>
      <c r="G640" s="187">
        <v>59492.25</v>
      </c>
      <c r="H640" s="187">
        <v>0</v>
      </c>
      <c r="I640" s="187">
        <v>0</v>
      </c>
    </row>
    <row r="641" spans="1:9" ht="60" outlineLevel="7" x14ac:dyDescent="0.2">
      <c r="A641" s="186" t="s">
        <v>1454</v>
      </c>
      <c r="B641" s="205" t="s">
        <v>274</v>
      </c>
      <c r="C641" s="186" t="s">
        <v>84</v>
      </c>
      <c r="D641" s="186" t="s">
        <v>155</v>
      </c>
      <c r="E641" s="186" t="s">
        <v>305</v>
      </c>
      <c r="F641" s="186" t="s">
        <v>275</v>
      </c>
      <c r="G641" s="187">
        <v>59492.25</v>
      </c>
      <c r="H641" s="187">
        <v>0</v>
      </c>
      <c r="I641" s="187">
        <v>0</v>
      </c>
    </row>
    <row r="642" spans="1:9" ht="165" outlineLevel="5" x14ac:dyDescent="0.2">
      <c r="A642" s="186" t="s">
        <v>1455</v>
      </c>
      <c r="B642" s="206" t="s">
        <v>859</v>
      </c>
      <c r="C642" s="186" t="s">
        <v>84</v>
      </c>
      <c r="D642" s="186" t="s">
        <v>155</v>
      </c>
      <c r="E642" s="186" t="s">
        <v>860</v>
      </c>
      <c r="F642" s="186"/>
      <c r="G642" s="187">
        <v>551761.80000000005</v>
      </c>
      <c r="H642" s="187">
        <v>0</v>
      </c>
      <c r="I642" s="187">
        <v>0</v>
      </c>
    </row>
    <row r="643" spans="1:9" ht="135" outlineLevel="6" x14ac:dyDescent="0.2">
      <c r="A643" s="186" t="s">
        <v>1456</v>
      </c>
      <c r="B643" s="205" t="s">
        <v>194</v>
      </c>
      <c r="C643" s="186" t="s">
        <v>84</v>
      </c>
      <c r="D643" s="186" t="s">
        <v>155</v>
      </c>
      <c r="E643" s="186" t="s">
        <v>860</v>
      </c>
      <c r="F643" s="186" t="s">
        <v>91</v>
      </c>
      <c r="G643" s="187">
        <v>551761.80000000005</v>
      </c>
      <c r="H643" s="187">
        <v>0</v>
      </c>
      <c r="I643" s="187">
        <v>0</v>
      </c>
    </row>
    <row r="644" spans="1:9" ht="30" outlineLevel="7" x14ac:dyDescent="0.2">
      <c r="A644" s="186" t="s">
        <v>1457</v>
      </c>
      <c r="B644" s="205" t="s">
        <v>297</v>
      </c>
      <c r="C644" s="186" t="s">
        <v>84</v>
      </c>
      <c r="D644" s="186" t="s">
        <v>155</v>
      </c>
      <c r="E644" s="186" t="s">
        <v>860</v>
      </c>
      <c r="F644" s="186" t="s">
        <v>90</v>
      </c>
      <c r="G644" s="187">
        <v>551761.80000000005</v>
      </c>
      <c r="H644" s="187">
        <v>0</v>
      </c>
      <c r="I644" s="187">
        <v>0</v>
      </c>
    </row>
    <row r="645" spans="1:9" ht="30" outlineLevel="1" x14ac:dyDescent="0.2">
      <c r="A645" s="186" t="s">
        <v>1458</v>
      </c>
      <c r="B645" s="205" t="s">
        <v>156</v>
      </c>
      <c r="C645" s="186" t="s">
        <v>84</v>
      </c>
      <c r="D645" s="186" t="s">
        <v>157</v>
      </c>
      <c r="E645" s="186"/>
      <c r="F645" s="186"/>
      <c r="G645" s="187">
        <v>96759920.390000001</v>
      </c>
      <c r="H645" s="187">
        <v>75594327.680000007</v>
      </c>
      <c r="I645" s="187">
        <v>74097774.590000004</v>
      </c>
    </row>
    <row r="646" spans="1:9" ht="15" outlineLevel="2" x14ac:dyDescent="0.2">
      <c r="A646" s="186" t="s">
        <v>1459</v>
      </c>
      <c r="B646" s="205" t="s">
        <v>158</v>
      </c>
      <c r="C646" s="186" t="s">
        <v>84</v>
      </c>
      <c r="D646" s="186" t="s">
        <v>159</v>
      </c>
      <c r="E646" s="186"/>
      <c r="F646" s="186"/>
      <c r="G646" s="187">
        <v>96073236.019999996</v>
      </c>
      <c r="H646" s="187">
        <v>75294327.680000007</v>
      </c>
      <c r="I646" s="187">
        <v>73797774.590000004</v>
      </c>
    </row>
    <row r="647" spans="1:9" ht="45" outlineLevel="3" x14ac:dyDescent="0.2">
      <c r="A647" s="186" t="s">
        <v>1460</v>
      </c>
      <c r="B647" s="205" t="s">
        <v>613</v>
      </c>
      <c r="C647" s="186" t="s">
        <v>84</v>
      </c>
      <c r="D647" s="186" t="s">
        <v>159</v>
      </c>
      <c r="E647" s="186" t="s">
        <v>306</v>
      </c>
      <c r="F647" s="186"/>
      <c r="G647" s="187">
        <v>96073236.019999996</v>
      </c>
      <c r="H647" s="187">
        <v>75294327.680000007</v>
      </c>
      <c r="I647" s="187">
        <v>73797774.590000004</v>
      </c>
    </row>
    <row r="648" spans="1:9" ht="30" outlineLevel="4" x14ac:dyDescent="0.2">
      <c r="A648" s="186" t="s">
        <v>1461</v>
      </c>
      <c r="B648" s="205" t="s">
        <v>375</v>
      </c>
      <c r="C648" s="186" t="s">
        <v>84</v>
      </c>
      <c r="D648" s="186" t="s">
        <v>159</v>
      </c>
      <c r="E648" s="186" t="s">
        <v>376</v>
      </c>
      <c r="F648" s="186"/>
      <c r="G648" s="187">
        <v>38024588.390000001</v>
      </c>
      <c r="H648" s="187">
        <v>23404769.52</v>
      </c>
      <c r="I648" s="187">
        <v>22710083.91</v>
      </c>
    </row>
    <row r="649" spans="1:9" ht="120" outlineLevel="5" x14ac:dyDescent="0.2">
      <c r="A649" s="186" t="s">
        <v>1462</v>
      </c>
      <c r="B649" s="205" t="s">
        <v>614</v>
      </c>
      <c r="C649" s="186" t="s">
        <v>84</v>
      </c>
      <c r="D649" s="186" t="s">
        <v>159</v>
      </c>
      <c r="E649" s="186" t="s">
        <v>377</v>
      </c>
      <c r="F649" s="186"/>
      <c r="G649" s="187">
        <v>28722336.57</v>
      </c>
      <c r="H649" s="187">
        <v>22743892.010000002</v>
      </c>
      <c r="I649" s="187">
        <v>22051206.399999999</v>
      </c>
    </row>
    <row r="650" spans="1:9" ht="60" outlineLevel="6" x14ac:dyDescent="0.2">
      <c r="A650" s="186" t="s">
        <v>1463</v>
      </c>
      <c r="B650" s="205" t="s">
        <v>268</v>
      </c>
      <c r="C650" s="186" t="s">
        <v>84</v>
      </c>
      <c r="D650" s="186" t="s">
        <v>159</v>
      </c>
      <c r="E650" s="186" t="s">
        <v>377</v>
      </c>
      <c r="F650" s="186" t="s">
        <v>269</v>
      </c>
      <c r="G650" s="187">
        <v>28722336.57</v>
      </c>
      <c r="H650" s="187">
        <v>22743892.010000002</v>
      </c>
      <c r="I650" s="187">
        <v>22051206.399999999</v>
      </c>
    </row>
    <row r="651" spans="1:9" ht="30" outlineLevel="7" x14ac:dyDescent="0.2">
      <c r="A651" s="186" t="s">
        <v>1464</v>
      </c>
      <c r="B651" s="205" t="s">
        <v>270</v>
      </c>
      <c r="C651" s="186" t="s">
        <v>84</v>
      </c>
      <c r="D651" s="186" t="s">
        <v>159</v>
      </c>
      <c r="E651" s="186" t="s">
        <v>377</v>
      </c>
      <c r="F651" s="186" t="s">
        <v>271</v>
      </c>
      <c r="G651" s="187">
        <v>28722336.57</v>
      </c>
      <c r="H651" s="187">
        <v>22743892.010000002</v>
      </c>
      <c r="I651" s="187">
        <v>22051206.399999999</v>
      </c>
    </row>
    <row r="652" spans="1:9" ht="150" outlineLevel="5" x14ac:dyDescent="0.2">
      <c r="A652" s="186" t="s">
        <v>1465</v>
      </c>
      <c r="B652" s="205" t="s">
        <v>615</v>
      </c>
      <c r="C652" s="186" t="s">
        <v>84</v>
      </c>
      <c r="D652" s="186" t="s">
        <v>159</v>
      </c>
      <c r="E652" s="186" t="s">
        <v>682</v>
      </c>
      <c r="F652" s="186"/>
      <c r="G652" s="187">
        <v>246200</v>
      </c>
      <c r="H652" s="187">
        <v>256153.21</v>
      </c>
      <c r="I652" s="187">
        <v>254153.21</v>
      </c>
    </row>
    <row r="653" spans="1:9" ht="60" outlineLevel="6" x14ac:dyDescent="0.2">
      <c r="A653" s="186" t="s">
        <v>1466</v>
      </c>
      <c r="B653" s="205" t="s">
        <v>268</v>
      </c>
      <c r="C653" s="186" t="s">
        <v>84</v>
      </c>
      <c r="D653" s="186" t="s">
        <v>159</v>
      </c>
      <c r="E653" s="186" t="s">
        <v>682</v>
      </c>
      <c r="F653" s="186" t="s">
        <v>269</v>
      </c>
      <c r="G653" s="187">
        <v>246200</v>
      </c>
      <c r="H653" s="187">
        <v>256153.21</v>
      </c>
      <c r="I653" s="187">
        <v>254153.21</v>
      </c>
    </row>
    <row r="654" spans="1:9" ht="30" outlineLevel="7" x14ac:dyDescent="0.2">
      <c r="A654" s="186" t="s">
        <v>1467</v>
      </c>
      <c r="B654" s="205" t="s">
        <v>270</v>
      </c>
      <c r="C654" s="186" t="s">
        <v>84</v>
      </c>
      <c r="D654" s="186" t="s">
        <v>159</v>
      </c>
      <c r="E654" s="186" t="s">
        <v>682</v>
      </c>
      <c r="F654" s="186" t="s">
        <v>271</v>
      </c>
      <c r="G654" s="187">
        <v>246200</v>
      </c>
      <c r="H654" s="187">
        <v>256153.21</v>
      </c>
      <c r="I654" s="187">
        <v>254153.21</v>
      </c>
    </row>
    <row r="655" spans="1:9" ht="135" outlineLevel="5" x14ac:dyDescent="0.2">
      <c r="A655" s="186" t="s">
        <v>1468</v>
      </c>
      <c r="B655" s="205" t="s">
        <v>616</v>
      </c>
      <c r="C655" s="186" t="s">
        <v>84</v>
      </c>
      <c r="D655" s="186" t="s">
        <v>159</v>
      </c>
      <c r="E655" s="186" t="s">
        <v>425</v>
      </c>
      <c r="F655" s="186"/>
      <c r="G655" s="187">
        <v>396213</v>
      </c>
      <c r="H655" s="187">
        <v>404724.3</v>
      </c>
      <c r="I655" s="187">
        <v>404724.3</v>
      </c>
    </row>
    <row r="656" spans="1:9" ht="60" outlineLevel="6" x14ac:dyDescent="0.2">
      <c r="A656" s="186" t="s">
        <v>1469</v>
      </c>
      <c r="B656" s="205" t="s">
        <v>268</v>
      </c>
      <c r="C656" s="186" t="s">
        <v>84</v>
      </c>
      <c r="D656" s="186" t="s">
        <v>159</v>
      </c>
      <c r="E656" s="186" t="s">
        <v>425</v>
      </c>
      <c r="F656" s="186" t="s">
        <v>269</v>
      </c>
      <c r="G656" s="187">
        <v>396213</v>
      </c>
      <c r="H656" s="187">
        <v>404724.3</v>
      </c>
      <c r="I656" s="187">
        <v>404724.3</v>
      </c>
    </row>
    <row r="657" spans="1:9" ht="30" outlineLevel="7" x14ac:dyDescent="0.2">
      <c r="A657" s="186" t="s">
        <v>1470</v>
      </c>
      <c r="B657" s="205" t="s">
        <v>270</v>
      </c>
      <c r="C657" s="186" t="s">
        <v>84</v>
      </c>
      <c r="D657" s="186" t="s">
        <v>159</v>
      </c>
      <c r="E657" s="186" t="s">
        <v>425</v>
      </c>
      <c r="F657" s="186" t="s">
        <v>271</v>
      </c>
      <c r="G657" s="187">
        <v>396213</v>
      </c>
      <c r="H657" s="187">
        <v>404724.3</v>
      </c>
      <c r="I657" s="187">
        <v>404724.3</v>
      </c>
    </row>
    <row r="658" spans="1:9" ht="195" outlineLevel="5" x14ac:dyDescent="0.2">
      <c r="A658" s="186" t="s">
        <v>1471</v>
      </c>
      <c r="B658" s="206" t="s">
        <v>1708</v>
      </c>
      <c r="C658" s="186" t="s">
        <v>84</v>
      </c>
      <c r="D658" s="186" t="s">
        <v>159</v>
      </c>
      <c r="E658" s="186" t="s">
        <v>1709</v>
      </c>
      <c r="F658" s="186"/>
      <c r="G658" s="187">
        <v>6647461.2199999997</v>
      </c>
      <c r="H658" s="187">
        <v>0</v>
      </c>
      <c r="I658" s="187">
        <v>0</v>
      </c>
    </row>
    <row r="659" spans="1:9" ht="60" outlineLevel="6" x14ac:dyDescent="0.2">
      <c r="A659" s="186" t="s">
        <v>1472</v>
      </c>
      <c r="B659" s="205" t="s">
        <v>268</v>
      </c>
      <c r="C659" s="186" t="s">
        <v>84</v>
      </c>
      <c r="D659" s="186" t="s">
        <v>159</v>
      </c>
      <c r="E659" s="186" t="s">
        <v>1709</v>
      </c>
      <c r="F659" s="186" t="s">
        <v>269</v>
      </c>
      <c r="G659" s="187">
        <v>6647461.2199999997</v>
      </c>
      <c r="H659" s="187">
        <v>0</v>
      </c>
      <c r="I659" s="187">
        <v>0</v>
      </c>
    </row>
    <row r="660" spans="1:9" ht="30" outlineLevel="7" x14ac:dyDescent="0.2">
      <c r="A660" s="186" t="s">
        <v>1473</v>
      </c>
      <c r="B660" s="205" t="s">
        <v>270</v>
      </c>
      <c r="C660" s="186" t="s">
        <v>84</v>
      </c>
      <c r="D660" s="186" t="s">
        <v>159</v>
      </c>
      <c r="E660" s="186" t="s">
        <v>1709</v>
      </c>
      <c r="F660" s="186" t="s">
        <v>271</v>
      </c>
      <c r="G660" s="187">
        <v>6647461.2199999997</v>
      </c>
      <c r="H660" s="187">
        <v>0</v>
      </c>
      <c r="I660" s="187">
        <v>0</v>
      </c>
    </row>
    <row r="661" spans="1:9" ht="135" outlineLevel="5" x14ac:dyDescent="0.2">
      <c r="A661" s="186" t="s">
        <v>1474</v>
      </c>
      <c r="B661" s="205" t="s">
        <v>863</v>
      </c>
      <c r="C661" s="186" t="s">
        <v>84</v>
      </c>
      <c r="D661" s="186" t="s">
        <v>159</v>
      </c>
      <c r="E661" s="186" t="s">
        <v>864</v>
      </c>
      <c r="F661" s="186"/>
      <c r="G661" s="187">
        <v>1912377.6</v>
      </c>
      <c r="H661" s="187">
        <v>0</v>
      </c>
      <c r="I661" s="187">
        <v>0</v>
      </c>
    </row>
    <row r="662" spans="1:9" ht="60" outlineLevel="6" x14ac:dyDescent="0.2">
      <c r="A662" s="186" t="s">
        <v>1475</v>
      </c>
      <c r="B662" s="205" t="s">
        <v>268</v>
      </c>
      <c r="C662" s="186" t="s">
        <v>84</v>
      </c>
      <c r="D662" s="186" t="s">
        <v>159</v>
      </c>
      <c r="E662" s="186" t="s">
        <v>864</v>
      </c>
      <c r="F662" s="186" t="s">
        <v>269</v>
      </c>
      <c r="G662" s="187">
        <v>1912377.6</v>
      </c>
      <c r="H662" s="187">
        <v>0</v>
      </c>
      <c r="I662" s="187">
        <v>0</v>
      </c>
    </row>
    <row r="663" spans="1:9" ht="30" outlineLevel="7" x14ac:dyDescent="0.2">
      <c r="A663" s="186" t="s">
        <v>1476</v>
      </c>
      <c r="B663" s="205" t="s">
        <v>270</v>
      </c>
      <c r="C663" s="186" t="s">
        <v>84</v>
      </c>
      <c r="D663" s="186" t="s">
        <v>159</v>
      </c>
      <c r="E663" s="186" t="s">
        <v>864</v>
      </c>
      <c r="F663" s="186" t="s">
        <v>271</v>
      </c>
      <c r="G663" s="187">
        <v>1912377.6</v>
      </c>
      <c r="H663" s="187">
        <v>0</v>
      </c>
      <c r="I663" s="187">
        <v>0</v>
      </c>
    </row>
    <row r="664" spans="1:9" ht="120" outlineLevel="5" x14ac:dyDescent="0.2">
      <c r="A664" s="186" t="s">
        <v>1477</v>
      </c>
      <c r="B664" s="205" t="s">
        <v>865</v>
      </c>
      <c r="C664" s="186" t="s">
        <v>84</v>
      </c>
      <c r="D664" s="186" t="s">
        <v>159</v>
      </c>
      <c r="E664" s="186" t="s">
        <v>866</v>
      </c>
      <c r="F664" s="186"/>
      <c r="G664" s="187">
        <v>100000</v>
      </c>
      <c r="H664" s="187">
        <v>0</v>
      </c>
      <c r="I664" s="187">
        <v>0</v>
      </c>
    </row>
    <row r="665" spans="1:9" ht="60" outlineLevel="6" x14ac:dyDescent="0.2">
      <c r="A665" s="186" t="s">
        <v>1478</v>
      </c>
      <c r="B665" s="205" t="s">
        <v>268</v>
      </c>
      <c r="C665" s="186" t="s">
        <v>84</v>
      </c>
      <c r="D665" s="186" t="s">
        <v>159</v>
      </c>
      <c r="E665" s="186" t="s">
        <v>866</v>
      </c>
      <c r="F665" s="186" t="s">
        <v>269</v>
      </c>
      <c r="G665" s="187">
        <v>100000</v>
      </c>
      <c r="H665" s="187">
        <v>0</v>
      </c>
      <c r="I665" s="187">
        <v>0</v>
      </c>
    </row>
    <row r="666" spans="1:9" ht="30" outlineLevel="7" x14ac:dyDescent="0.2">
      <c r="A666" s="186" t="s">
        <v>1479</v>
      </c>
      <c r="B666" s="205" t="s">
        <v>270</v>
      </c>
      <c r="C666" s="186" t="s">
        <v>84</v>
      </c>
      <c r="D666" s="186" t="s">
        <v>159</v>
      </c>
      <c r="E666" s="186" t="s">
        <v>866</v>
      </c>
      <c r="F666" s="186" t="s">
        <v>271</v>
      </c>
      <c r="G666" s="187">
        <v>100000</v>
      </c>
      <c r="H666" s="187">
        <v>0</v>
      </c>
      <c r="I666" s="187">
        <v>0</v>
      </c>
    </row>
    <row r="667" spans="1:9" ht="45" outlineLevel="4" x14ac:dyDescent="0.2">
      <c r="A667" s="186" t="s">
        <v>1480</v>
      </c>
      <c r="B667" s="205" t="s">
        <v>378</v>
      </c>
      <c r="C667" s="186" t="s">
        <v>84</v>
      </c>
      <c r="D667" s="186" t="s">
        <v>159</v>
      </c>
      <c r="E667" s="186" t="s">
        <v>379</v>
      </c>
      <c r="F667" s="186"/>
      <c r="G667" s="187">
        <v>58048647.630000003</v>
      </c>
      <c r="H667" s="187">
        <v>51889558.159999996</v>
      </c>
      <c r="I667" s="187">
        <v>51087690.68</v>
      </c>
    </row>
    <row r="668" spans="1:9" ht="150" outlineLevel="5" x14ac:dyDescent="0.2">
      <c r="A668" s="186" t="s">
        <v>1481</v>
      </c>
      <c r="B668" s="205" t="s">
        <v>617</v>
      </c>
      <c r="C668" s="186" t="s">
        <v>84</v>
      </c>
      <c r="D668" s="186" t="s">
        <v>159</v>
      </c>
      <c r="E668" s="186" t="s">
        <v>380</v>
      </c>
      <c r="F668" s="186"/>
      <c r="G668" s="187">
        <v>35048744.43</v>
      </c>
      <c r="H668" s="187">
        <v>37226058.18</v>
      </c>
      <c r="I668" s="187">
        <v>37226058.18</v>
      </c>
    </row>
    <row r="669" spans="1:9" ht="60" outlineLevel="6" x14ac:dyDescent="0.2">
      <c r="A669" s="186" t="s">
        <v>1482</v>
      </c>
      <c r="B669" s="205" t="s">
        <v>268</v>
      </c>
      <c r="C669" s="186" t="s">
        <v>84</v>
      </c>
      <c r="D669" s="186" t="s">
        <v>159</v>
      </c>
      <c r="E669" s="186" t="s">
        <v>380</v>
      </c>
      <c r="F669" s="186" t="s">
        <v>269</v>
      </c>
      <c r="G669" s="187">
        <v>35048744.43</v>
      </c>
      <c r="H669" s="187">
        <v>37226058.18</v>
      </c>
      <c r="I669" s="187">
        <v>37226058.18</v>
      </c>
    </row>
    <row r="670" spans="1:9" ht="30" outlineLevel="7" x14ac:dyDescent="0.2">
      <c r="A670" s="186" t="s">
        <v>1483</v>
      </c>
      <c r="B670" s="205" t="s">
        <v>270</v>
      </c>
      <c r="C670" s="186" t="s">
        <v>84</v>
      </c>
      <c r="D670" s="186" t="s">
        <v>159</v>
      </c>
      <c r="E670" s="186" t="s">
        <v>380</v>
      </c>
      <c r="F670" s="186" t="s">
        <v>271</v>
      </c>
      <c r="G670" s="187">
        <v>35048744.43</v>
      </c>
      <c r="H670" s="187">
        <v>37226058.18</v>
      </c>
      <c r="I670" s="187">
        <v>37226058.18</v>
      </c>
    </row>
    <row r="671" spans="1:9" ht="120" outlineLevel="5" x14ac:dyDescent="0.2">
      <c r="A671" s="186" t="s">
        <v>1484</v>
      </c>
      <c r="B671" s="205" t="s">
        <v>618</v>
      </c>
      <c r="C671" s="186" t="s">
        <v>84</v>
      </c>
      <c r="D671" s="186" t="s">
        <v>159</v>
      </c>
      <c r="E671" s="186" t="s">
        <v>381</v>
      </c>
      <c r="F671" s="186"/>
      <c r="G671" s="187">
        <v>18250952.800000001</v>
      </c>
      <c r="H671" s="187">
        <v>14663499.98</v>
      </c>
      <c r="I671" s="187">
        <v>13861632.5</v>
      </c>
    </row>
    <row r="672" spans="1:9" ht="60" outlineLevel="6" x14ac:dyDescent="0.2">
      <c r="A672" s="186" t="s">
        <v>1485</v>
      </c>
      <c r="B672" s="205" t="s">
        <v>268</v>
      </c>
      <c r="C672" s="186" t="s">
        <v>84</v>
      </c>
      <c r="D672" s="186" t="s">
        <v>159</v>
      </c>
      <c r="E672" s="186" t="s">
        <v>381</v>
      </c>
      <c r="F672" s="186" t="s">
        <v>269</v>
      </c>
      <c r="G672" s="187">
        <v>18250952.800000001</v>
      </c>
      <c r="H672" s="187">
        <v>14663499.98</v>
      </c>
      <c r="I672" s="187">
        <v>13861632.5</v>
      </c>
    </row>
    <row r="673" spans="1:9" ht="30" outlineLevel="7" x14ac:dyDescent="0.2">
      <c r="A673" s="186" t="s">
        <v>1486</v>
      </c>
      <c r="B673" s="205" t="s">
        <v>270</v>
      </c>
      <c r="C673" s="186" t="s">
        <v>84</v>
      </c>
      <c r="D673" s="186" t="s">
        <v>159</v>
      </c>
      <c r="E673" s="186" t="s">
        <v>381</v>
      </c>
      <c r="F673" s="186" t="s">
        <v>271</v>
      </c>
      <c r="G673" s="187">
        <v>18250952.800000001</v>
      </c>
      <c r="H673" s="187">
        <v>14663499.98</v>
      </c>
      <c r="I673" s="187">
        <v>13861632.5</v>
      </c>
    </row>
    <row r="674" spans="1:9" ht="165" outlineLevel="5" x14ac:dyDescent="0.2">
      <c r="A674" s="186" t="s">
        <v>1487</v>
      </c>
      <c r="B674" s="206" t="s">
        <v>1710</v>
      </c>
      <c r="C674" s="186" t="s">
        <v>84</v>
      </c>
      <c r="D674" s="186" t="s">
        <v>159</v>
      </c>
      <c r="E674" s="186" t="s">
        <v>1711</v>
      </c>
      <c r="F674" s="186"/>
      <c r="G674" s="187">
        <v>2021000</v>
      </c>
      <c r="H674" s="187">
        <v>0</v>
      </c>
      <c r="I674" s="187">
        <v>0</v>
      </c>
    </row>
    <row r="675" spans="1:9" ht="60" outlineLevel="6" x14ac:dyDescent="0.2">
      <c r="A675" s="186" t="s">
        <v>1488</v>
      </c>
      <c r="B675" s="205" t="s">
        <v>268</v>
      </c>
      <c r="C675" s="186" t="s">
        <v>84</v>
      </c>
      <c r="D675" s="186" t="s">
        <v>159</v>
      </c>
      <c r="E675" s="186" t="s">
        <v>1711</v>
      </c>
      <c r="F675" s="186" t="s">
        <v>269</v>
      </c>
      <c r="G675" s="187">
        <v>2021000</v>
      </c>
      <c r="H675" s="187">
        <v>0</v>
      </c>
      <c r="I675" s="187">
        <v>0</v>
      </c>
    </row>
    <row r="676" spans="1:9" ht="30" outlineLevel="7" x14ac:dyDescent="0.2">
      <c r="A676" s="186" t="s">
        <v>1489</v>
      </c>
      <c r="B676" s="205" t="s">
        <v>270</v>
      </c>
      <c r="C676" s="186" t="s">
        <v>84</v>
      </c>
      <c r="D676" s="186" t="s">
        <v>159</v>
      </c>
      <c r="E676" s="186" t="s">
        <v>1711</v>
      </c>
      <c r="F676" s="186" t="s">
        <v>271</v>
      </c>
      <c r="G676" s="187">
        <v>2021000</v>
      </c>
      <c r="H676" s="187">
        <v>0</v>
      </c>
      <c r="I676" s="187">
        <v>0</v>
      </c>
    </row>
    <row r="677" spans="1:9" ht="150" outlineLevel="5" x14ac:dyDescent="0.2">
      <c r="A677" s="186" t="s">
        <v>1490</v>
      </c>
      <c r="B677" s="205" t="s">
        <v>867</v>
      </c>
      <c r="C677" s="186" t="s">
        <v>84</v>
      </c>
      <c r="D677" s="186" t="s">
        <v>159</v>
      </c>
      <c r="E677" s="186" t="s">
        <v>868</v>
      </c>
      <c r="F677" s="186"/>
      <c r="G677" s="187">
        <v>714016.8</v>
      </c>
      <c r="H677" s="187">
        <v>0</v>
      </c>
      <c r="I677" s="187">
        <v>0</v>
      </c>
    </row>
    <row r="678" spans="1:9" ht="60" outlineLevel="6" x14ac:dyDescent="0.2">
      <c r="A678" s="186" t="s">
        <v>1491</v>
      </c>
      <c r="B678" s="205" t="s">
        <v>268</v>
      </c>
      <c r="C678" s="186" t="s">
        <v>84</v>
      </c>
      <c r="D678" s="186" t="s">
        <v>159</v>
      </c>
      <c r="E678" s="186" t="s">
        <v>868</v>
      </c>
      <c r="F678" s="186" t="s">
        <v>269</v>
      </c>
      <c r="G678" s="187">
        <v>714016.8</v>
      </c>
      <c r="H678" s="187">
        <v>0</v>
      </c>
      <c r="I678" s="187">
        <v>0</v>
      </c>
    </row>
    <row r="679" spans="1:9" ht="30" outlineLevel="7" x14ac:dyDescent="0.2">
      <c r="A679" s="186" t="s">
        <v>1492</v>
      </c>
      <c r="B679" s="205" t="s">
        <v>270</v>
      </c>
      <c r="C679" s="186" t="s">
        <v>84</v>
      </c>
      <c r="D679" s="186" t="s">
        <v>159</v>
      </c>
      <c r="E679" s="186" t="s">
        <v>868</v>
      </c>
      <c r="F679" s="186" t="s">
        <v>271</v>
      </c>
      <c r="G679" s="187">
        <v>714016.8</v>
      </c>
      <c r="H679" s="187">
        <v>0</v>
      </c>
      <c r="I679" s="187">
        <v>0</v>
      </c>
    </row>
    <row r="680" spans="1:9" ht="180" outlineLevel="5" x14ac:dyDescent="0.2">
      <c r="A680" s="186" t="s">
        <v>1493</v>
      </c>
      <c r="B680" s="206" t="s">
        <v>869</v>
      </c>
      <c r="C680" s="186" t="s">
        <v>84</v>
      </c>
      <c r="D680" s="186" t="s">
        <v>159</v>
      </c>
      <c r="E680" s="186" t="s">
        <v>870</v>
      </c>
      <c r="F680" s="186"/>
      <c r="G680" s="187">
        <v>2013933.6</v>
      </c>
      <c r="H680" s="187">
        <v>0</v>
      </c>
      <c r="I680" s="187">
        <v>0</v>
      </c>
    </row>
    <row r="681" spans="1:9" ht="60" outlineLevel="6" x14ac:dyDescent="0.2">
      <c r="A681" s="186" t="s">
        <v>1494</v>
      </c>
      <c r="B681" s="205" t="s">
        <v>268</v>
      </c>
      <c r="C681" s="186" t="s">
        <v>84</v>
      </c>
      <c r="D681" s="186" t="s">
        <v>159</v>
      </c>
      <c r="E681" s="186" t="s">
        <v>870</v>
      </c>
      <c r="F681" s="186" t="s">
        <v>269</v>
      </c>
      <c r="G681" s="187">
        <v>2013933.6</v>
      </c>
      <c r="H681" s="187">
        <v>0</v>
      </c>
      <c r="I681" s="187">
        <v>0</v>
      </c>
    </row>
    <row r="682" spans="1:9" ht="30" outlineLevel="7" x14ac:dyDescent="0.2">
      <c r="A682" s="186" t="s">
        <v>1495</v>
      </c>
      <c r="B682" s="205" t="s">
        <v>270</v>
      </c>
      <c r="C682" s="186" t="s">
        <v>84</v>
      </c>
      <c r="D682" s="186" t="s">
        <v>159</v>
      </c>
      <c r="E682" s="186" t="s">
        <v>870</v>
      </c>
      <c r="F682" s="186" t="s">
        <v>271</v>
      </c>
      <c r="G682" s="187">
        <v>2013933.6</v>
      </c>
      <c r="H682" s="187">
        <v>0</v>
      </c>
      <c r="I682" s="187">
        <v>0</v>
      </c>
    </row>
    <row r="683" spans="1:9" ht="30" outlineLevel="2" x14ac:dyDescent="0.2">
      <c r="A683" s="186" t="s">
        <v>1496</v>
      </c>
      <c r="B683" s="205" t="s">
        <v>160</v>
      </c>
      <c r="C683" s="186" t="s">
        <v>84</v>
      </c>
      <c r="D683" s="186" t="s">
        <v>161</v>
      </c>
      <c r="E683" s="186"/>
      <c r="F683" s="186"/>
      <c r="G683" s="187">
        <v>686684.37</v>
      </c>
      <c r="H683" s="187">
        <v>300000</v>
      </c>
      <c r="I683" s="187">
        <v>300000</v>
      </c>
    </row>
    <row r="684" spans="1:9" ht="45" outlineLevel="3" x14ac:dyDescent="0.2">
      <c r="A684" s="186" t="s">
        <v>1497</v>
      </c>
      <c r="B684" s="205" t="s">
        <v>613</v>
      </c>
      <c r="C684" s="186" t="s">
        <v>84</v>
      </c>
      <c r="D684" s="186" t="s">
        <v>161</v>
      </c>
      <c r="E684" s="186" t="s">
        <v>306</v>
      </c>
      <c r="F684" s="186"/>
      <c r="G684" s="187">
        <v>686684.37</v>
      </c>
      <c r="H684" s="187">
        <v>300000</v>
      </c>
      <c r="I684" s="187">
        <v>300000</v>
      </c>
    </row>
    <row r="685" spans="1:9" ht="45" outlineLevel="4" x14ac:dyDescent="0.2">
      <c r="A685" s="186" t="s">
        <v>1498</v>
      </c>
      <c r="B685" s="205" t="s">
        <v>378</v>
      </c>
      <c r="C685" s="186" t="s">
        <v>84</v>
      </c>
      <c r="D685" s="186" t="s">
        <v>161</v>
      </c>
      <c r="E685" s="186" t="s">
        <v>379</v>
      </c>
      <c r="F685" s="186"/>
      <c r="G685" s="187">
        <v>686684.37</v>
      </c>
      <c r="H685" s="187">
        <v>300000</v>
      </c>
      <c r="I685" s="187">
        <v>300000</v>
      </c>
    </row>
    <row r="686" spans="1:9" ht="135" outlineLevel="5" x14ac:dyDescent="0.2">
      <c r="A686" s="186" t="s">
        <v>1499</v>
      </c>
      <c r="B686" s="205" t="s">
        <v>619</v>
      </c>
      <c r="C686" s="186" t="s">
        <v>84</v>
      </c>
      <c r="D686" s="186" t="s">
        <v>161</v>
      </c>
      <c r="E686" s="186" t="s">
        <v>382</v>
      </c>
      <c r="F686" s="186"/>
      <c r="G686" s="187">
        <v>686684.37</v>
      </c>
      <c r="H686" s="187">
        <v>300000</v>
      </c>
      <c r="I686" s="187">
        <v>300000</v>
      </c>
    </row>
    <row r="687" spans="1:9" ht="60" outlineLevel="6" x14ac:dyDescent="0.2">
      <c r="A687" s="186" t="s">
        <v>1500</v>
      </c>
      <c r="B687" s="205" t="s">
        <v>268</v>
      </c>
      <c r="C687" s="186" t="s">
        <v>84</v>
      </c>
      <c r="D687" s="186" t="s">
        <v>161</v>
      </c>
      <c r="E687" s="186" t="s">
        <v>382</v>
      </c>
      <c r="F687" s="186" t="s">
        <v>269</v>
      </c>
      <c r="G687" s="187">
        <v>686684.37</v>
      </c>
      <c r="H687" s="187">
        <v>300000</v>
      </c>
      <c r="I687" s="187">
        <v>300000</v>
      </c>
    </row>
    <row r="688" spans="1:9" ht="30" outlineLevel="7" x14ac:dyDescent="0.2">
      <c r="A688" s="186" t="s">
        <v>1502</v>
      </c>
      <c r="B688" s="205" t="s">
        <v>270</v>
      </c>
      <c r="C688" s="186" t="s">
        <v>84</v>
      </c>
      <c r="D688" s="186" t="s">
        <v>161</v>
      </c>
      <c r="E688" s="186" t="s">
        <v>382</v>
      </c>
      <c r="F688" s="186" t="s">
        <v>271</v>
      </c>
      <c r="G688" s="187">
        <v>686684.37</v>
      </c>
      <c r="H688" s="187">
        <v>300000</v>
      </c>
      <c r="I688" s="187">
        <v>300000</v>
      </c>
    </row>
    <row r="689" spans="1:9" ht="15" outlineLevel="1" x14ac:dyDescent="0.2">
      <c r="A689" s="186" t="s">
        <v>1503</v>
      </c>
      <c r="B689" s="205" t="s">
        <v>162</v>
      </c>
      <c r="C689" s="186" t="s">
        <v>84</v>
      </c>
      <c r="D689" s="186" t="s">
        <v>163</v>
      </c>
      <c r="E689" s="186"/>
      <c r="F689" s="186"/>
      <c r="G689" s="187">
        <v>48190019.560000002</v>
      </c>
      <c r="H689" s="187">
        <v>44098636.310000002</v>
      </c>
      <c r="I689" s="187">
        <v>43807875.75</v>
      </c>
    </row>
    <row r="690" spans="1:9" ht="15" outlineLevel="2" x14ac:dyDescent="0.2">
      <c r="A690" s="186" t="s">
        <v>1504</v>
      </c>
      <c r="B690" s="205" t="s">
        <v>164</v>
      </c>
      <c r="C690" s="186" t="s">
        <v>84</v>
      </c>
      <c r="D690" s="186" t="s">
        <v>165</v>
      </c>
      <c r="E690" s="186"/>
      <c r="F690" s="186"/>
      <c r="G690" s="187">
        <v>3667800.25</v>
      </c>
      <c r="H690" s="187">
        <v>2538491.84</v>
      </c>
      <c r="I690" s="187">
        <v>2572791.8199999998</v>
      </c>
    </row>
    <row r="691" spans="1:9" ht="15" outlineLevel="3" x14ac:dyDescent="0.2">
      <c r="A691" s="186" t="s">
        <v>1505</v>
      </c>
      <c r="B691" s="205" t="s">
        <v>201</v>
      </c>
      <c r="C691" s="186" t="s">
        <v>84</v>
      </c>
      <c r="D691" s="186" t="s">
        <v>165</v>
      </c>
      <c r="E691" s="186" t="s">
        <v>202</v>
      </c>
      <c r="F691" s="186"/>
      <c r="G691" s="187">
        <v>3667800.25</v>
      </c>
      <c r="H691" s="187">
        <v>2538491.84</v>
      </c>
      <c r="I691" s="187">
        <v>2572791.8199999998</v>
      </c>
    </row>
    <row r="692" spans="1:9" ht="75" outlineLevel="4" x14ac:dyDescent="0.2">
      <c r="A692" s="186" t="s">
        <v>1506</v>
      </c>
      <c r="B692" s="205" t="s">
        <v>328</v>
      </c>
      <c r="C692" s="186" t="s">
        <v>84</v>
      </c>
      <c r="D692" s="186" t="s">
        <v>165</v>
      </c>
      <c r="E692" s="186" t="s">
        <v>329</v>
      </c>
      <c r="F692" s="186"/>
      <c r="G692" s="187">
        <v>3667800.25</v>
      </c>
      <c r="H692" s="187">
        <v>2538491.84</v>
      </c>
      <c r="I692" s="187">
        <v>2572791.8199999998</v>
      </c>
    </row>
    <row r="693" spans="1:9" ht="75" outlineLevel="5" x14ac:dyDescent="0.2">
      <c r="A693" s="186" t="s">
        <v>1507</v>
      </c>
      <c r="B693" s="205" t="s">
        <v>383</v>
      </c>
      <c r="C693" s="186" t="s">
        <v>84</v>
      </c>
      <c r="D693" s="186" t="s">
        <v>165</v>
      </c>
      <c r="E693" s="186" t="s">
        <v>384</v>
      </c>
      <c r="F693" s="186"/>
      <c r="G693" s="187">
        <v>3667800.25</v>
      </c>
      <c r="H693" s="187">
        <v>2538491.84</v>
      </c>
      <c r="I693" s="187">
        <v>2572791.8199999998</v>
      </c>
    </row>
    <row r="694" spans="1:9" ht="30" outlineLevel="6" x14ac:dyDescent="0.2">
      <c r="A694" s="186" t="s">
        <v>1508</v>
      </c>
      <c r="B694" s="205" t="s">
        <v>272</v>
      </c>
      <c r="C694" s="186" t="s">
        <v>84</v>
      </c>
      <c r="D694" s="186" t="s">
        <v>165</v>
      </c>
      <c r="E694" s="186" t="s">
        <v>384</v>
      </c>
      <c r="F694" s="186" t="s">
        <v>273</v>
      </c>
      <c r="G694" s="187">
        <v>3667800.25</v>
      </c>
      <c r="H694" s="187">
        <v>2538491.84</v>
      </c>
      <c r="I694" s="187">
        <v>2572791.8199999998</v>
      </c>
    </row>
    <row r="695" spans="1:9" ht="45" outlineLevel="7" x14ac:dyDescent="0.2">
      <c r="A695" s="186" t="s">
        <v>1509</v>
      </c>
      <c r="B695" s="205" t="s">
        <v>385</v>
      </c>
      <c r="C695" s="186" t="s">
        <v>84</v>
      </c>
      <c r="D695" s="186" t="s">
        <v>165</v>
      </c>
      <c r="E695" s="186" t="s">
        <v>384</v>
      </c>
      <c r="F695" s="186" t="s">
        <v>386</v>
      </c>
      <c r="G695" s="187">
        <v>3667800.25</v>
      </c>
      <c r="H695" s="187">
        <v>2538491.84</v>
      </c>
      <c r="I695" s="187">
        <v>2572791.8199999998</v>
      </c>
    </row>
    <row r="696" spans="1:9" ht="30" outlineLevel="2" x14ac:dyDescent="0.2">
      <c r="A696" s="186" t="s">
        <v>1510</v>
      </c>
      <c r="B696" s="205" t="s">
        <v>166</v>
      </c>
      <c r="C696" s="186" t="s">
        <v>84</v>
      </c>
      <c r="D696" s="186" t="s">
        <v>167</v>
      </c>
      <c r="E696" s="186"/>
      <c r="F696" s="186"/>
      <c r="G696" s="187">
        <v>37653999.310000002</v>
      </c>
      <c r="H696" s="187">
        <v>39289244.469999999</v>
      </c>
      <c r="I696" s="187">
        <v>38964183.93</v>
      </c>
    </row>
    <row r="697" spans="1:9" ht="45" outlineLevel="3" x14ac:dyDescent="0.2">
      <c r="A697" s="186" t="s">
        <v>1511</v>
      </c>
      <c r="B697" s="205" t="s">
        <v>249</v>
      </c>
      <c r="C697" s="186" t="s">
        <v>84</v>
      </c>
      <c r="D697" s="186" t="s">
        <v>167</v>
      </c>
      <c r="E697" s="186" t="s">
        <v>250</v>
      </c>
      <c r="F697" s="186"/>
      <c r="G697" s="187">
        <v>36033999.310000002</v>
      </c>
      <c r="H697" s="187">
        <v>36886802.229999997</v>
      </c>
      <c r="I697" s="187">
        <v>36603310.700000003</v>
      </c>
    </row>
    <row r="698" spans="1:9" ht="45" outlineLevel="4" x14ac:dyDescent="0.2">
      <c r="A698" s="186" t="s">
        <v>1512</v>
      </c>
      <c r="B698" s="205" t="s">
        <v>311</v>
      </c>
      <c r="C698" s="186" t="s">
        <v>84</v>
      </c>
      <c r="D698" s="186" t="s">
        <v>167</v>
      </c>
      <c r="E698" s="186" t="s">
        <v>312</v>
      </c>
      <c r="F698" s="186"/>
      <c r="G698" s="187">
        <v>33660784.020000003</v>
      </c>
      <c r="H698" s="187">
        <v>33757980</v>
      </c>
      <c r="I698" s="187">
        <v>33623480</v>
      </c>
    </row>
    <row r="699" spans="1:9" ht="345" outlineLevel="5" x14ac:dyDescent="0.2">
      <c r="A699" s="186" t="s">
        <v>1513</v>
      </c>
      <c r="B699" s="206" t="s">
        <v>871</v>
      </c>
      <c r="C699" s="186" t="s">
        <v>84</v>
      </c>
      <c r="D699" s="186" t="s">
        <v>167</v>
      </c>
      <c r="E699" s="186" t="s">
        <v>325</v>
      </c>
      <c r="F699" s="186"/>
      <c r="G699" s="187">
        <v>258800</v>
      </c>
      <c r="H699" s="187">
        <v>258800</v>
      </c>
      <c r="I699" s="187">
        <v>258800</v>
      </c>
    </row>
    <row r="700" spans="1:9" ht="60" outlineLevel="6" x14ac:dyDescent="0.2">
      <c r="A700" s="186" t="s">
        <v>1514</v>
      </c>
      <c r="B700" s="205" t="s">
        <v>268</v>
      </c>
      <c r="C700" s="186" t="s">
        <v>84</v>
      </c>
      <c r="D700" s="186" t="s">
        <v>167</v>
      </c>
      <c r="E700" s="186" t="s">
        <v>325</v>
      </c>
      <c r="F700" s="186" t="s">
        <v>269</v>
      </c>
      <c r="G700" s="187">
        <v>258800</v>
      </c>
      <c r="H700" s="187">
        <v>258800</v>
      </c>
      <c r="I700" s="187">
        <v>258800</v>
      </c>
    </row>
    <row r="701" spans="1:9" ht="30" outlineLevel="7" x14ac:dyDescent="0.2">
      <c r="A701" s="186" t="s">
        <v>1515</v>
      </c>
      <c r="B701" s="205" t="s">
        <v>270</v>
      </c>
      <c r="C701" s="186" t="s">
        <v>84</v>
      </c>
      <c r="D701" s="186" t="s">
        <v>167</v>
      </c>
      <c r="E701" s="186" t="s">
        <v>325</v>
      </c>
      <c r="F701" s="186" t="s">
        <v>271</v>
      </c>
      <c r="G701" s="187">
        <v>258800</v>
      </c>
      <c r="H701" s="187">
        <v>258800</v>
      </c>
      <c r="I701" s="187">
        <v>258800</v>
      </c>
    </row>
    <row r="702" spans="1:9" ht="270" outlineLevel="5" x14ac:dyDescent="0.2">
      <c r="A702" s="186" t="s">
        <v>1516</v>
      </c>
      <c r="B702" s="206" t="s">
        <v>872</v>
      </c>
      <c r="C702" s="186" t="s">
        <v>84</v>
      </c>
      <c r="D702" s="186" t="s">
        <v>167</v>
      </c>
      <c r="E702" s="186" t="s">
        <v>324</v>
      </c>
      <c r="F702" s="186"/>
      <c r="G702" s="187">
        <v>21318800</v>
      </c>
      <c r="H702" s="187">
        <v>21318800</v>
      </c>
      <c r="I702" s="187">
        <v>21318800</v>
      </c>
    </row>
    <row r="703" spans="1:9" ht="60" outlineLevel="6" x14ac:dyDescent="0.2">
      <c r="A703" s="186" t="s">
        <v>1517</v>
      </c>
      <c r="B703" s="205" t="s">
        <v>268</v>
      </c>
      <c r="C703" s="186" t="s">
        <v>84</v>
      </c>
      <c r="D703" s="186" t="s">
        <v>167</v>
      </c>
      <c r="E703" s="186" t="s">
        <v>324</v>
      </c>
      <c r="F703" s="186" t="s">
        <v>269</v>
      </c>
      <c r="G703" s="187">
        <v>21318800</v>
      </c>
      <c r="H703" s="187">
        <v>21318800</v>
      </c>
      <c r="I703" s="187">
        <v>21318800</v>
      </c>
    </row>
    <row r="704" spans="1:9" ht="30" outlineLevel="7" x14ac:dyDescent="0.2">
      <c r="A704" s="186" t="s">
        <v>1518</v>
      </c>
      <c r="B704" s="205" t="s">
        <v>270</v>
      </c>
      <c r="C704" s="186" t="s">
        <v>84</v>
      </c>
      <c r="D704" s="186" t="s">
        <v>167</v>
      </c>
      <c r="E704" s="186" t="s">
        <v>324</v>
      </c>
      <c r="F704" s="186" t="s">
        <v>271</v>
      </c>
      <c r="G704" s="187">
        <v>21318800</v>
      </c>
      <c r="H704" s="187">
        <v>21318800</v>
      </c>
      <c r="I704" s="187">
        <v>21318800</v>
      </c>
    </row>
    <row r="705" spans="1:9" ht="240" outlineLevel="5" x14ac:dyDescent="0.2">
      <c r="A705" s="186" t="s">
        <v>1519</v>
      </c>
      <c r="B705" s="206" t="s">
        <v>873</v>
      </c>
      <c r="C705" s="186" t="s">
        <v>84</v>
      </c>
      <c r="D705" s="186" t="s">
        <v>167</v>
      </c>
      <c r="E705" s="186" t="s">
        <v>424</v>
      </c>
      <c r="F705" s="186"/>
      <c r="G705" s="187">
        <v>10112012.02</v>
      </c>
      <c r="H705" s="187">
        <v>10101900</v>
      </c>
      <c r="I705" s="187">
        <v>9967400</v>
      </c>
    </row>
    <row r="706" spans="1:9" ht="60" outlineLevel="6" x14ac:dyDescent="0.2">
      <c r="A706" s="186" t="s">
        <v>1520</v>
      </c>
      <c r="B706" s="205" t="s">
        <v>268</v>
      </c>
      <c r="C706" s="186" t="s">
        <v>84</v>
      </c>
      <c r="D706" s="186" t="s">
        <v>167</v>
      </c>
      <c r="E706" s="186" t="s">
        <v>424</v>
      </c>
      <c r="F706" s="186" t="s">
        <v>269</v>
      </c>
      <c r="G706" s="187">
        <v>10112012.02</v>
      </c>
      <c r="H706" s="187">
        <v>10101900</v>
      </c>
      <c r="I706" s="187">
        <v>9967400</v>
      </c>
    </row>
    <row r="707" spans="1:9" ht="30" outlineLevel="7" x14ac:dyDescent="0.2">
      <c r="A707" s="186" t="s">
        <v>1521</v>
      </c>
      <c r="B707" s="205" t="s">
        <v>270</v>
      </c>
      <c r="C707" s="186" t="s">
        <v>84</v>
      </c>
      <c r="D707" s="186" t="s">
        <v>167</v>
      </c>
      <c r="E707" s="186" t="s">
        <v>424</v>
      </c>
      <c r="F707" s="186" t="s">
        <v>271</v>
      </c>
      <c r="G707" s="187">
        <v>10112012.02</v>
      </c>
      <c r="H707" s="187">
        <v>10101900</v>
      </c>
      <c r="I707" s="187">
        <v>9967400</v>
      </c>
    </row>
    <row r="708" spans="1:9" ht="180" outlineLevel="5" x14ac:dyDescent="0.2">
      <c r="A708" s="186" t="s">
        <v>216</v>
      </c>
      <c r="B708" s="206" t="s">
        <v>874</v>
      </c>
      <c r="C708" s="186" t="s">
        <v>84</v>
      </c>
      <c r="D708" s="186" t="s">
        <v>167</v>
      </c>
      <c r="E708" s="186" t="s">
        <v>875</v>
      </c>
      <c r="F708" s="186"/>
      <c r="G708" s="187">
        <v>1971172</v>
      </c>
      <c r="H708" s="187">
        <v>2078480</v>
      </c>
      <c r="I708" s="187">
        <v>2078480</v>
      </c>
    </row>
    <row r="709" spans="1:9" ht="60" outlineLevel="6" x14ac:dyDescent="0.2">
      <c r="A709" s="186" t="s">
        <v>1522</v>
      </c>
      <c r="B709" s="205" t="s">
        <v>268</v>
      </c>
      <c r="C709" s="186" t="s">
        <v>84</v>
      </c>
      <c r="D709" s="186" t="s">
        <v>167</v>
      </c>
      <c r="E709" s="186" t="s">
        <v>875</v>
      </c>
      <c r="F709" s="186" t="s">
        <v>269</v>
      </c>
      <c r="G709" s="187">
        <v>1971172</v>
      </c>
      <c r="H709" s="187">
        <v>2078480</v>
      </c>
      <c r="I709" s="187">
        <v>2078480</v>
      </c>
    </row>
    <row r="710" spans="1:9" ht="30" outlineLevel="7" x14ac:dyDescent="0.2">
      <c r="A710" s="186" t="s">
        <v>1523</v>
      </c>
      <c r="B710" s="205" t="s">
        <v>270</v>
      </c>
      <c r="C710" s="186" t="s">
        <v>84</v>
      </c>
      <c r="D710" s="186" t="s">
        <v>167</v>
      </c>
      <c r="E710" s="186" t="s">
        <v>875</v>
      </c>
      <c r="F710" s="186" t="s">
        <v>271</v>
      </c>
      <c r="G710" s="187">
        <v>1971172</v>
      </c>
      <c r="H710" s="187">
        <v>2078480</v>
      </c>
      <c r="I710" s="187">
        <v>2078480</v>
      </c>
    </row>
    <row r="711" spans="1:9" ht="30" outlineLevel="4" x14ac:dyDescent="0.2">
      <c r="A711" s="186" t="s">
        <v>1524</v>
      </c>
      <c r="B711" s="205" t="s">
        <v>251</v>
      </c>
      <c r="C711" s="186" t="s">
        <v>84</v>
      </c>
      <c r="D711" s="186" t="s">
        <v>167</v>
      </c>
      <c r="E711" s="186" t="s">
        <v>252</v>
      </c>
      <c r="F711" s="186"/>
      <c r="G711" s="187">
        <v>2373215.29</v>
      </c>
      <c r="H711" s="187">
        <v>3128822.23</v>
      </c>
      <c r="I711" s="187">
        <v>2979830.7</v>
      </c>
    </row>
    <row r="712" spans="1:9" ht="330" outlineLevel="5" x14ac:dyDescent="0.2">
      <c r="A712" s="186" t="s">
        <v>1525</v>
      </c>
      <c r="B712" s="206" t="s">
        <v>876</v>
      </c>
      <c r="C712" s="186" t="s">
        <v>84</v>
      </c>
      <c r="D712" s="186" t="s">
        <v>167</v>
      </c>
      <c r="E712" s="186" t="s">
        <v>426</v>
      </c>
      <c r="F712" s="186"/>
      <c r="G712" s="187">
        <v>2373215.29</v>
      </c>
      <c r="H712" s="187">
        <v>3128822.23</v>
      </c>
      <c r="I712" s="187">
        <v>2979830.7</v>
      </c>
    </row>
    <row r="713" spans="1:9" ht="45" outlineLevel="6" x14ac:dyDescent="0.2">
      <c r="A713" s="186" t="s">
        <v>1526</v>
      </c>
      <c r="B713" s="205" t="s">
        <v>253</v>
      </c>
      <c r="C713" s="186" t="s">
        <v>84</v>
      </c>
      <c r="D713" s="186" t="s">
        <v>167</v>
      </c>
      <c r="E713" s="186" t="s">
        <v>426</v>
      </c>
      <c r="F713" s="186" t="s">
        <v>254</v>
      </c>
      <c r="G713" s="187">
        <v>2373215.29</v>
      </c>
      <c r="H713" s="187">
        <v>3128822.23</v>
      </c>
      <c r="I713" s="187">
        <v>2979830.7</v>
      </c>
    </row>
    <row r="714" spans="1:9" ht="15" outlineLevel="7" x14ac:dyDescent="0.2">
      <c r="A714" s="186" t="s">
        <v>1527</v>
      </c>
      <c r="B714" s="205" t="s">
        <v>255</v>
      </c>
      <c r="C714" s="186" t="s">
        <v>84</v>
      </c>
      <c r="D714" s="186" t="s">
        <v>167</v>
      </c>
      <c r="E714" s="186" t="s">
        <v>426</v>
      </c>
      <c r="F714" s="186" t="s">
        <v>94</v>
      </c>
      <c r="G714" s="187">
        <v>2373215.29</v>
      </c>
      <c r="H714" s="187">
        <v>3128822.23</v>
      </c>
      <c r="I714" s="187">
        <v>2979830.7</v>
      </c>
    </row>
    <row r="715" spans="1:9" ht="45" outlineLevel="3" x14ac:dyDescent="0.2">
      <c r="A715" s="186" t="s">
        <v>1528</v>
      </c>
      <c r="B715" s="205" t="s">
        <v>365</v>
      </c>
      <c r="C715" s="186" t="s">
        <v>84</v>
      </c>
      <c r="D715" s="186" t="s">
        <v>167</v>
      </c>
      <c r="E715" s="186" t="s">
        <v>366</v>
      </c>
      <c r="F715" s="186"/>
      <c r="G715" s="187">
        <v>1620000</v>
      </c>
      <c r="H715" s="187">
        <v>2402442.2400000002</v>
      </c>
      <c r="I715" s="187">
        <v>2360873.23</v>
      </c>
    </row>
    <row r="716" spans="1:9" ht="45" outlineLevel="4" x14ac:dyDescent="0.2">
      <c r="A716" s="186" t="s">
        <v>1529</v>
      </c>
      <c r="B716" s="205" t="s">
        <v>597</v>
      </c>
      <c r="C716" s="186" t="s">
        <v>84</v>
      </c>
      <c r="D716" s="186" t="s">
        <v>167</v>
      </c>
      <c r="E716" s="186" t="s">
        <v>598</v>
      </c>
      <c r="F716" s="186"/>
      <c r="G716" s="187">
        <v>1620000</v>
      </c>
      <c r="H716" s="187">
        <v>2402442.2400000002</v>
      </c>
      <c r="I716" s="187">
        <v>2360873.23</v>
      </c>
    </row>
    <row r="717" spans="1:9" ht="150" outlineLevel="5" x14ac:dyDescent="0.2">
      <c r="A717" s="186" t="s">
        <v>1530</v>
      </c>
      <c r="B717" s="205" t="s">
        <v>599</v>
      </c>
      <c r="C717" s="186" t="s">
        <v>84</v>
      </c>
      <c r="D717" s="186" t="s">
        <v>167</v>
      </c>
      <c r="E717" s="186" t="s">
        <v>600</v>
      </c>
      <c r="F717" s="186"/>
      <c r="G717" s="187">
        <v>1620000</v>
      </c>
      <c r="H717" s="187">
        <v>2402442.2400000002</v>
      </c>
      <c r="I717" s="187">
        <v>2360873.23</v>
      </c>
    </row>
    <row r="718" spans="1:9" ht="30" outlineLevel="6" x14ac:dyDescent="0.2">
      <c r="A718" s="186" t="s">
        <v>1531</v>
      </c>
      <c r="B718" s="205" t="s">
        <v>272</v>
      </c>
      <c r="C718" s="186" t="s">
        <v>84</v>
      </c>
      <c r="D718" s="186" t="s">
        <v>167</v>
      </c>
      <c r="E718" s="186" t="s">
        <v>600</v>
      </c>
      <c r="F718" s="186" t="s">
        <v>273</v>
      </c>
      <c r="G718" s="187">
        <v>1620000</v>
      </c>
      <c r="H718" s="187">
        <v>2402442.2400000002</v>
      </c>
      <c r="I718" s="187">
        <v>2360873.23</v>
      </c>
    </row>
    <row r="719" spans="1:9" ht="60" outlineLevel="7" x14ac:dyDescent="0.2">
      <c r="A719" s="186" t="s">
        <v>1532</v>
      </c>
      <c r="B719" s="205" t="s">
        <v>274</v>
      </c>
      <c r="C719" s="186" t="s">
        <v>84</v>
      </c>
      <c r="D719" s="186" t="s">
        <v>167</v>
      </c>
      <c r="E719" s="186" t="s">
        <v>600</v>
      </c>
      <c r="F719" s="186" t="s">
        <v>275</v>
      </c>
      <c r="G719" s="187">
        <v>1620000</v>
      </c>
      <c r="H719" s="187">
        <v>2402442.2400000002</v>
      </c>
      <c r="I719" s="187">
        <v>2360873.23</v>
      </c>
    </row>
    <row r="720" spans="1:9" ht="15" outlineLevel="2" x14ac:dyDescent="0.2">
      <c r="A720" s="186" t="s">
        <v>1533</v>
      </c>
      <c r="B720" s="205" t="s">
        <v>168</v>
      </c>
      <c r="C720" s="186" t="s">
        <v>84</v>
      </c>
      <c r="D720" s="186" t="s">
        <v>169</v>
      </c>
      <c r="E720" s="186"/>
      <c r="F720" s="186"/>
      <c r="G720" s="187">
        <v>5867920</v>
      </c>
      <c r="H720" s="187">
        <v>1345600</v>
      </c>
      <c r="I720" s="187">
        <v>1345600</v>
      </c>
    </row>
    <row r="721" spans="1:9" ht="45" outlineLevel="3" x14ac:dyDescent="0.2">
      <c r="A721" s="186" t="s">
        <v>1534</v>
      </c>
      <c r="B721" s="205" t="s">
        <v>249</v>
      </c>
      <c r="C721" s="186" t="s">
        <v>84</v>
      </c>
      <c r="D721" s="186" t="s">
        <v>169</v>
      </c>
      <c r="E721" s="186" t="s">
        <v>250</v>
      </c>
      <c r="F721" s="186"/>
      <c r="G721" s="187">
        <v>1345600</v>
      </c>
      <c r="H721" s="187">
        <v>1345600</v>
      </c>
      <c r="I721" s="187">
        <v>1345600</v>
      </c>
    </row>
    <row r="722" spans="1:9" ht="60" outlineLevel="4" x14ac:dyDescent="0.2">
      <c r="A722" s="186" t="s">
        <v>1535</v>
      </c>
      <c r="B722" s="205" t="s">
        <v>303</v>
      </c>
      <c r="C722" s="186" t="s">
        <v>84</v>
      </c>
      <c r="D722" s="186" t="s">
        <v>169</v>
      </c>
      <c r="E722" s="186" t="s">
        <v>304</v>
      </c>
      <c r="F722" s="186"/>
      <c r="G722" s="187">
        <v>1345600</v>
      </c>
      <c r="H722" s="187">
        <v>1345600</v>
      </c>
      <c r="I722" s="187">
        <v>1345600</v>
      </c>
    </row>
    <row r="723" spans="1:9" ht="255" outlineLevel="5" x14ac:dyDescent="0.2">
      <c r="A723" s="186" t="s">
        <v>1536</v>
      </c>
      <c r="B723" s="206" t="s">
        <v>877</v>
      </c>
      <c r="C723" s="186" t="s">
        <v>84</v>
      </c>
      <c r="D723" s="186" t="s">
        <v>169</v>
      </c>
      <c r="E723" s="186" t="s">
        <v>326</v>
      </c>
      <c r="F723" s="186"/>
      <c r="G723" s="187">
        <v>1345600</v>
      </c>
      <c r="H723" s="187">
        <v>1345600</v>
      </c>
      <c r="I723" s="187">
        <v>1345600</v>
      </c>
    </row>
    <row r="724" spans="1:9" ht="60" outlineLevel="6" x14ac:dyDescent="0.2">
      <c r="A724" s="186" t="s">
        <v>1537</v>
      </c>
      <c r="B724" s="205" t="s">
        <v>196</v>
      </c>
      <c r="C724" s="186" t="s">
        <v>84</v>
      </c>
      <c r="D724" s="186" t="s">
        <v>169</v>
      </c>
      <c r="E724" s="186" t="s">
        <v>326</v>
      </c>
      <c r="F724" s="186" t="s">
        <v>197</v>
      </c>
      <c r="G724" s="187">
        <v>26400</v>
      </c>
      <c r="H724" s="187">
        <v>26400</v>
      </c>
      <c r="I724" s="187">
        <v>26400</v>
      </c>
    </row>
    <row r="725" spans="1:9" ht="60" outlineLevel="7" x14ac:dyDescent="0.2">
      <c r="A725" s="186" t="s">
        <v>1538</v>
      </c>
      <c r="B725" s="205" t="s">
        <v>198</v>
      </c>
      <c r="C725" s="186" t="s">
        <v>84</v>
      </c>
      <c r="D725" s="186" t="s">
        <v>169</v>
      </c>
      <c r="E725" s="186" t="s">
        <v>326</v>
      </c>
      <c r="F725" s="186" t="s">
        <v>92</v>
      </c>
      <c r="G725" s="187">
        <v>26400</v>
      </c>
      <c r="H725" s="187">
        <v>26400</v>
      </c>
      <c r="I725" s="187">
        <v>26400</v>
      </c>
    </row>
    <row r="726" spans="1:9" ht="30" outlineLevel="6" x14ac:dyDescent="0.2">
      <c r="A726" s="186" t="s">
        <v>1539</v>
      </c>
      <c r="B726" s="205" t="s">
        <v>272</v>
      </c>
      <c r="C726" s="186" t="s">
        <v>84</v>
      </c>
      <c r="D726" s="186" t="s">
        <v>169</v>
      </c>
      <c r="E726" s="186" t="s">
        <v>326</v>
      </c>
      <c r="F726" s="186" t="s">
        <v>273</v>
      </c>
      <c r="G726" s="187">
        <v>1319200</v>
      </c>
      <c r="H726" s="187">
        <v>1319200</v>
      </c>
      <c r="I726" s="187">
        <v>1319200</v>
      </c>
    </row>
    <row r="727" spans="1:9" ht="60" outlineLevel="7" x14ac:dyDescent="0.2">
      <c r="A727" s="186" t="s">
        <v>1540</v>
      </c>
      <c r="B727" s="205" t="s">
        <v>274</v>
      </c>
      <c r="C727" s="186" t="s">
        <v>84</v>
      </c>
      <c r="D727" s="186" t="s">
        <v>169</v>
      </c>
      <c r="E727" s="186" t="s">
        <v>326</v>
      </c>
      <c r="F727" s="186" t="s">
        <v>275</v>
      </c>
      <c r="G727" s="187">
        <v>1319200</v>
      </c>
      <c r="H727" s="187">
        <v>1319200</v>
      </c>
      <c r="I727" s="187">
        <v>1319200</v>
      </c>
    </row>
    <row r="728" spans="1:9" ht="15" outlineLevel="3" x14ac:dyDescent="0.2">
      <c r="A728" s="186" t="s">
        <v>1541</v>
      </c>
      <c r="B728" s="205" t="s">
        <v>201</v>
      </c>
      <c r="C728" s="186" t="s">
        <v>84</v>
      </c>
      <c r="D728" s="186" t="s">
        <v>169</v>
      </c>
      <c r="E728" s="186" t="s">
        <v>202</v>
      </c>
      <c r="F728" s="186"/>
      <c r="G728" s="187">
        <v>4522320</v>
      </c>
      <c r="H728" s="187">
        <v>0</v>
      </c>
      <c r="I728" s="187">
        <v>0</v>
      </c>
    </row>
    <row r="729" spans="1:9" ht="30" outlineLevel="4" x14ac:dyDescent="0.2">
      <c r="A729" s="186" t="s">
        <v>1542</v>
      </c>
      <c r="B729" s="205" t="s">
        <v>203</v>
      </c>
      <c r="C729" s="186" t="s">
        <v>84</v>
      </c>
      <c r="D729" s="186" t="s">
        <v>169</v>
      </c>
      <c r="E729" s="186" t="s">
        <v>204</v>
      </c>
      <c r="F729" s="186"/>
      <c r="G729" s="187">
        <v>4522320</v>
      </c>
      <c r="H729" s="187">
        <v>0</v>
      </c>
      <c r="I729" s="187">
        <v>0</v>
      </c>
    </row>
    <row r="730" spans="1:9" ht="75" outlineLevel="5" x14ac:dyDescent="0.2">
      <c r="A730" s="186" t="s">
        <v>1543</v>
      </c>
      <c r="B730" s="205" t="s">
        <v>1789</v>
      </c>
      <c r="C730" s="186" t="s">
        <v>84</v>
      </c>
      <c r="D730" s="186" t="s">
        <v>169</v>
      </c>
      <c r="E730" s="186" t="s">
        <v>1790</v>
      </c>
      <c r="F730" s="186"/>
      <c r="G730" s="187">
        <v>4522320</v>
      </c>
      <c r="H730" s="187">
        <v>0</v>
      </c>
      <c r="I730" s="187">
        <v>0</v>
      </c>
    </row>
    <row r="731" spans="1:9" ht="45" outlineLevel="6" x14ac:dyDescent="0.2">
      <c r="A731" s="186" t="s">
        <v>1544</v>
      </c>
      <c r="B731" s="205" t="s">
        <v>253</v>
      </c>
      <c r="C731" s="186" t="s">
        <v>84</v>
      </c>
      <c r="D731" s="186" t="s">
        <v>169</v>
      </c>
      <c r="E731" s="186" t="s">
        <v>1790</v>
      </c>
      <c r="F731" s="186" t="s">
        <v>254</v>
      </c>
      <c r="G731" s="187">
        <v>4522320</v>
      </c>
      <c r="H731" s="187">
        <v>0</v>
      </c>
      <c r="I731" s="187">
        <v>0</v>
      </c>
    </row>
    <row r="732" spans="1:9" ht="15" outlineLevel="7" x14ac:dyDescent="0.2">
      <c r="A732" s="186" t="s">
        <v>1545</v>
      </c>
      <c r="B732" s="205" t="s">
        <v>255</v>
      </c>
      <c r="C732" s="186" t="s">
        <v>84</v>
      </c>
      <c r="D732" s="186" t="s">
        <v>169</v>
      </c>
      <c r="E732" s="186" t="s">
        <v>1790</v>
      </c>
      <c r="F732" s="186" t="s">
        <v>94</v>
      </c>
      <c r="G732" s="187">
        <v>4522320</v>
      </c>
      <c r="H732" s="187">
        <v>0</v>
      </c>
      <c r="I732" s="187">
        <v>0</v>
      </c>
    </row>
    <row r="733" spans="1:9" ht="30" outlineLevel="2" x14ac:dyDescent="0.2">
      <c r="A733" s="186" t="s">
        <v>1546</v>
      </c>
      <c r="B733" s="205" t="s">
        <v>170</v>
      </c>
      <c r="C733" s="186" t="s">
        <v>84</v>
      </c>
      <c r="D733" s="186" t="s">
        <v>171</v>
      </c>
      <c r="E733" s="186"/>
      <c r="F733" s="186"/>
      <c r="G733" s="187">
        <v>1000300</v>
      </c>
      <c r="H733" s="187">
        <v>925300</v>
      </c>
      <c r="I733" s="187">
        <v>925300</v>
      </c>
    </row>
    <row r="734" spans="1:9" ht="15" outlineLevel="3" x14ac:dyDescent="0.2">
      <c r="A734" s="186" t="s">
        <v>1547</v>
      </c>
      <c r="B734" s="205" t="s">
        <v>201</v>
      </c>
      <c r="C734" s="186" t="s">
        <v>84</v>
      </c>
      <c r="D734" s="186" t="s">
        <v>171</v>
      </c>
      <c r="E734" s="186" t="s">
        <v>202</v>
      </c>
      <c r="F734" s="186"/>
      <c r="G734" s="187">
        <v>1000300</v>
      </c>
      <c r="H734" s="187">
        <v>925300</v>
      </c>
      <c r="I734" s="187">
        <v>925300</v>
      </c>
    </row>
    <row r="735" spans="1:9" ht="75" outlineLevel="4" x14ac:dyDescent="0.2">
      <c r="A735" s="186" t="s">
        <v>1548</v>
      </c>
      <c r="B735" s="205" t="s">
        <v>328</v>
      </c>
      <c r="C735" s="186" t="s">
        <v>84</v>
      </c>
      <c r="D735" s="186" t="s">
        <v>171</v>
      </c>
      <c r="E735" s="186" t="s">
        <v>329</v>
      </c>
      <c r="F735" s="186"/>
      <c r="G735" s="187">
        <v>1000300</v>
      </c>
      <c r="H735" s="187">
        <v>925300</v>
      </c>
      <c r="I735" s="187">
        <v>925300</v>
      </c>
    </row>
    <row r="736" spans="1:9" ht="165" outlineLevel="5" x14ac:dyDescent="0.2">
      <c r="A736" s="186" t="s">
        <v>1549</v>
      </c>
      <c r="B736" s="206" t="s">
        <v>683</v>
      </c>
      <c r="C736" s="186" t="s">
        <v>84</v>
      </c>
      <c r="D736" s="186" t="s">
        <v>171</v>
      </c>
      <c r="E736" s="186" t="s">
        <v>421</v>
      </c>
      <c r="F736" s="186"/>
      <c r="G736" s="187">
        <v>1000300</v>
      </c>
      <c r="H736" s="187">
        <v>925300</v>
      </c>
      <c r="I736" s="187">
        <v>925300</v>
      </c>
    </row>
    <row r="737" spans="1:9" ht="135" outlineLevel="6" x14ac:dyDescent="0.2">
      <c r="A737" s="186" t="s">
        <v>1550</v>
      </c>
      <c r="B737" s="205" t="s">
        <v>194</v>
      </c>
      <c r="C737" s="186" t="s">
        <v>84</v>
      </c>
      <c r="D737" s="186" t="s">
        <v>171</v>
      </c>
      <c r="E737" s="186" t="s">
        <v>421</v>
      </c>
      <c r="F737" s="186" t="s">
        <v>91</v>
      </c>
      <c r="G737" s="187">
        <v>926900</v>
      </c>
      <c r="H737" s="187">
        <v>851900</v>
      </c>
      <c r="I737" s="187">
        <v>851900</v>
      </c>
    </row>
    <row r="738" spans="1:9" ht="45" outlineLevel="7" x14ac:dyDescent="0.2">
      <c r="A738" s="186" t="s">
        <v>218</v>
      </c>
      <c r="B738" s="205" t="s">
        <v>195</v>
      </c>
      <c r="C738" s="186" t="s">
        <v>84</v>
      </c>
      <c r="D738" s="186" t="s">
        <v>171</v>
      </c>
      <c r="E738" s="186" t="s">
        <v>421</v>
      </c>
      <c r="F738" s="186" t="s">
        <v>93</v>
      </c>
      <c r="G738" s="187">
        <v>926900</v>
      </c>
      <c r="H738" s="187">
        <v>851900</v>
      </c>
      <c r="I738" s="187">
        <v>851900</v>
      </c>
    </row>
    <row r="739" spans="1:9" ht="60" outlineLevel="6" x14ac:dyDescent="0.2">
      <c r="A739" s="186" t="s">
        <v>1551</v>
      </c>
      <c r="B739" s="205" t="s">
        <v>196</v>
      </c>
      <c r="C739" s="186" t="s">
        <v>84</v>
      </c>
      <c r="D739" s="186" t="s">
        <v>171</v>
      </c>
      <c r="E739" s="186" t="s">
        <v>421</v>
      </c>
      <c r="F739" s="186" t="s">
        <v>197</v>
      </c>
      <c r="G739" s="187">
        <v>73400</v>
      </c>
      <c r="H739" s="187">
        <v>73400</v>
      </c>
      <c r="I739" s="187">
        <v>73400</v>
      </c>
    </row>
    <row r="740" spans="1:9" ht="60" outlineLevel="7" x14ac:dyDescent="0.2">
      <c r="A740" s="186" t="s">
        <v>1552</v>
      </c>
      <c r="B740" s="205" t="s">
        <v>198</v>
      </c>
      <c r="C740" s="186" t="s">
        <v>84</v>
      </c>
      <c r="D740" s="186" t="s">
        <v>171</v>
      </c>
      <c r="E740" s="186" t="s">
        <v>421</v>
      </c>
      <c r="F740" s="186" t="s">
        <v>92</v>
      </c>
      <c r="G740" s="187">
        <v>73400</v>
      </c>
      <c r="H740" s="187">
        <v>73400</v>
      </c>
      <c r="I740" s="187">
        <v>73400</v>
      </c>
    </row>
    <row r="741" spans="1:9" ht="30" outlineLevel="1" x14ac:dyDescent="0.2">
      <c r="A741" s="186" t="s">
        <v>1553</v>
      </c>
      <c r="B741" s="205" t="s">
        <v>172</v>
      </c>
      <c r="C741" s="186" t="s">
        <v>84</v>
      </c>
      <c r="D741" s="186" t="s">
        <v>173</v>
      </c>
      <c r="E741" s="186"/>
      <c r="F741" s="186"/>
      <c r="G741" s="187">
        <v>38404621</v>
      </c>
      <c r="H741" s="187">
        <v>28607454.550000001</v>
      </c>
      <c r="I741" s="187">
        <v>24988598.120000001</v>
      </c>
    </row>
    <row r="742" spans="1:9" ht="15" outlineLevel="2" x14ac:dyDescent="0.2">
      <c r="A742" s="186" t="s">
        <v>1554</v>
      </c>
      <c r="B742" s="205" t="s">
        <v>174</v>
      </c>
      <c r="C742" s="186" t="s">
        <v>84</v>
      </c>
      <c r="D742" s="186" t="s">
        <v>175</v>
      </c>
      <c r="E742" s="186"/>
      <c r="F742" s="186"/>
      <c r="G742" s="187">
        <v>29562257.640000001</v>
      </c>
      <c r="H742" s="187">
        <v>21802891</v>
      </c>
      <c r="I742" s="187">
        <v>18092091.629999999</v>
      </c>
    </row>
    <row r="743" spans="1:9" ht="45" outlineLevel="3" x14ac:dyDescent="0.2">
      <c r="A743" s="186" t="s">
        <v>1555</v>
      </c>
      <c r="B743" s="205" t="s">
        <v>360</v>
      </c>
      <c r="C743" s="186" t="s">
        <v>84</v>
      </c>
      <c r="D743" s="186" t="s">
        <v>175</v>
      </c>
      <c r="E743" s="186" t="s">
        <v>361</v>
      </c>
      <c r="F743" s="186"/>
      <c r="G743" s="187">
        <v>29562257.640000001</v>
      </c>
      <c r="H743" s="187">
        <v>21802891</v>
      </c>
      <c r="I743" s="187">
        <v>18092091.629999999</v>
      </c>
    </row>
    <row r="744" spans="1:9" ht="45" outlineLevel="4" x14ac:dyDescent="0.2">
      <c r="A744" s="186" t="s">
        <v>1556</v>
      </c>
      <c r="B744" s="205" t="s">
        <v>387</v>
      </c>
      <c r="C744" s="186" t="s">
        <v>84</v>
      </c>
      <c r="D744" s="186" t="s">
        <v>175</v>
      </c>
      <c r="E744" s="186" t="s">
        <v>388</v>
      </c>
      <c r="F744" s="186"/>
      <c r="G744" s="187">
        <v>6051880</v>
      </c>
      <c r="H744" s="187">
        <v>4532950</v>
      </c>
      <c r="I744" s="187">
        <v>588800</v>
      </c>
    </row>
    <row r="745" spans="1:9" ht="120" outlineLevel="5" x14ac:dyDescent="0.2">
      <c r="A745" s="186" t="s">
        <v>1557</v>
      </c>
      <c r="B745" s="205" t="s">
        <v>389</v>
      </c>
      <c r="C745" s="186" t="s">
        <v>84</v>
      </c>
      <c r="D745" s="186" t="s">
        <v>175</v>
      </c>
      <c r="E745" s="186" t="s">
        <v>390</v>
      </c>
      <c r="F745" s="186"/>
      <c r="G745" s="187">
        <v>1098580</v>
      </c>
      <c r="H745" s="187">
        <v>432950</v>
      </c>
      <c r="I745" s="187">
        <v>438800</v>
      </c>
    </row>
    <row r="746" spans="1:9" ht="60" outlineLevel="6" x14ac:dyDescent="0.2">
      <c r="A746" s="186" t="s">
        <v>1558</v>
      </c>
      <c r="B746" s="205" t="s">
        <v>196</v>
      </c>
      <c r="C746" s="186" t="s">
        <v>84</v>
      </c>
      <c r="D746" s="186" t="s">
        <v>175</v>
      </c>
      <c r="E746" s="186" t="s">
        <v>390</v>
      </c>
      <c r="F746" s="186" t="s">
        <v>197</v>
      </c>
      <c r="G746" s="187">
        <v>1098580</v>
      </c>
      <c r="H746" s="187">
        <v>432950</v>
      </c>
      <c r="I746" s="187">
        <v>438800</v>
      </c>
    </row>
    <row r="747" spans="1:9" ht="60" outlineLevel="7" x14ac:dyDescent="0.2">
      <c r="A747" s="186" t="s">
        <v>1559</v>
      </c>
      <c r="B747" s="205" t="s">
        <v>198</v>
      </c>
      <c r="C747" s="186" t="s">
        <v>84</v>
      </c>
      <c r="D747" s="186" t="s">
        <v>175</v>
      </c>
      <c r="E747" s="186" t="s">
        <v>390</v>
      </c>
      <c r="F747" s="186" t="s">
        <v>92</v>
      </c>
      <c r="G747" s="187">
        <v>1098580</v>
      </c>
      <c r="H747" s="187">
        <v>432950</v>
      </c>
      <c r="I747" s="187">
        <v>438800</v>
      </c>
    </row>
    <row r="748" spans="1:9" ht="135" outlineLevel="5" x14ac:dyDescent="0.2">
      <c r="A748" s="186" t="s">
        <v>1560</v>
      </c>
      <c r="B748" s="205" t="s">
        <v>878</v>
      </c>
      <c r="C748" s="186" t="s">
        <v>84</v>
      </c>
      <c r="D748" s="186" t="s">
        <v>175</v>
      </c>
      <c r="E748" s="186" t="s">
        <v>879</v>
      </c>
      <c r="F748" s="186"/>
      <c r="G748" s="187">
        <v>953300</v>
      </c>
      <c r="H748" s="187">
        <v>0</v>
      </c>
      <c r="I748" s="187">
        <v>0</v>
      </c>
    </row>
    <row r="749" spans="1:9" ht="60" outlineLevel="6" x14ac:dyDescent="0.2">
      <c r="A749" s="186" t="s">
        <v>1561</v>
      </c>
      <c r="B749" s="205" t="s">
        <v>196</v>
      </c>
      <c r="C749" s="186" t="s">
        <v>84</v>
      </c>
      <c r="D749" s="186" t="s">
        <v>175</v>
      </c>
      <c r="E749" s="186" t="s">
        <v>879</v>
      </c>
      <c r="F749" s="186" t="s">
        <v>197</v>
      </c>
      <c r="G749" s="187">
        <v>953300</v>
      </c>
      <c r="H749" s="187">
        <v>0</v>
      </c>
      <c r="I749" s="187">
        <v>0</v>
      </c>
    </row>
    <row r="750" spans="1:9" ht="60" outlineLevel="7" x14ac:dyDescent="0.2">
      <c r="A750" s="186" t="s">
        <v>1562</v>
      </c>
      <c r="B750" s="205" t="s">
        <v>198</v>
      </c>
      <c r="C750" s="186" t="s">
        <v>84</v>
      </c>
      <c r="D750" s="186" t="s">
        <v>175</v>
      </c>
      <c r="E750" s="186" t="s">
        <v>879</v>
      </c>
      <c r="F750" s="186" t="s">
        <v>92</v>
      </c>
      <c r="G750" s="187">
        <v>953300</v>
      </c>
      <c r="H750" s="187">
        <v>0</v>
      </c>
      <c r="I750" s="187">
        <v>0</v>
      </c>
    </row>
    <row r="751" spans="1:9" ht="150" outlineLevel="5" x14ac:dyDescent="0.2">
      <c r="A751" s="186" t="s">
        <v>1563</v>
      </c>
      <c r="B751" s="205" t="s">
        <v>684</v>
      </c>
      <c r="C751" s="186" t="s">
        <v>84</v>
      </c>
      <c r="D751" s="186" t="s">
        <v>175</v>
      </c>
      <c r="E751" s="186" t="s">
        <v>685</v>
      </c>
      <c r="F751" s="186"/>
      <c r="G751" s="187">
        <v>0</v>
      </c>
      <c r="H751" s="187">
        <v>150000</v>
      </c>
      <c r="I751" s="187">
        <v>150000</v>
      </c>
    </row>
    <row r="752" spans="1:9" ht="60" outlineLevel="6" x14ac:dyDescent="0.2">
      <c r="A752" s="186" t="s">
        <v>1564</v>
      </c>
      <c r="B752" s="205" t="s">
        <v>196</v>
      </c>
      <c r="C752" s="186" t="s">
        <v>84</v>
      </c>
      <c r="D752" s="186" t="s">
        <v>175</v>
      </c>
      <c r="E752" s="186" t="s">
        <v>685</v>
      </c>
      <c r="F752" s="186" t="s">
        <v>197</v>
      </c>
      <c r="G752" s="187">
        <v>0</v>
      </c>
      <c r="H752" s="187">
        <v>150000</v>
      </c>
      <c r="I752" s="187">
        <v>150000</v>
      </c>
    </row>
    <row r="753" spans="1:9" ht="60" outlineLevel="7" x14ac:dyDescent="0.2">
      <c r="A753" s="186" t="s">
        <v>1565</v>
      </c>
      <c r="B753" s="205" t="s">
        <v>198</v>
      </c>
      <c r="C753" s="186" t="s">
        <v>84</v>
      </c>
      <c r="D753" s="186" t="s">
        <v>175</v>
      </c>
      <c r="E753" s="186" t="s">
        <v>685</v>
      </c>
      <c r="F753" s="186" t="s">
        <v>92</v>
      </c>
      <c r="G753" s="187">
        <v>0</v>
      </c>
      <c r="H753" s="187">
        <v>150000</v>
      </c>
      <c r="I753" s="187">
        <v>150000</v>
      </c>
    </row>
    <row r="754" spans="1:9" ht="180" outlineLevel="5" x14ac:dyDescent="0.2">
      <c r="A754" s="186" t="s">
        <v>1566</v>
      </c>
      <c r="B754" s="206" t="s">
        <v>880</v>
      </c>
      <c r="C754" s="186" t="s">
        <v>84</v>
      </c>
      <c r="D754" s="186" t="s">
        <v>175</v>
      </c>
      <c r="E754" s="186" t="s">
        <v>881</v>
      </c>
      <c r="F754" s="186"/>
      <c r="G754" s="187">
        <v>4000000</v>
      </c>
      <c r="H754" s="187">
        <v>3950000</v>
      </c>
      <c r="I754" s="187">
        <v>0</v>
      </c>
    </row>
    <row r="755" spans="1:9" ht="60" outlineLevel="6" x14ac:dyDescent="0.2">
      <c r="A755" s="186" t="s">
        <v>1567</v>
      </c>
      <c r="B755" s="205" t="s">
        <v>196</v>
      </c>
      <c r="C755" s="186" t="s">
        <v>84</v>
      </c>
      <c r="D755" s="186" t="s">
        <v>175</v>
      </c>
      <c r="E755" s="186" t="s">
        <v>881</v>
      </c>
      <c r="F755" s="186" t="s">
        <v>197</v>
      </c>
      <c r="G755" s="187">
        <v>4000000</v>
      </c>
      <c r="H755" s="187">
        <v>3950000</v>
      </c>
      <c r="I755" s="187">
        <v>0</v>
      </c>
    </row>
    <row r="756" spans="1:9" ht="60" outlineLevel="7" x14ac:dyDescent="0.2">
      <c r="A756" s="186" t="s">
        <v>1568</v>
      </c>
      <c r="B756" s="205" t="s">
        <v>198</v>
      </c>
      <c r="C756" s="186" t="s">
        <v>84</v>
      </c>
      <c r="D756" s="186" t="s">
        <v>175</v>
      </c>
      <c r="E756" s="186" t="s">
        <v>881</v>
      </c>
      <c r="F756" s="186" t="s">
        <v>92</v>
      </c>
      <c r="G756" s="187">
        <v>4000000</v>
      </c>
      <c r="H756" s="187">
        <v>3950000</v>
      </c>
      <c r="I756" s="187">
        <v>0</v>
      </c>
    </row>
    <row r="757" spans="1:9" ht="45" outlineLevel="4" x14ac:dyDescent="0.2">
      <c r="A757" s="186" t="s">
        <v>1569</v>
      </c>
      <c r="B757" s="205" t="s">
        <v>260</v>
      </c>
      <c r="C757" s="186" t="s">
        <v>84</v>
      </c>
      <c r="D757" s="186" t="s">
        <v>175</v>
      </c>
      <c r="E757" s="186" t="s">
        <v>393</v>
      </c>
      <c r="F757" s="186"/>
      <c r="G757" s="187">
        <v>23510377.640000001</v>
      </c>
      <c r="H757" s="187">
        <v>17269941</v>
      </c>
      <c r="I757" s="187">
        <v>17503291.629999999</v>
      </c>
    </row>
    <row r="758" spans="1:9" ht="120" outlineLevel="5" x14ac:dyDescent="0.2">
      <c r="A758" s="186" t="s">
        <v>1570</v>
      </c>
      <c r="B758" s="205" t="s">
        <v>394</v>
      </c>
      <c r="C758" s="186" t="s">
        <v>84</v>
      </c>
      <c r="D758" s="186" t="s">
        <v>175</v>
      </c>
      <c r="E758" s="186" t="s">
        <v>395</v>
      </c>
      <c r="F758" s="186"/>
      <c r="G758" s="187">
        <v>21495959.539999999</v>
      </c>
      <c r="H758" s="187">
        <v>17269941</v>
      </c>
      <c r="I758" s="187">
        <v>17503291.629999999</v>
      </c>
    </row>
    <row r="759" spans="1:9" ht="135" outlineLevel="6" x14ac:dyDescent="0.2">
      <c r="A759" s="186" t="s">
        <v>1571</v>
      </c>
      <c r="B759" s="205" t="s">
        <v>194</v>
      </c>
      <c r="C759" s="186" t="s">
        <v>84</v>
      </c>
      <c r="D759" s="186" t="s">
        <v>175</v>
      </c>
      <c r="E759" s="186" t="s">
        <v>395</v>
      </c>
      <c r="F759" s="186" t="s">
        <v>91</v>
      </c>
      <c r="G759" s="187">
        <v>17090402.629999999</v>
      </c>
      <c r="H759" s="187">
        <v>16269941</v>
      </c>
      <c r="I759" s="187">
        <v>16503291.630000001</v>
      </c>
    </row>
    <row r="760" spans="1:9" ht="30" outlineLevel="7" x14ac:dyDescent="0.2">
      <c r="A760" s="186" t="s">
        <v>1572</v>
      </c>
      <c r="B760" s="205" t="s">
        <v>297</v>
      </c>
      <c r="C760" s="186" t="s">
        <v>84</v>
      </c>
      <c r="D760" s="186" t="s">
        <v>175</v>
      </c>
      <c r="E760" s="186" t="s">
        <v>395</v>
      </c>
      <c r="F760" s="186" t="s">
        <v>90</v>
      </c>
      <c r="G760" s="187">
        <v>17090402.629999999</v>
      </c>
      <c r="H760" s="187">
        <v>16269941</v>
      </c>
      <c r="I760" s="187">
        <v>16503291.630000001</v>
      </c>
    </row>
    <row r="761" spans="1:9" ht="60" outlineLevel="6" x14ac:dyDescent="0.2">
      <c r="A761" s="186" t="s">
        <v>1573</v>
      </c>
      <c r="B761" s="205" t="s">
        <v>196</v>
      </c>
      <c r="C761" s="186" t="s">
        <v>84</v>
      </c>
      <c r="D761" s="186" t="s">
        <v>175</v>
      </c>
      <c r="E761" s="186" t="s">
        <v>395</v>
      </c>
      <c r="F761" s="186" t="s">
        <v>197</v>
      </c>
      <c r="G761" s="187">
        <v>4399937.32</v>
      </c>
      <c r="H761" s="187">
        <v>1000000</v>
      </c>
      <c r="I761" s="187">
        <v>1000000</v>
      </c>
    </row>
    <row r="762" spans="1:9" ht="60" outlineLevel="7" x14ac:dyDescent="0.2">
      <c r="A762" s="186" t="s">
        <v>1574</v>
      </c>
      <c r="B762" s="205" t="s">
        <v>198</v>
      </c>
      <c r="C762" s="186" t="s">
        <v>84</v>
      </c>
      <c r="D762" s="186" t="s">
        <v>175</v>
      </c>
      <c r="E762" s="186" t="s">
        <v>395</v>
      </c>
      <c r="F762" s="186" t="s">
        <v>92</v>
      </c>
      <c r="G762" s="187">
        <v>4399937.32</v>
      </c>
      <c r="H762" s="187">
        <v>1000000</v>
      </c>
      <c r="I762" s="187">
        <v>1000000</v>
      </c>
    </row>
    <row r="763" spans="1:9" ht="15" outlineLevel="6" x14ac:dyDescent="0.2">
      <c r="A763" s="186" t="s">
        <v>1575</v>
      </c>
      <c r="B763" s="205" t="s">
        <v>241</v>
      </c>
      <c r="C763" s="186" t="s">
        <v>84</v>
      </c>
      <c r="D763" s="186" t="s">
        <v>175</v>
      </c>
      <c r="E763" s="186" t="s">
        <v>395</v>
      </c>
      <c r="F763" s="186" t="s">
        <v>242</v>
      </c>
      <c r="G763" s="187">
        <v>5619.59</v>
      </c>
      <c r="H763" s="187">
        <v>0</v>
      </c>
      <c r="I763" s="187">
        <v>0</v>
      </c>
    </row>
    <row r="764" spans="1:9" ht="30" outlineLevel="7" x14ac:dyDescent="0.2">
      <c r="A764" s="186" t="s">
        <v>1576</v>
      </c>
      <c r="B764" s="205" t="s">
        <v>779</v>
      </c>
      <c r="C764" s="186" t="s">
        <v>84</v>
      </c>
      <c r="D764" s="186" t="s">
        <v>175</v>
      </c>
      <c r="E764" s="186" t="s">
        <v>395</v>
      </c>
      <c r="F764" s="186" t="s">
        <v>780</v>
      </c>
      <c r="G764" s="187">
        <v>5619.59</v>
      </c>
      <c r="H764" s="187">
        <v>0</v>
      </c>
      <c r="I764" s="187">
        <v>0</v>
      </c>
    </row>
    <row r="765" spans="1:9" ht="165" outlineLevel="5" x14ac:dyDescent="0.2">
      <c r="A765" s="186" t="s">
        <v>1577</v>
      </c>
      <c r="B765" s="205" t="s">
        <v>1712</v>
      </c>
      <c r="C765" s="186" t="s">
        <v>84</v>
      </c>
      <c r="D765" s="186" t="s">
        <v>175</v>
      </c>
      <c r="E765" s="186" t="s">
        <v>1713</v>
      </c>
      <c r="F765" s="186"/>
      <c r="G765" s="187">
        <v>780700</v>
      </c>
      <c r="H765" s="187">
        <v>0</v>
      </c>
      <c r="I765" s="187">
        <v>0</v>
      </c>
    </row>
    <row r="766" spans="1:9" ht="135" outlineLevel="6" x14ac:dyDescent="0.2">
      <c r="A766" s="186" t="s">
        <v>1578</v>
      </c>
      <c r="B766" s="205" t="s">
        <v>194</v>
      </c>
      <c r="C766" s="186" t="s">
        <v>84</v>
      </c>
      <c r="D766" s="186" t="s">
        <v>175</v>
      </c>
      <c r="E766" s="186" t="s">
        <v>1713</v>
      </c>
      <c r="F766" s="186" t="s">
        <v>91</v>
      </c>
      <c r="G766" s="187">
        <v>780700</v>
      </c>
      <c r="H766" s="187">
        <v>0</v>
      </c>
      <c r="I766" s="187">
        <v>0</v>
      </c>
    </row>
    <row r="767" spans="1:9" ht="30" outlineLevel="7" x14ac:dyDescent="0.2">
      <c r="A767" s="186" t="s">
        <v>1579</v>
      </c>
      <c r="B767" s="205" t="s">
        <v>297</v>
      </c>
      <c r="C767" s="186" t="s">
        <v>84</v>
      </c>
      <c r="D767" s="186" t="s">
        <v>175</v>
      </c>
      <c r="E767" s="186" t="s">
        <v>1713</v>
      </c>
      <c r="F767" s="186" t="s">
        <v>90</v>
      </c>
      <c r="G767" s="187">
        <v>780700</v>
      </c>
      <c r="H767" s="187">
        <v>0</v>
      </c>
      <c r="I767" s="187">
        <v>0</v>
      </c>
    </row>
    <row r="768" spans="1:9" ht="165" outlineLevel="5" x14ac:dyDescent="0.2">
      <c r="A768" s="186" t="s">
        <v>1580</v>
      </c>
      <c r="B768" s="206" t="s">
        <v>882</v>
      </c>
      <c r="C768" s="186" t="s">
        <v>84</v>
      </c>
      <c r="D768" s="186" t="s">
        <v>175</v>
      </c>
      <c r="E768" s="186" t="s">
        <v>883</v>
      </c>
      <c r="F768" s="186"/>
      <c r="G768" s="187">
        <v>1233718.1000000001</v>
      </c>
      <c r="H768" s="187">
        <v>0</v>
      </c>
      <c r="I768" s="187">
        <v>0</v>
      </c>
    </row>
    <row r="769" spans="1:9" ht="135" outlineLevel="6" x14ac:dyDescent="0.2">
      <c r="A769" s="186" t="s">
        <v>1581</v>
      </c>
      <c r="B769" s="205" t="s">
        <v>194</v>
      </c>
      <c r="C769" s="186" t="s">
        <v>84</v>
      </c>
      <c r="D769" s="186" t="s">
        <v>175</v>
      </c>
      <c r="E769" s="186" t="s">
        <v>883</v>
      </c>
      <c r="F769" s="186" t="s">
        <v>91</v>
      </c>
      <c r="G769" s="187">
        <v>1233718.1000000001</v>
      </c>
      <c r="H769" s="187">
        <v>0</v>
      </c>
      <c r="I769" s="187">
        <v>0</v>
      </c>
    </row>
    <row r="770" spans="1:9" ht="30" outlineLevel="7" x14ac:dyDescent="0.2">
      <c r="A770" s="186" t="s">
        <v>1582</v>
      </c>
      <c r="B770" s="205" t="s">
        <v>297</v>
      </c>
      <c r="C770" s="186" t="s">
        <v>84</v>
      </c>
      <c r="D770" s="186" t="s">
        <v>175</v>
      </c>
      <c r="E770" s="186" t="s">
        <v>883</v>
      </c>
      <c r="F770" s="186" t="s">
        <v>90</v>
      </c>
      <c r="G770" s="187">
        <v>1233718.1000000001</v>
      </c>
      <c r="H770" s="187">
        <v>0</v>
      </c>
      <c r="I770" s="187">
        <v>0</v>
      </c>
    </row>
    <row r="771" spans="1:9" ht="15" outlineLevel="2" x14ac:dyDescent="0.2">
      <c r="A771" s="186" t="s">
        <v>1583</v>
      </c>
      <c r="B771" s="205" t="s">
        <v>610</v>
      </c>
      <c r="C771" s="186" t="s">
        <v>84</v>
      </c>
      <c r="D771" s="186" t="s">
        <v>611</v>
      </c>
      <c r="E771" s="186"/>
      <c r="F771" s="186"/>
      <c r="G771" s="187">
        <v>8842363.3599999994</v>
      </c>
      <c r="H771" s="187">
        <v>6804563.5499999998</v>
      </c>
      <c r="I771" s="187">
        <v>6896506.4900000002</v>
      </c>
    </row>
    <row r="772" spans="1:9" ht="45" outlineLevel="3" x14ac:dyDescent="0.2">
      <c r="A772" s="186" t="s">
        <v>1584</v>
      </c>
      <c r="B772" s="205" t="s">
        <v>360</v>
      </c>
      <c r="C772" s="186" t="s">
        <v>84</v>
      </c>
      <c r="D772" s="186" t="s">
        <v>611</v>
      </c>
      <c r="E772" s="186" t="s">
        <v>361</v>
      </c>
      <c r="F772" s="186"/>
      <c r="G772" s="187">
        <v>8842363.3599999994</v>
      </c>
      <c r="H772" s="187">
        <v>6804563.5499999998</v>
      </c>
      <c r="I772" s="187">
        <v>6896506.4900000002</v>
      </c>
    </row>
    <row r="773" spans="1:9" ht="60" outlineLevel="4" x14ac:dyDescent="0.2">
      <c r="A773" s="186" t="s">
        <v>1585</v>
      </c>
      <c r="B773" s="205" t="s">
        <v>362</v>
      </c>
      <c r="C773" s="186" t="s">
        <v>84</v>
      </c>
      <c r="D773" s="186" t="s">
        <v>611</v>
      </c>
      <c r="E773" s="186" t="s">
        <v>363</v>
      </c>
      <c r="F773" s="186"/>
      <c r="G773" s="187">
        <v>8842363.3599999994</v>
      </c>
      <c r="H773" s="187">
        <v>6804563.5499999998</v>
      </c>
      <c r="I773" s="187">
        <v>6896506.4900000002</v>
      </c>
    </row>
    <row r="774" spans="1:9" ht="180" outlineLevel="5" x14ac:dyDescent="0.2">
      <c r="A774" s="186" t="s">
        <v>1586</v>
      </c>
      <c r="B774" s="206" t="s">
        <v>686</v>
      </c>
      <c r="C774" s="186" t="s">
        <v>84</v>
      </c>
      <c r="D774" s="186" t="s">
        <v>611</v>
      </c>
      <c r="E774" s="186" t="s">
        <v>364</v>
      </c>
      <c r="F774" s="186"/>
      <c r="G774" s="187">
        <v>7820631.1200000001</v>
      </c>
      <c r="H774" s="187">
        <v>6804563.5499999998</v>
      </c>
      <c r="I774" s="187">
        <v>6896506.4900000002</v>
      </c>
    </row>
    <row r="775" spans="1:9" ht="60" outlineLevel="6" x14ac:dyDescent="0.2">
      <c r="A775" s="186" t="s">
        <v>1587</v>
      </c>
      <c r="B775" s="205" t="s">
        <v>268</v>
      </c>
      <c r="C775" s="186" t="s">
        <v>84</v>
      </c>
      <c r="D775" s="186" t="s">
        <v>611</v>
      </c>
      <c r="E775" s="186" t="s">
        <v>364</v>
      </c>
      <c r="F775" s="186" t="s">
        <v>269</v>
      </c>
      <c r="G775" s="187">
        <v>7820631.1200000001</v>
      </c>
      <c r="H775" s="187">
        <v>6804563.5499999998</v>
      </c>
      <c r="I775" s="187">
        <v>6896506.4900000002</v>
      </c>
    </row>
    <row r="776" spans="1:9" ht="30" outlineLevel="7" x14ac:dyDescent="0.2">
      <c r="A776" s="186" t="s">
        <v>1588</v>
      </c>
      <c r="B776" s="205" t="s">
        <v>270</v>
      </c>
      <c r="C776" s="186" t="s">
        <v>84</v>
      </c>
      <c r="D776" s="186" t="s">
        <v>611</v>
      </c>
      <c r="E776" s="186" t="s">
        <v>364</v>
      </c>
      <c r="F776" s="186" t="s">
        <v>271</v>
      </c>
      <c r="G776" s="187">
        <v>7820631.1200000001</v>
      </c>
      <c r="H776" s="187">
        <v>6804563.5499999998</v>
      </c>
      <c r="I776" s="187">
        <v>6896506.4900000002</v>
      </c>
    </row>
    <row r="777" spans="1:9" ht="180" outlineLevel="5" x14ac:dyDescent="0.2">
      <c r="A777" s="186" t="s">
        <v>1589</v>
      </c>
      <c r="B777" s="206" t="s">
        <v>1714</v>
      </c>
      <c r="C777" s="186" t="s">
        <v>84</v>
      </c>
      <c r="D777" s="186" t="s">
        <v>611</v>
      </c>
      <c r="E777" s="186" t="s">
        <v>1715</v>
      </c>
      <c r="F777" s="186"/>
      <c r="G777" s="187">
        <v>72150</v>
      </c>
      <c r="H777" s="187">
        <v>0</v>
      </c>
      <c r="I777" s="187">
        <v>0</v>
      </c>
    </row>
    <row r="778" spans="1:9" ht="60" outlineLevel="6" x14ac:dyDescent="0.2">
      <c r="A778" s="186" t="s">
        <v>1590</v>
      </c>
      <c r="B778" s="205" t="s">
        <v>268</v>
      </c>
      <c r="C778" s="186" t="s">
        <v>84</v>
      </c>
      <c r="D778" s="186" t="s">
        <v>611</v>
      </c>
      <c r="E778" s="186" t="s">
        <v>1715</v>
      </c>
      <c r="F778" s="186" t="s">
        <v>269</v>
      </c>
      <c r="G778" s="187">
        <v>72150</v>
      </c>
      <c r="H778" s="187">
        <v>0</v>
      </c>
      <c r="I778" s="187">
        <v>0</v>
      </c>
    </row>
    <row r="779" spans="1:9" ht="30" outlineLevel="7" x14ac:dyDescent="0.2">
      <c r="A779" s="186" t="s">
        <v>1591</v>
      </c>
      <c r="B779" s="205" t="s">
        <v>270</v>
      </c>
      <c r="C779" s="186" t="s">
        <v>84</v>
      </c>
      <c r="D779" s="186" t="s">
        <v>611</v>
      </c>
      <c r="E779" s="186" t="s">
        <v>1715</v>
      </c>
      <c r="F779" s="186" t="s">
        <v>271</v>
      </c>
      <c r="G779" s="187">
        <v>72150</v>
      </c>
      <c r="H779" s="187">
        <v>0</v>
      </c>
      <c r="I779" s="187">
        <v>0</v>
      </c>
    </row>
    <row r="780" spans="1:9" ht="135" outlineLevel="5" x14ac:dyDescent="0.2">
      <c r="A780" s="186" t="s">
        <v>1592</v>
      </c>
      <c r="B780" s="205" t="s">
        <v>391</v>
      </c>
      <c r="C780" s="186" t="s">
        <v>84</v>
      </c>
      <c r="D780" s="186" t="s">
        <v>611</v>
      </c>
      <c r="E780" s="186" t="s">
        <v>392</v>
      </c>
      <c r="F780" s="186"/>
      <c r="G780" s="187">
        <v>437740</v>
      </c>
      <c r="H780" s="187">
        <v>0</v>
      </c>
      <c r="I780" s="187">
        <v>0</v>
      </c>
    </row>
    <row r="781" spans="1:9" ht="60" outlineLevel="6" x14ac:dyDescent="0.2">
      <c r="A781" s="186" t="s">
        <v>1593</v>
      </c>
      <c r="B781" s="205" t="s">
        <v>268</v>
      </c>
      <c r="C781" s="186" t="s">
        <v>84</v>
      </c>
      <c r="D781" s="186" t="s">
        <v>611</v>
      </c>
      <c r="E781" s="186" t="s">
        <v>392</v>
      </c>
      <c r="F781" s="186" t="s">
        <v>269</v>
      </c>
      <c r="G781" s="187">
        <v>437740</v>
      </c>
      <c r="H781" s="187">
        <v>0</v>
      </c>
      <c r="I781" s="187">
        <v>0</v>
      </c>
    </row>
    <row r="782" spans="1:9" ht="30" outlineLevel="7" x14ac:dyDescent="0.2">
      <c r="A782" s="186" t="s">
        <v>1594</v>
      </c>
      <c r="B782" s="205" t="s">
        <v>270</v>
      </c>
      <c r="C782" s="186" t="s">
        <v>84</v>
      </c>
      <c r="D782" s="186" t="s">
        <v>611</v>
      </c>
      <c r="E782" s="186" t="s">
        <v>392</v>
      </c>
      <c r="F782" s="186" t="s">
        <v>271</v>
      </c>
      <c r="G782" s="187">
        <v>437740</v>
      </c>
      <c r="H782" s="187">
        <v>0</v>
      </c>
      <c r="I782" s="187">
        <v>0</v>
      </c>
    </row>
    <row r="783" spans="1:9" ht="180" outlineLevel="5" x14ac:dyDescent="0.2">
      <c r="A783" s="186" t="s">
        <v>1595</v>
      </c>
      <c r="B783" s="206" t="s">
        <v>884</v>
      </c>
      <c r="C783" s="186" t="s">
        <v>84</v>
      </c>
      <c r="D783" s="186" t="s">
        <v>611</v>
      </c>
      <c r="E783" s="186" t="s">
        <v>885</v>
      </c>
      <c r="F783" s="186"/>
      <c r="G783" s="187">
        <v>511842.24</v>
      </c>
      <c r="H783" s="187">
        <v>0</v>
      </c>
      <c r="I783" s="187">
        <v>0</v>
      </c>
    </row>
    <row r="784" spans="1:9" ht="60" outlineLevel="6" x14ac:dyDescent="0.2">
      <c r="A784" s="186" t="s">
        <v>1596</v>
      </c>
      <c r="B784" s="205" t="s">
        <v>268</v>
      </c>
      <c r="C784" s="186" t="s">
        <v>84</v>
      </c>
      <c r="D784" s="186" t="s">
        <v>611</v>
      </c>
      <c r="E784" s="186" t="s">
        <v>885</v>
      </c>
      <c r="F784" s="186" t="s">
        <v>269</v>
      </c>
      <c r="G784" s="187">
        <v>511842.24</v>
      </c>
      <c r="H784" s="187">
        <v>0</v>
      </c>
      <c r="I784" s="187">
        <v>0</v>
      </c>
    </row>
    <row r="785" spans="1:9" ht="30" outlineLevel="7" x14ac:dyDescent="0.2">
      <c r="A785" s="186" t="s">
        <v>1597</v>
      </c>
      <c r="B785" s="205" t="s">
        <v>270</v>
      </c>
      <c r="C785" s="186" t="s">
        <v>84</v>
      </c>
      <c r="D785" s="186" t="s">
        <v>611</v>
      </c>
      <c r="E785" s="186" t="s">
        <v>885</v>
      </c>
      <c r="F785" s="186" t="s">
        <v>271</v>
      </c>
      <c r="G785" s="187">
        <v>511842.24</v>
      </c>
      <c r="H785" s="187">
        <v>0</v>
      </c>
      <c r="I785" s="187">
        <v>0</v>
      </c>
    </row>
    <row r="786" spans="1:9" ht="18" customHeight="1" x14ac:dyDescent="0.2">
      <c r="A786" s="186" t="s">
        <v>1598</v>
      </c>
      <c r="B786" s="143" t="s">
        <v>184</v>
      </c>
      <c r="C786" s="200"/>
      <c r="D786" s="200"/>
      <c r="E786" s="200"/>
      <c r="F786" s="200"/>
      <c r="G786" s="90"/>
      <c r="H786" s="127">
        <v>12781745.289999999</v>
      </c>
      <c r="I786" s="90">
        <v>25903562.460000001</v>
      </c>
    </row>
    <row r="787" spans="1:9" ht="18.75" customHeight="1" x14ac:dyDescent="0.3">
      <c r="A787" s="207" t="s">
        <v>886</v>
      </c>
      <c r="B787" s="208"/>
      <c r="C787" s="188"/>
      <c r="D787" s="188"/>
      <c r="E787" s="188"/>
      <c r="F787" s="188"/>
      <c r="G787" s="190">
        <v>1385578774.9000001</v>
      </c>
      <c r="H787" s="190">
        <f>1009177748.4+H786</f>
        <v>1021959493.6899999</v>
      </c>
      <c r="I787" s="190">
        <f>926202199.97+I786</f>
        <v>952105762.43000007</v>
      </c>
    </row>
  </sheetData>
  <mergeCells count="7">
    <mergeCell ref="A6:I6"/>
    <mergeCell ref="B7:H7"/>
    <mergeCell ref="E1:I1"/>
    <mergeCell ref="F2:I2"/>
    <mergeCell ref="E3:I3"/>
    <mergeCell ref="G4:I4"/>
    <mergeCell ref="A5:I5"/>
  </mergeCells>
  <printOptions horizontalCentered="1"/>
  <pageMargins left="0.78740157480314965" right="0.78740157480314965" top="0.39370078740157483" bottom="0.39370078740157483" header="0.51181102362204722" footer="0.51181102362204722"/>
  <pageSetup paperSize="9" scale="64"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outlinePr summaryBelow="0"/>
    <pageSetUpPr fitToPage="1"/>
  </sheetPr>
  <dimension ref="A1:J950"/>
  <sheetViews>
    <sheetView showGridLines="0" workbookViewId="0">
      <selection activeCell="A6" sqref="A6:H6"/>
    </sheetView>
  </sheetViews>
  <sheetFormatPr defaultRowHeight="12.75" customHeight="1" outlineLevelRow="6" x14ac:dyDescent="0.2"/>
  <cols>
    <col min="1" max="1" width="6.140625" style="185" customWidth="1"/>
    <col min="2" max="2" width="45.7109375" style="185" customWidth="1"/>
    <col min="3" max="3" width="13.42578125" style="185" customWidth="1"/>
    <col min="4" max="5" width="10.28515625" style="185" customWidth="1"/>
    <col min="6" max="8" width="15.42578125" style="185" customWidth="1"/>
    <col min="9" max="10" width="9.140625" style="154" customWidth="1"/>
    <col min="11" max="256" width="9.140625" style="154"/>
    <col min="257" max="257" width="10.28515625" style="154" customWidth="1"/>
    <col min="258" max="258" width="30.7109375" style="154" customWidth="1"/>
    <col min="259" max="259" width="20.7109375" style="154" customWidth="1"/>
    <col min="260" max="261" width="10.28515625" style="154" customWidth="1"/>
    <col min="262" max="264" width="15.42578125" style="154" customWidth="1"/>
    <col min="265" max="266" width="9.140625" style="154" customWidth="1"/>
    <col min="267" max="512" width="9.140625" style="154"/>
    <col min="513" max="513" width="10.28515625" style="154" customWidth="1"/>
    <col min="514" max="514" width="30.7109375" style="154" customWidth="1"/>
    <col min="515" max="515" width="20.7109375" style="154" customWidth="1"/>
    <col min="516" max="517" width="10.28515625" style="154" customWidth="1"/>
    <col min="518" max="520" width="15.42578125" style="154" customWidth="1"/>
    <col min="521" max="522" width="9.140625" style="154" customWidth="1"/>
    <col min="523" max="768" width="9.140625" style="154"/>
    <col min="769" max="769" width="10.28515625" style="154" customWidth="1"/>
    <col min="770" max="770" width="30.7109375" style="154" customWidth="1"/>
    <col min="771" max="771" width="20.7109375" style="154" customWidth="1"/>
    <col min="772" max="773" width="10.28515625" style="154" customWidth="1"/>
    <col min="774" max="776" width="15.42578125" style="154" customWidth="1"/>
    <col min="777" max="778" width="9.140625" style="154" customWidth="1"/>
    <col min="779" max="1024" width="9.140625" style="154"/>
    <col min="1025" max="1025" width="10.28515625" style="154" customWidth="1"/>
    <col min="1026" max="1026" width="30.7109375" style="154" customWidth="1"/>
    <col min="1027" max="1027" width="20.7109375" style="154" customWidth="1"/>
    <col min="1028" max="1029" width="10.28515625" style="154" customWidth="1"/>
    <col min="1030" max="1032" width="15.42578125" style="154" customWidth="1"/>
    <col min="1033" max="1034" width="9.140625" style="154" customWidth="1"/>
    <col min="1035" max="1280" width="9.140625" style="154"/>
    <col min="1281" max="1281" width="10.28515625" style="154" customWidth="1"/>
    <col min="1282" max="1282" width="30.7109375" style="154" customWidth="1"/>
    <col min="1283" max="1283" width="20.7109375" style="154" customWidth="1"/>
    <col min="1284" max="1285" width="10.28515625" style="154" customWidth="1"/>
    <col min="1286" max="1288" width="15.42578125" style="154" customWidth="1"/>
    <col min="1289" max="1290" width="9.140625" style="154" customWidth="1"/>
    <col min="1291" max="1536" width="9.140625" style="154"/>
    <col min="1537" max="1537" width="10.28515625" style="154" customWidth="1"/>
    <col min="1538" max="1538" width="30.7109375" style="154" customWidth="1"/>
    <col min="1539" max="1539" width="20.7109375" style="154" customWidth="1"/>
    <col min="1540" max="1541" width="10.28515625" style="154" customWidth="1"/>
    <col min="1542" max="1544" width="15.42578125" style="154" customWidth="1"/>
    <col min="1545" max="1546" width="9.140625" style="154" customWidth="1"/>
    <col min="1547" max="1792" width="9.140625" style="154"/>
    <col min="1793" max="1793" width="10.28515625" style="154" customWidth="1"/>
    <col min="1794" max="1794" width="30.7109375" style="154" customWidth="1"/>
    <col min="1795" max="1795" width="20.7109375" style="154" customWidth="1"/>
    <col min="1796" max="1797" width="10.28515625" style="154" customWidth="1"/>
    <col min="1798" max="1800" width="15.42578125" style="154" customWidth="1"/>
    <col min="1801" max="1802" width="9.140625" style="154" customWidth="1"/>
    <col min="1803" max="2048" width="9.140625" style="154"/>
    <col min="2049" max="2049" width="10.28515625" style="154" customWidth="1"/>
    <col min="2050" max="2050" width="30.7109375" style="154" customWidth="1"/>
    <col min="2051" max="2051" width="20.7109375" style="154" customWidth="1"/>
    <col min="2052" max="2053" width="10.28515625" style="154" customWidth="1"/>
    <col min="2054" max="2056" width="15.42578125" style="154" customWidth="1"/>
    <col min="2057" max="2058" width="9.140625" style="154" customWidth="1"/>
    <col min="2059" max="2304" width="9.140625" style="154"/>
    <col min="2305" max="2305" width="10.28515625" style="154" customWidth="1"/>
    <col min="2306" max="2306" width="30.7109375" style="154" customWidth="1"/>
    <col min="2307" max="2307" width="20.7109375" style="154" customWidth="1"/>
    <col min="2308" max="2309" width="10.28515625" style="154" customWidth="1"/>
    <col min="2310" max="2312" width="15.42578125" style="154" customWidth="1"/>
    <col min="2313" max="2314" width="9.140625" style="154" customWidth="1"/>
    <col min="2315" max="2560" width="9.140625" style="154"/>
    <col min="2561" max="2561" width="10.28515625" style="154" customWidth="1"/>
    <col min="2562" max="2562" width="30.7109375" style="154" customWidth="1"/>
    <col min="2563" max="2563" width="20.7109375" style="154" customWidth="1"/>
    <col min="2564" max="2565" width="10.28515625" style="154" customWidth="1"/>
    <col min="2566" max="2568" width="15.42578125" style="154" customWidth="1"/>
    <col min="2569" max="2570" width="9.140625" style="154" customWidth="1"/>
    <col min="2571" max="2816" width="9.140625" style="154"/>
    <col min="2817" max="2817" width="10.28515625" style="154" customWidth="1"/>
    <col min="2818" max="2818" width="30.7109375" style="154" customWidth="1"/>
    <col min="2819" max="2819" width="20.7109375" style="154" customWidth="1"/>
    <col min="2820" max="2821" width="10.28515625" style="154" customWidth="1"/>
    <col min="2822" max="2824" width="15.42578125" style="154" customWidth="1"/>
    <col min="2825" max="2826" width="9.140625" style="154" customWidth="1"/>
    <col min="2827" max="3072" width="9.140625" style="154"/>
    <col min="3073" max="3073" width="10.28515625" style="154" customWidth="1"/>
    <col min="3074" max="3074" width="30.7109375" style="154" customWidth="1"/>
    <col min="3075" max="3075" width="20.7109375" style="154" customWidth="1"/>
    <col min="3076" max="3077" width="10.28515625" style="154" customWidth="1"/>
    <col min="3078" max="3080" width="15.42578125" style="154" customWidth="1"/>
    <col min="3081" max="3082" width="9.140625" style="154" customWidth="1"/>
    <col min="3083" max="3328" width="9.140625" style="154"/>
    <col min="3329" max="3329" width="10.28515625" style="154" customWidth="1"/>
    <col min="3330" max="3330" width="30.7109375" style="154" customWidth="1"/>
    <col min="3331" max="3331" width="20.7109375" style="154" customWidth="1"/>
    <col min="3332" max="3333" width="10.28515625" style="154" customWidth="1"/>
    <col min="3334" max="3336" width="15.42578125" style="154" customWidth="1"/>
    <col min="3337" max="3338" width="9.140625" style="154" customWidth="1"/>
    <col min="3339" max="3584" width="9.140625" style="154"/>
    <col min="3585" max="3585" width="10.28515625" style="154" customWidth="1"/>
    <col min="3586" max="3586" width="30.7109375" style="154" customWidth="1"/>
    <col min="3587" max="3587" width="20.7109375" style="154" customWidth="1"/>
    <col min="3588" max="3589" width="10.28515625" style="154" customWidth="1"/>
    <col min="3590" max="3592" width="15.42578125" style="154" customWidth="1"/>
    <col min="3593" max="3594" width="9.140625" style="154" customWidth="1"/>
    <col min="3595" max="3840" width="9.140625" style="154"/>
    <col min="3841" max="3841" width="10.28515625" style="154" customWidth="1"/>
    <col min="3842" max="3842" width="30.7109375" style="154" customWidth="1"/>
    <col min="3843" max="3843" width="20.7109375" style="154" customWidth="1"/>
    <col min="3844" max="3845" width="10.28515625" style="154" customWidth="1"/>
    <col min="3846" max="3848" width="15.42578125" style="154" customWidth="1"/>
    <col min="3849" max="3850" width="9.140625" style="154" customWidth="1"/>
    <col min="3851" max="4096" width="9.140625" style="154"/>
    <col min="4097" max="4097" width="10.28515625" style="154" customWidth="1"/>
    <col min="4098" max="4098" width="30.7109375" style="154" customWidth="1"/>
    <col min="4099" max="4099" width="20.7109375" style="154" customWidth="1"/>
    <col min="4100" max="4101" width="10.28515625" style="154" customWidth="1"/>
    <col min="4102" max="4104" width="15.42578125" style="154" customWidth="1"/>
    <col min="4105" max="4106" width="9.140625" style="154" customWidth="1"/>
    <col min="4107" max="4352" width="9.140625" style="154"/>
    <col min="4353" max="4353" width="10.28515625" style="154" customWidth="1"/>
    <col min="4354" max="4354" width="30.7109375" style="154" customWidth="1"/>
    <col min="4355" max="4355" width="20.7109375" style="154" customWidth="1"/>
    <col min="4356" max="4357" width="10.28515625" style="154" customWidth="1"/>
    <col min="4358" max="4360" width="15.42578125" style="154" customWidth="1"/>
    <col min="4361" max="4362" width="9.140625" style="154" customWidth="1"/>
    <col min="4363" max="4608" width="9.140625" style="154"/>
    <col min="4609" max="4609" width="10.28515625" style="154" customWidth="1"/>
    <col min="4610" max="4610" width="30.7109375" style="154" customWidth="1"/>
    <col min="4611" max="4611" width="20.7109375" style="154" customWidth="1"/>
    <col min="4612" max="4613" width="10.28515625" style="154" customWidth="1"/>
    <col min="4614" max="4616" width="15.42578125" style="154" customWidth="1"/>
    <col min="4617" max="4618" width="9.140625" style="154" customWidth="1"/>
    <col min="4619" max="4864" width="9.140625" style="154"/>
    <col min="4865" max="4865" width="10.28515625" style="154" customWidth="1"/>
    <col min="4866" max="4866" width="30.7109375" style="154" customWidth="1"/>
    <col min="4867" max="4867" width="20.7109375" style="154" customWidth="1"/>
    <col min="4868" max="4869" width="10.28515625" style="154" customWidth="1"/>
    <col min="4870" max="4872" width="15.42578125" style="154" customWidth="1"/>
    <col min="4873" max="4874" width="9.140625" style="154" customWidth="1"/>
    <col min="4875" max="5120" width="9.140625" style="154"/>
    <col min="5121" max="5121" width="10.28515625" style="154" customWidth="1"/>
    <col min="5122" max="5122" width="30.7109375" style="154" customWidth="1"/>
    <col min="5123" max="5123" width="20.7109375" style="154" customWidth="1"/>
    <col min="5124" max="5125" width="10.28515625" style="154" customWidth="1"/>
    <col min="5126" max="5128" width="15.42578125" style="154" customWidth="1"/>
    <col min="5129" max="5130" width="9.140625" style="154" customWidth="1"/>
    <col min="5131" max="5376" width="9.140625" style="154"/>
    <col min="5377" max="5377" width="10.28515625" style="154" customWidth="1"/>
    <col min="5378" max="5378" width="30.7109375" style="154" customWidth="1"/>
    <col min="5379" max="5379" width="20.7109375" style="154" customWidth="1"/>
    <col min="5380" max="5381" width="10.28515625" style="154" customWidth="1"/>
    <col min="5382" max="5384" width="15.42578125" style="154" customWidth="1"/>
    <col min="5385" max="5386" width="9.140625" style="154" customWidth="1"/>
    <col min="5387" max="5632" width="9.140625" style="154"/>
    <col min="5633" max="5633" width="10.28515625" style="154" customWidth="1"/>
    <col min="5634" max="5634" width="30.7109375" style="154" customWidth="1"/>
    <col min="5635" max="5635" width="20.7109375" style="154" customWidth="1"/>
    <col min="5636" max="5637" width="10.28515625" style="154" customWidth="1"/>
    <col min="5638" max="5640" width="15.42578125" style="154" customWidth="1"/>
    <col min="5641" max="5642" width="9.140625" style="154" customWidth="1"/>
    <col min="5643" max="5888" width="9.140625" style="154"/>
    <col min="5889" max="5889" width="10.28515625" style="154" customWidth="1"/>
    <col min="5890" max="5890" width="30.7109375" style="154" customWidth="1"/>
    <col min="5891" max="5891" width="20.7109375" style="154" customWidth="1"/>
    <col min="5892" max="5893" width="10.28515625" style="154" customWidth="1"/>
    <col min="5894" max="5896" width="15.42578125" style="154" customWidth="1"/>
    <col min="5897" max="5898" width="9.140625" style="154" customWidth="1"/>
    <col min="5899" max="6144" width="9.140625" style="154"/>
    <col min="6145" max="6145" width="10.28515625" style="154" customWidth="1"/>
    <col min="6146" max="6146" width="30.7109375" style="154" customWidth="1"/>
    <col min="6147" max="6147" width="20.7109375" style="154" customWidth="1"/>
    <col min="6148" max="6149" width="10.28515625" style="154" customWidth="1"/>
    <col min="6150" max="6152" width="15.42578125" style="154" customWidth="1"/>
    <col min="6153" max="6154" width="9.140625" style="154" customWidth="1"/>
    <col min="6155" max="6400" width="9.140625" style="154"/>
    <col min="6401" max="6401" width="10.28515625" style="154" customWidth="1"/>
    <col min="6402" max="6402" width="30.7109375" style="154" customWidth="1"/>
    <col min="6403" max="6403" width="20.7109375" style="154" customWidth="1"/>
    <col min="6404" max="6405" width="10.28515625" style="154" customWidth="1"/>
    <col min="6406" max="6408" width="15.42578125" style="154" customWidth="1"/>
    <col min="6409" max="6410" width="9.140625" style="154" customWidth="1"/>
    <col min="6411" max="6656" width="9.140625" style="154"/>
    <col min="6657" max="6657" width="10.28515625" style="154" customWidth="1"/>
    <col min="6658" max="6658" width="30.7109375" style="154" customWidth="1"/>
    <col min="6659" max="6659" width="20.7109375" style="154" customWidth="1"/>
    <col min="6660" max="6661" width="10.28515625" style="154" customWidth="1"/>
    <col min="6662" max="6664" width="15.42578125" style="154" customWidth="1"/>
    <col min="6665" max="6666" width="9.140625" style="154" customWidth="1"/>
    <col min="6667" max="6912" width="9.140625" style="154"/>
    <col min="6913" max="6913" width="10.28515625" style="154" customWidth="1"/>
    <col min="6914" max="6914" width="30.7109375" style="154" customWidth="1"/>
    <col min="6915" max="6915" width="20.7109375" style="154" customWidth="1"/>
    <col min="6916" max="6917" width="10.28515625" style="154" customWidth="1"/>
    <col min="6918" max="6920" width="15.42578125" style="154" customWidth="1"/>
    <col min="6921" max="6922" width="9.140625" style="154" customWidth="1"/>
    <col min="6923" max="7168" width="9.140625" style="154"/>
    <col min="7169" max="7169" width="10.28515625" style="154" customWidth="1"/>
    <col min="7170" max="7170" width="30.7109375" style="154" customWidth="1"/>
    <col min="7171" max="7171" width="20.7109375" style="154" customWidth="1"/>
    <col min="7172" max="7173" width="10.28515625" style="154" customWidth="1"/>
    <col min="7174" max="7176" width="15.42578125" style="154" customWidth="1"/>
    <col min="7177" max="7178" width="9.140625" style="154" customWidth="1"/>
    <col min="7179" max="7424" width="9.140625" style="154"/>
    <col min="7425" max="7425" width="10.28515625" style="154" customWidth="1"/>
    <col min="7426" max="7426" width="30.7109375" style="154" customWidth="1"/>
    <col min="7427" max="7427" width="20.7109375" style="154" customWidth="1"/>
    <col min="7428" max="7429" width="10.28515625" style="154" customWidth="1"/>
    <col min="7430" max="7432" width="15.42578125" style="154" customWidth="1"/>
    <col min="7433" max="7434" width="9.140625" style="154" customWidth="1"/>
    <col min="7435" max="7680" width="9.140625" style="154"/>
    <col min="7681" max="7681" width="10.28515625" style="154" customWidth="1"/>
    <col min="7682" max="7682" width="30.7109375" style="154" customWidth="1"/>
    <col min="7683" max="7683" width="20.7109375" style="154" customWidth="1"/>
    <col min="7684" max="7685" width="10.28515625" style="154" customWidth="1"/>
    <col min="7686" max="7688" width="15.42578125" style="154" customWidth="1"/>
    <col min="7689" max="7690" width="9.140625" style="154" customWidth="1"/>
    <col min="7691" max="7936" width="9.140625" style="154"/>
    <col min="7937" max="7937" width="10.28515625" style="154" customWidth="1"/>
    <col min="7938" max="7938" width="30.7109375" style="154" customWidth="1"/>
    <col min="7939" max="7939" width="20.7109375" style="154" customWidth="1"/>
    <col min="7940" max="7941" width="10.28515625" style="154" customWidth="1"/>
    <col min="7942" max="7944" width="15.42578125" style="154" customWidth="1"/>
    <col min="7945" max="7946" width="9.140625" style="154" customWidth="1"/>
    <col min="7947" max="8192" width="9.140625" style="154"/>
    <col min="8193" max="8193" width="10.28515625" style="154" customWidth="1"/>
    <col min="8194" max="8194" width="30.7109375" style="154" customWidth="1"/>
    <col min="8195" max="8195" width="20.7109375" style="154" customWidth="1"/>
    <col min="8196" max="8197" width="10.28515625" style="154" customWidth="1"/>
    <col min="8198" max="8200" width="15.42578125" style="154" customWidth="1"/>
    <col min="8201" max="8202" width="9.140625" style="154" customWidth="1"/>
    <col min="8203" max="8448" width="9.140625" style="154"/>
    <col min="8449" max="8449" width="10.28515625" style="154" customWidth="1"/>
    <col min="8450" max="8450" width="30.7109375" style="154" customWidth="1"/>
    <col min="8451" max="8451" width="20.7109375" style="154" customWidth="1"/>
    <col min="8452" max="8453" width="10.28515625" style="154" customWidth="1"/>
    <col min="8454" max="8456" width="15.42578125" style="154" customWidth="1"/>
    <col min="8457" max="8458" width="9.140625" style="154" customWidth="1"/>
    <col min="8459" max="8704" width="9.140625" style="154"/>
    <col min="8705" max="8705" width="10.28515625" style="154" customWidth="1"/>
    <col min="8706" max="8706" width="30.7109375" style="154" customWidth="1"/>
    <col min="8707" max="8707" width="20.7109375" style="154" customWidth="1"/>
    <col min="8708" max="8709" width="10.28515625" style="154" customWidth="1"/>
    <col min="8710" max="8712" width="15.42578125" style="154" customWidth="1"/>
    <col min="8713" max="8714" width="9.140625" style="154" customWidth="1"/>
    <col min="8715" max="8960" width="9.140625" style="154"/>
    <col min="8961" max="8961" width="10.28515625" style="154" customWidth="1"/>
    <col min="8962" max="8962" width="30.7109375" style="154" customWidth="1"/>
    <col min="8963" max="8963" width="20.7109375" style="154" customWidth="1"/>
    <col min="8964" max="8965" width="10.28515625" style="154" customWidth="1"/>
    <col min="8966" max="8968" width="15.42578125" style="154" customWidth="1"/>
    <col min="8969" max="8970" width="9.140625" style="154" customWidth="1"/>
    <col min="8971" max="9216" width="9.140625" style="154"/>
    <col min="9217" max="9217" width="10.28515625" style="154" customWidth="1"/>
    <col min="9218" max="9218" width="30.7109375" style="154" customWidth="1"/>
    <col min="9219" max="9219" width="20.7109375" style="154" customWidth="1"/>
    <col min="9220" max="9221" width="10.28515625" style="154" customWidth="1"/>
    <col min="9222" max="9224" width="15.42578125" style="154" customWidth="1"/>
    <col min="9225" max="9226" width="9.140625" style="154" customWidth="1"/>
    <col min="9227" max="9472" width="9.140625" style="154"/>
    <col min="9473" max="9473" width="10.28515625" style="154" customWidth="1"/>
    <col min="9474" max="9474" width="30.7109375" style="154" customWidth="1"/>
    <col min="9475" max="9475" width="20.7109375" style="154" customWidth="1"/>
    <col min="9476" max="9477" width="10.28515625" style="154" customWidth="1"/>
    <col min="9478" max="9480" width="15.42578125" style="154" customWidth="1"/>
    <col min="9481" max="9482" width="9.140625" style="154" customWidth="1"/>
    <col min="9483" max="9728" width="9.140625" style="154"/>
    <col min="9729" max="9729" width="10.28515625" style="154" customWidth="1"/>
    <col min="9730" max="9730" width="30.7109375" style="154" customWidth="1"/>
    <col min="9731" max="9731" width="20.7109375" style="154" customWidth="1"/>
    <col min="9732" max="9733" width="10.28515625" style="154" customWidth="1"/>
    <col min="9734" max="9736" width="15.42578125" style="154" customWidth="1"/>
    <col min="9737" max="9738" width="9.140625" style="154" customWidth="1"/>
    <col min="9739" max="9984" width="9.140625" style="154"/>
    <col min="9985" max="9985" width="10.28515625" style="154" customWidth="1"/>
    <col min="9986" max="9986" width="30.7109375" style="154" customWidth="1"/>
    <col min="9987" max="9987" width="20.7109375" style="154" customWidth="1"/>
    <col min="9988" max="9989" width="10.28515625" style="154" customWidth="1"/>
    <col min="9990" max="9992" width="15.42578125" style="154" customWidth="1"/>
    <col min="9993" max="9994" width="9.140625" style="154" customWidth="1"/>
    <col min="9995" max="10240" width="9.140625" style="154"/>
    <col min="10241" max="10241" width="10.28515625" style="154" customWidth="1"/>
    <col min="10242" max="10242" width="30.7109375" style="154" customWidth="1"/>
    <col min="10243" max="10243" width="20.7109375" style="154" customWidth="1"/>
    <col min="10244" max="10245" width="10.28515625" style="154" customWidth="1"/>
    <col min="10246" max="10248" width="15.42578125" style="154" customWidth="1"/>
    <col min="10249" max="10250" width="9.140625" style="154" customWidth="1"/>
    <col min="10251" max="10496" width="9.140625" style="154"/>
    <col min="10497" max="10497" width="10.28515625" style="154" customWidth="1"/>
    <col min="10498" max="10498" width="30.7109375" style="154" customWidth="1"/>
    <col min="10499" max="10499" width="20.7109375" style="154" customWidth="1"/>
    <col min="10500" max="10501" width="10.28515625" style="154" customWidth="1"/>
    <col min="10502" max="10504" width="15.42578125" style="154" customWidth="1"/>
    <col min="10505" max="10506" width="9.140625" style="154" customWidth="1"/>
    <col min="10507" max="10752" width="9.140625" style="154"/>
    <col min="10753" max="10753" width="10.28515625" style="154" customWidth="1"/>
    <col min="10754" max="10754" width="30.7109375" style="154" customWidth="1"/>
    <col min="10755" max="10755" width="20.7109375" style="154" customWidth="1"/>
    <col min="10756" max="10757" width="10.28515625" style="154" customWidth="1"/>
    <col min="10758" max="10760" width="15.42578125" style="154" customWidth="1"/>
    <col min="10761" max="10762" width="9.140625" style="154" customWidth="1"/>
    <col min="10763" max="11008" width="9.140625" style="154"/>
    <col min="11009" max="11009" width="10.28515625" style="154" customWidth="1"/>
    <col min="11010" max="11010" width="30.7109375" style="154" customWidth="1"/>
    <col min="11011" max="11011" width="20.7109375" style="154" customWidth="1"/>
    <col min="11012" max="11013" width="10.28515625" style="154" customWidth="1"/>
    <col min="11014" max="11016" width="15.42578125" style="154" customWidth="1"/>
    <col min="11017" max="11018" width="9.140625" style="154" customWidth="1"/>
    <col min="11019" max="11264" width="9.140625" style="154"/>
    <col min="11265" max="11265" width="10.28515625" style="154" customWidth="1"/>
    <col min="11266" max="11266" width="30.7109375" style="154" customWidth="1"/>
    <col min="11267" max="11267" width="20.7109375" style="154" customWidth="1"/>
    <col min="11268" max="11269" width="10.28515625" style="154" customWidth="1"/>
    <col min="11270" max="11272" width="15.42578125" style="154" customWidth="1"/>
    <col min="11273" max="11274" width="9.140625" style="154" customWidth="1"/>
    <col min="11275" max="11520" width="9.140625" style="154"/>
    <col min="11521" max="11521" width="10.28515625" style="154" customWidth="1"/>
    <col min="11522" max="11522" width="30.7109375" style="154" customWidth="1"/>
    <col min="11523" max="11523" width="20.7109375" style="154" customWidth="1"/>
    <col min="11524" max="11525" width="10.28515625" style="154" customWidth="1"/>
    <col min="11526" max="11528" width="15.42578125" style="154" customWidth="1"/>
    <col min="11529" max="11530" width="9.140625" style="154" customWidth="1"/>
    <col min="11531" max="11776" width="9.140625" style="154"/>
    <col min="11777" max="11777" width="10.28515625" style="154" customWidth="1"/>
    <col min="11778" max="11778" width="30.7109375" style="154" customWidth="1"/>
    <col min="11779" max="11779" width="20.7109375" style="154" customWidth="1"/>
    <col min="11780" max="11781" width="10.28515625" style="154" customWidth="1"/>
    <col min="11782" max="11784" width="15.42578125" style="154" customWidth="1"/>
    <col min="11785" max="11786" width="9.140625" style="154" customWidth="1"/>
    <col min="11787" max="12032" width="9.140625" style="154"/>
    <col min="12033" max="12033" width="10.28515625" style="154" customWidth="1"/>
    <col min="12034" max="12034" width="30.7109375" style="154" customWidth="1"/>
    <col min="12035" max="12035" width="20.7109375" style="154" customWidth="1"/>
    <col min="12036" max="12037" width="10.28515625" style="154" customWidth="1"/>
    <col min="12038" max="12040" width="15.42578125" style="154" customWidth="1"/>
    <col min="12041" max="12042" width="9.140625" style="154" customWidth="1"/>
    <col min="12043" max="12288" width="9.140625" style="154"/>
    <col min="12289" max="12289" width="10.28515625" style="154" customWidth="1"/>
    <col min="12290" max="12290" width="30.7109375" style="154" customWidth="1"/>
    <col min="12291" max="12291" width="20.7109375" style="154" customWidth="1"/>
    <col min="12292" max="12293" width="10.28515625" style="154" customWidth="1"/>
    <col min="12294" max="12296" width="15.42578125" style="154" customWidth="1"/>
    <col min="12297" max="12298" width="9.140625" style="154" customWidth="1"/>
    <col min="12299" max="12544" width="9.140625" style="154"/>
    <col min="12545" max="12545" width="10.28515625" style="154" customWidth="1"/>
    <col min="12546" max="12546" width="30.7109375" style="154" customWidth="1"/>
    <col min="12547" max="12547" width="20.7109375" style="154" customWidth="1"/>
    <col min="12548" max="12549" width="10.28515625" style="154" customWidth="1"/>
    <col min="12550" max="12552" width="15.42578125" style="154" customWidth="1"/>
    <col min="12553" max="12554" width="9.140625" style="154" customWidth="1"/>
    <col min="12555" max="12800" width="9.140625" style="154"/>
    <col min="12801" max="12801" width="10.28515625" style="154" customWidth="1"/>
    <col min="12802" max="12802" width="30.7109375" style="154" customWidth="1"/>
    <col min="12803" max="12803" width="20.7109375" style="154" customWidth="1"/>
    <col min="12804" max="12805" width="10.28515625" style="154" customWidth="1"/>
    <col min="12806" max="12808" width="15.42578125" style="154" customWidth="1"/>
    <col min="12809" max="12810" width="9.140625" style="154" customWidth="1"/>
    <col min="12811" max="13056" width="9.140625" style="154"/>
    <col min="13057" max="13057" width="10.28515625" style="154" customWidth="1"/>
    <col min="13058" max="13058" width="30.7109375" style="154" customWidth="1"/>
    <col min="13059" max="13059" width="20.7109375" style="154" customWidth="1"/>
    <col min="13060" max="13061" width="10.28515625" style="154" customWidth="1"/>
    <col min="13062" max="13064" width="15.42578125" style="154" customWidth="1"/>
    <col min="13065" max="13066" width="9.140625" style="154" customWidth="1"/>
    <col min="13067" max="13312" width="9.140625" style="154"/>
    <col min="13313" max="13313" width="10.28515625" style="154" customWidth="1"/>
    <col min="13314" max="13314" width="30.7109375" style="154" customWidth="1"/>
    <col min="13315" max="13315" width="20.7109375" style="154" customWidth="1"/>
    <col min="13316" max="13317" width="10.28515625" style="154" customWidth="1"/>
    <col min="13318" max="13320" width="15.42578125" style="154" customWidth="1"/>
    <col min="13321" max="13322" width="9.140625" style="154" customWidth="1"/>
    <col min="13323" max="13568" width="9.140625" style="154"/>
    <col min="13569" max="13569" width="10.28515625" style="154" customWidth="1"/>
    <col min="13570" max="13570" width="30.7109375" style="154" customWidth="1"/>
    <col min="13571" max="13571" width="20.7109375" style="154" customWidth="1"/>
    <col min="13572" max="13573" width="10.28515625" style="154" customWidth="1"/>
    <col min="13574" max="13576" width="15.42578125" style="154" customWidth="1"/>
    <col min="13577" max="13578" width="9.140625" style="154" customWidth="1"/>
    <col min="13579" max="13824" width="9.140625" style="154"/>
    <col min="13825" max="13825" width="10.28515625" style="154" customWidth="1"/>
    <col min="13826" max="13826" width="30.7109375" style="154" customWidth="1"/>
    <col min="13827" max="13827" width="20.7109375" style="154" customWidth="1"/>
    <col min="13828" max="13829" width="10.28515625" style="154" customWidth="1"/>
    <col min="13830" max="13832" width="15.42578125" style="154" customWidth="1"/>
    <col min="13833" max="13834" width="9.140625" style="154" customWidth="1"/>
    <col min="13835" max="14080" width="9.140625" style="154"/>
    <col min="14081" max="14081" width="10.28515625" style="154" customWidth="1"/>
    <col min="14082" max="14082" width="30.7109375" style="154" customWidth="1"/>
    <col min="14083" max="14083" width="20.7109375" style="154" customWidth="1"/>
    <col min="14084" max="14085" width="10.28515625" style="154" customWidth="1"/>
    <col min="14086" max="14088" width="15.42578125" style="154" customWidth="1"/>
    <col min="14089" max="14090" width="9.140625" style="154" customWidth="1"/>
    <col min="14091" max="14336" width="9.140625" style="154"/>
    <col min="14337" max="14337" width="10.28515625" style="154" customWidth="1"/>
    <col min="14338" max="14338" width="30.7109375" style="154" customWidth="1"/>
    <col min="14339" max="14339" width="20.7109375" style="154" customWidth="1"/>
    <col min="14340" max="14341" width="10.28515625" style="154" customWidth="1"/>
    <col min="14342" max="14344" width="15.42578125" style="154" customWidth="1"/>
    <col min="14345" max="14346" width="9.140625" style="154" customWidth="1"/>
    <col min="14347" max="14592" width="9.140625" style="154"/>
    <col min="14593" max="14593" width="10.28515625" style="154" customWidth="1"/>
    <col min="14594" max="14594" width="30.7109375" style="154" customWidth="1"/>
    <col min="14595" max="14595" width="20.7109375" style="154" customWidth="1"/>
    <col min="14596" max="14597" width="10.28515625" style="154" customWidth="1"/>
    <col min="14598" max="14600" width="15.42578125" style="154" customWidth="1"/>
    <col min="14601" max="14602" width="9.140625" style="154" customWidth="1"/>
    <col min="14603" max="14848" width="9.140625" style="154"/>
    <col min="14849" max="14849" width="10.28515625" style="154" customWidth="1"/>
    <col min="14850" max="14850" width="30.7109375" style="154" customWidth="1"/>
    <col min="14851" max="14851" width="20.7109375" style="154" customWidth="1"/>
    <col min="14852" max="14853" width="10.28515625" style="154" customWidth="1"/>
    <col min="14854" max="14856" width="15.42578125" style="154" customWidth="1"/>
    <col min="14857" max="14858" width="9.140625" style="154" customWidth="1"/>
    <col min="14859" max="15104" width="9.140625" style="154"/>
    <col min="15105" max="15105" width="10.28515625" style="154" customWidth="1"/>
    <col min="15106" max="15106" width="30.7109375" style="154" customWidth="1"/>
    <col min="15107" max="15107" width="20.7109375" style="154" customWidth="1"/>
    <col min="15108" max="15109" width="10.28515625" style="154" customWidth="1"/>
    <col min="15110" max="15112" width="15.42578125" style="154" customWidth="1"/>
    <col min="15113" max="15114" width="9.140625" style="154" customWidth="1"/>
    <col min="15115" max="15360" width="9.140625" style="154"/>
    <col min="15361" max="15361" width="10.28515625" style="154" customWidth="1"/>
    <col min="15362" max="15362" width="30.7109375" style="154" customWidth="1"/>
    <col min="15363" max="15363" width="20.7109375" style="154" customWidth="1"/>
    <col min="15364" max="15365" width="10.28515625" style="154" customWidth="1"/>
    <col min="15366" max="15368" width="15.42578125" style="154" customWidth="1"/>
    <col min="15369" max="15370" width="9.140625" style="154" customWidth="1"/>
    <col min="15371" max="15616" width="9.140625" style="154"/>
    <col min="15617" max="15617" width="10.28515625" style="154" customWidth="1"/>
    <col min="15618" max="15618" width="30.7109375" style="154" customWidth="1"/>
    <col min="15619" max="15619" width="20.7109375" style="154" customWidth="1"/>
    <col min="15620" max="15621" width="10.28515625" style="154" customWidth="1"/>
    <col min="15622" max="15624" width="15.42578125" style="154" customWidth="1"/>
    <col min="15625" max="15626" width="9.140625" style="154" customWidth="1"/>
    <col min="15627" max="15872" width="9.140625" style="154"/>
    <col min="15873" max="15873" width="10.28515625" style="154" customWidth="1"/>
    <col min="15874" max="15874" width="30.7109375" style="154" customWidth="1"/>
    <col min="15875" max="15875" width="20.7109375" style="154" customWidth="1"/>
    <col min="15876" max="15877" width="10.28515625" style="154" customWidth="1"/>
    <col min="15878" max="15880" width="15.42578125" style="154" customWidth="1"/>
    <col min="15881" max="15882" width="9.140625" style="154" customWidth="1"/>
    <col min="15883" max="16128" width="9.140625" style="154"/>
    <col min="16129" max="16129" width="10.28515625" style="154" customWidth="1"/>
    <col min="16130" max="16130" width="30.7109375" style="154" customWidth="1"/>
    <col min="16131" max="16131" width="20.7109375" style="154" customWidth="1"/>
    <col min="16132" max="16133" width="10.28515625" style="154" customWidth="1"/>
    <col min="16134" max="16136" width="15.42578125" style="154" customWidth="1"/>
    <col min="16137" max="16138" width="9.140625" style="154" customWidth="1"/>
    <col min="16139" max="16384" width="9.140625" style="154"/>
  </cols>
  <sheetData>
    <row r="1" spans="1:10" ht="15.75" x14ac:dyDescent="0.2">
      <c r="A1" s="191"/>
      <c r="B1" s="146"/>
      <c r="C1" s="253" t="s">
        <v>416</v>
      </c>
      <c r="D1" s="253"/>
      <c r="E1" s="253"/>
      <c r="F1" s="253"/>
      <c r="G1" s="253"/>
      <c r="H1" s="253"/>
      <c r="I1" s="155"/>
      <c r="J1" s="155"/>
    </row>
    <row r="2" spans="1:10" ht="15.75" x14ac:dyDescent="0.2">
      <c r="A2" s="191"/>
      <c r="B2" s="146"/>
      <c r="C2" s="191"/>
      <c r="D2" s="191"/>
      <c r="E2" s="253" t="s">
        <v>1898</v>
      </c>
      <c r="F2" s="253"/>
      <c r="G2" s="253"/>
      <c r="H2" s="253"/>
      <c r="I2" s="155"/>
      <c r="J2" s="155"/>
    </row>
    <row r="3" spans="1:10" ht="56.25" customHeight="1" x14ac:dyDescent="0.2">
      <c r="A3" s="191"/>
      <c r="B3" s="146"/>
      <c r="C3" s="220" t="s">
        <v>1501</v>
      </c>
      <c r="D3" s="220"/>
      <c r="E3" s="220"/>
      <c r="F3" s="220"/>
      <c r="G3" s="220"/>
      <c r="H3" s="220"/>
      <c r="I3" s="157"/>
      <c r="J3" s="157"/>
    </row>
    <row r="4" spans="1:10" ht="15.75" x14ac:dyDescent="0.2">
      <c r="A4" s="191"/>
      <c r="B4" s="146"/>
      <c r="C4" s="191"/>
      <c r="D4" s="254" t="s">
        <v>1901</v>
      </c>
      <c r="E4" s="254"/>
      <c r="F4" s="254"/>
      <c r="G4" s="254"/>
      <c r="H4" s="254"/>
      <c r="I4" s="157"/>
      <c r="J4" s="157"/>
    </row>
    <row r="5" spans="1:10" ht="15.75" x14ac:dyDescent="0.2">
      <c r="A5" s="191"/>
      <c r="B5" s="146"/>
      <c r="C5" s="191"/>
      <c r="D5" s="191"/>
      <c r="E5" s="192"/>
      <c r="F5" s="192"/>
      <c r="G5" s="192"/>
      <c r="H5" s="192"/>
      <c r="I5" s="155"/>
      <c r="J5" s="155"/>
    </row>
    <row r="6" spans="1:10" ht="55.5" customHeight="1" x14ac:dyDescent="0.2">
      <c r="A6" s="252" t="s">
        <v>687</v>
      </c>
      <c r="B6" s="252"/>
      <c r="C6" s="252"/>
      <c r="D6" s="252"/>
      <c r="E6" s="252"/>
      <c r="F6" s="252"/>
      <c r="G6" s="252"/>
      <c r="H6" s="252"/>
      <c r="I6" s="156"/>
      <c r="J6" s="156"/>
    </row>
    <row r="7" spans="1:10" ht="15.75" x14ac:dyDescent="0.2">
      <c r="A7" s="249"/>
      <c r="B7" s="249"/>
      <c r="C7" s="192"/>
      <c r="D7" s="191"/>
      <c r="E7" s="191"/>
      <c r="F7" s="191"/>
      <c r="G7" s="191"/>
      <c r="H7" s="191"/>
    </row>
    <row r="8" spans="1:10" ht="15.75" x14ac:dyDescent="0.2">
      <c r="A8" s="249"/>
      <c r="B8" s="249"/>
      <c r="C8" s="192"/>
      <c r="D8" s="191"/>
      <c r="E8" s="191"/>
      <c r="F8" s="191"/>
      <c r="G8" s="191"/>
      <c r="H8" s="193" t="s">
        <v>97</v>
      </c>
    </row>
    <row r="9" spans="1:10" x14ac:dyDescent="0.2">
      <c r="A9" s="248" t="s">
        <v>24</v>
      </c>
      <c r="B9" s="250" t="s">
        <v>30</v>
      </c>
      <c r="C9" s="251" t="s">
        <v>187</v>
      </c>
      <c r="D9" s="251" t="s">
        <v>396</v>
      </c>
      <c r="E9" s="251" t="s">
        <v>397</v>
      </c>
      <c r="F9" s="248" t="s">
        <v>427</v>
      </c>
      <c r="G9" s="248" t="s">
        <v>607</v>
      </c>
      <c r="H9" s="248" t="s">
        <v>649</v>
      </c>
    </row>
    <row r="10" spans="1:10" ht="27.75" customHeight="1" x14ac:dyDescent="0.2">
      <c r="A10" s="248"/>
      <c r="B10" s="250"/>
      <c r="C10" s="251"/>
      <c r="D10" s="251"/>
      <c r="E10" s="251"/>
      <c r="F10" s="248"/>
      <c r="G10" s="248"/>
      <c r="H10" s="248"/>
      <c r="I10" s="155"/>
      <c r="J10" s="155"/>
    </row>
    <row r="11" spans="1:10" ht="15" x14ac:dyDescent="0.2">
      <c r="A11" s="128" t="s">
        <v>85</v>
      </c>
      <c r="B11" s="199" t="s">
        <v>31</v>
      </c>
      <c r="C11" s="128" t="s">
        <v>32</v>
      </c>
      <c r="D11" s="128" t="s">
        <v>79</v>
      </c>
      <c r="E11" s="128" t="s">
        <v>86</v>
      </c>
      <c r="F11" s="128" t="s">
        <v>87</v>
      </c>
      <c r="G11" s="128" t="s">
        <v>88</v>
      </c>
      <c r="H11" s="128" t="s">
        <v>89</v>
      </c>
      <c r="I11" s="155"/>
      <c r="J11" s="155"/>
    </row>
    <row r="12" spans="1:10" ht="30" outlineLevel="1" x14ac:dyDescent="0.2">
      <c r="A12" s="209" t="s">
        <v>85</v>
      </c>
      <c r="B12" s="210" t="s">
        <v>249</v>
      </c>
      <c r="C12" s="209" t="s">
        <v>250</v>
      </c>
      <c r="D12" s="209"/>
      <c r="E12" s="209"/>
      <c r="F12" s="211">
        <v>652504863.61000001</v>
      </c>
      <c r="G12" s="211">
        <v>522735654.68000001</v>
      </c>
      <c r="H12" s="211">
        <v>522432460.73000002</v>
      </c>
    </row>
    <row r="13" spans="1:10" ht="30" outlineLevel="2" x14ac:dyDescent="0.2">
      <c r="A13" s="209" t="s">
        <v>31</v>
      </c>
      <c r="B13" s="210" t="s">
        <v>311</v>
      </c>
      <c r="C13" s="209" t="s">
        <v>312</v>
      </c>
      <c r="D13" s="209"/>
      <c r="E13" s="209"/>
      <c r="F13" s="211">
        <v>600543254.97000003</v>
      </c>
      <c r="G13" s="211">
        <v>499122319.87</v>
      </c>
      <c r="H13" s="211">
        <v>498860994.25</v>
      </c>
    </row>
    <row r="14" spans="1:10" ht="105" outlineLevel="3" x14ac:dyDescent="0.2">
      <c r="A14" s="209" t="s">
        <v>32</v>
      </c>
      <c r="B14" s="210" t="s">
        <v>313</v>
      </c>
      <c r="C14" s="209" t="s">
        <v>314</v>
      </c>
      <c r="D14" s="209"/>
      <c r="E14" s="209"/>
      <c r="F14" s="211">
        <v>171030216.47999999</v>
      </c>
      <c r="G14" s="211">
        <v>144588999.87</v>
      </c>
      <c r="H14" s="211">
        <v>143983774.25</v>
      </c>
    </row>
    <row r="15" spans="1:10" ht="45" outlineLevel="4" x14ac:dyDescent="0.2">
      <c r="A15" s="209" t="s">
        <v>79</v>
      </c>
      <c r="B15" s="210" t="s">
        <v>268</v>
      </c>
      <c r="C15" s="209" t="s">
        <v>314</v>
      </c>
      <c r="D15" s="209" t="s">
        <v>269</v>
      </c>
      <c r="E15" s="209"/>
      <c r="F15" s="211">
        <v>171030216.47999999</v>
      </c>
      <c r="G15" s="211">
        <v>144588999.87</v>
      </c>
      <c r="H15" s="211">
        <v>143983774.25</v>
      </c>
    </row>
    <row r="16" spans="1:10" ht="15" outlineLevel="5" x14ac:dyDescent="0.2">
      <c r="A16" s="209" t="s">
        <v>86</v>
      </c>
      <c r="B16" s="210" t="s">
        <v>270</v>
      </c>
      <c r="C16" s="209" t="s">
        <v>314</v>
      </c>
      <c r="D16" s="209" t="s">
        <v>271</v>
      </c>
      <c r="E16" s="209"/>
      <c r="F16" s="211">
        <v>171030216.47999999</v>
      </c>
      <c r="G16" s="211">
        <v>144588999.87</v>
      </c>
      <c r="H16" s="211">
        <v>143983774.25</v>
      </c>
    </row>
    <row r="17" spans="1:8" ht="15" outlineLevel="6" x14ac:dyDescent="0.2">
      <c r="A17" s="209" t="s">
        <v>87</v>
      </c>
      <c r="B17" s="210" t="s">
        <v>146</v>
      </c>
      <c r="C17" s="209" t="s">
        <v>314</v>
      </c>
      <c r="D17" s="209" t="s">
        <v>271</v>
      </c>
      <c r="E17" s="209" t="s">
        <v>147</v>
      </c>
      <c r="F17" s="211">
        <v>171030216.47999999</v>
      </c>
      <c r="G17" s="211">
        <v>144588999.87</v>
      </c>
      <c r="H17" s="211">
        <v>143983774.25</v>
      </c>
    </row>
    <row r="18" spans="1:8" ht="15" outlineLevel="6" x14ac:dyDescent="0.2">
      <c r="A18" s="209" t="s">
        <v>88</v>
      </c>
      <c r="B18" s="210" t="s">
        <v>148</v>
      </c>
      <c r="C18" s="209" t="s">
        <v>314</v>
      </c>
      <c r="D18" s="209" t="s">
        <v>271</v>
      </c>
      <c r="E18" s="209" t="s">
        <v>149</v>
      </c>
      <c r="F18" s="211">
        <v>41746920.939999998</v>
      </c>
      <c r="G18" s="211">
        <v>35768697.590000004</v>
      </c>
      <c r="H18" s="211">
        <v>36252002.549999997</v>
      </c>
    </row>
    <row r="19" spans="1:8" ht="15" outlineLevel="6" x14ac:dyDescent="0.2">
      <c r="A19" s="209" t="s">
        <v>89</v>
      </c>
      <c r="B19" s="210" t="s">
        <v>150</v>
      </c>
      <c r="C19" s="209" t="s">
        <v>314</v>
      </c>
      <c r="D19" s="209" t="s">
        <v>271</v>
      </c>
      <c r="E19" s="209" t="s">
        <v>151</v>
      </c>
      <c r="F19" s="211">
        <v>119811991.54000001</v>
      </c>
      <c r="G19" s="211">
        <v>100705690.15000001</v>
      </c>
      <c r="H19" s="211">
        <v>99507515.310000002</v>
      </c>
    </row>
    <row r="20" spans="1:8" ht="15" outlineLevel="2" x14ac:dyDescent="0.2">
      <c r="A20" s="209" t="s">
        <v>414</v>
      </c>
      <c r="B20" s="210" t="s">
        <v>152</v>
      </c>
      <c r="C20" s="209" t="s">
        <v>314</v>
      </c>
      <c r="D20" s="209" t="s">
        <v>271</v>
      </c>
      <c r="E20" s="209" t="s">
        <v>153</v>
      </c>
      <c r="F20" s="211">
        <v>9471304</v>
      </c>
      <c r="G20" s="211">
        <v>8114612.1299999999</v>
      </c>
      <c r="H20" s="211">
        <v>8224256.3899999997</v>
      </c>
    </row>
    <row r="21" spans="1:8" ht="90" outlineLevel="3" x14ac:dyDescent="0.2">
      <c r="A21" s="209" t="s">
        <v>450</v>
      </c>
      <c r="B21" s="210" t="s">
        <v>1700</v>
      </c>
      <c r="C21" s="209" t="s">
        <v>1701</v>
      </c>
      <c r="D21" s="209"/>
      <c r="E21" s="209"/>
      <c r="F21" s="211">
        <v>1395000</v>
      </c>
      <c r="G21" s="211">
        <v>0</v>
      </c>
      <c r="H21" s="211">
        <v>0</v>
      </c>
    </row>
    <row r="22" spans="1:8" ht="45" outlineLevel="4" x14ac:dyDescent="0.2">
      <c r="A22" s="209" t="s">
        <v>451</v>
      </c>
      <c r="B22" s="210" t="s">
        <v>268</v>
      </c>
      <c r="C22" s="209" t="s">
        <v>1701</v>
      </c>
      <c r="D22" s="209" t="s">
        <v>269</v>
      </c>
      <c r="E22" s="209"/>
      <c r="F22" s="211">
        <v>1395000</v>
      </c>
      <c r="G22" s="211">
        <v>0</v>
      </c>
      <c r="H22" s="211">
        <v>0</v>
      </c>
    </row>
    <row r="23" spans="1:8" ht="15" outlineLevel="5" x14ac:dyDescent="0.2">
      <c r="A23" s="209" t="s">
        <v>452</v>
      </c>
      <c r="B23" s="210" t="s">
        <v>270</v>
      </c>
      <c r="C23" s="209" t="s">
        <v>1701</v>
      </c>
      <c r="D23" s="209" t="s">
        <v>271</v>
      </c>
      <c r="E23" s="209"/>
      <c r="F23" s="211">
        <v>1395000</v>
      </c>
      <c r="G23" s="211">
        <v>0</v>
      </c>
      <c r="H23" s="211">
        <v>0</v>
      </c>
    </row>
    <row r="24" spans="1:8" ht="15" outlineLevel="6" x14ac:dyDescent="0.2">
      <c r="A24" s="209" t="s">
        <v>507</v>
      </c>
      <c r="B24" s="210" t="s">
        <v>146</v>
      </c>
      <c r="C24" s="209" t="s">
        <v>1701</v>
      </c>
      <c r="D24" s="209" t="s">
        <v>271</v>
      </c>
      <c r="E24" s="209" t="s">
        <v>147</v>
      </c>
      <c r="F24" s="211">
        <v>1395000</v>
      </c>
      <c r="G24" s="211">
        <v>0</v>
      </c>
      <c r="H24" s="211">
        <v>0</v>
      </c>
    </row>
    <row r="25" spans="1:8" ht="15" outlineLevel="2" x14ac:dyDescent="0.2">
      <c r="A25" s="209" t="s">
        <v>512</v>
      </c>
      <c r="B25" s="210" t="s">
        <v>150</v>
      </c>
      <c r="C25" s="209" t="s">
        <v>1701</v>
      </c>
      <c r="D25" s="209" t="s">
        <v>271</v>
      </c>
      <c r="E25" s="209" t="s">
        <v>151</v>
      </c>
      <c r="F25" s="211">
        <v>1395000</v>
      </c>
      <c r="G25" s="211">
        <v>0</v>
      </c>
      <c r="H25" s="211">
        <v>0</v>
      </c>
    </row>
    <row r="26" spans="1:8" ht="285" outlineLevel="3" x14ac:dyDescent="0.2">
      <c r="A26" s="209" t="s">
        <v>552</v>
      </c>
      <c r="B26" s="212" t="s">
        <v>675</v>
      </c>
      <c r="C26" s="209" t="s">
        <v>315</v>
      </c>
      <c r="D26" s="209"/>
      <c r="E26" s="209"/>
      <c r="F26" s="211">
        <v>27451700</v>
      </c>
      <c r="G26" s="211">
        <v>23938400</v>
      </c>
      <c r="H26" s="211">
        <v>23938400</v>
      </c>
    </row>
    <row r="27" spans="1:8" ht="45" outlineLevel="4" x14ac:dyDescent="0.2">
      <c r="A27" s="209" t="s">
        <v>520</v>
      </c>
      <c r="B27" s="210" t="s">
        <v>268</v>
      </c>
      <c r="C27" s="209" t="s">
        <v>315</v>
      </c>
      <c r="D27" s="209" t="s">
        <v>269</v>
      </c>
      <c r="E27" s="209"/>
      <c r="F27" s="211">
        <v>27451700</v>
      </c>
      <c r="G27" s="211">
        <v>23938400</v>
      </c>
      <c r="H27" s="211">
        <v>23938400</v>
      </c>
    </row>
    <row r="28" spans="1:8" ht="15" outlineLevel="5" x14ac:dyDescent="0.2">
      <c r="A28" s="209" t="s">
        <v>887</v>
      </c>
      <c r="B28" s="210" t="s">
        <v>270</v>
      </c>
      <c r="C28" s="209" t="s">
        <v>315</v>
      </c>
      <c r="D28" s="209" t="s">
        <v>271</v>
      </c>
      <c r="E28" s="209"/>
      <c r="F28" s="211">
        <v>27451700</v>
      </c>
      <c r="G28" s="211">
        <v>23938400</v>
      </c>
      <c r="H28" s="211">
        <v>23938400</v>
      </c>
    </row>
    <row r="29" spans="1:8" ht="15" outlineLevel="6" x14ac:dyDescent="0.2">
      <c r="A29" s="209" t="s">
        <v>888</v>
      </c>
      <c r="B29" s="210" t="s">
        <v>146</v>
      </c>
      <c r="C29" s="209" t="s">
        <v>315</v>
      </c>
      <c r="D29" s="209" t="s">
        <v>271</v>
      </c>
      <c r="E29" s="209" t="s">
        <v>147</v>
      </c>
      <c r="F29" s="211">
        <v>27451700</v>
      </c>
      <c r="G29" s="211">
        <v>23938400</v>
      </c>
      <c r="H29" s="211">
        <v>23938400</v>
      </c>
    </row>
    <row r="30" spans="1:8" ht="15" outlineLevel="2" x14ac:dyDescent="0.2">
      <c r="A30" s="209" t="s">
        <v>741</v>
      </c>
      <c r="B30" s="210" t="s">
        <v>148</v>
      </c>
      <c r="C30" s="209" t="s">
        <v>315</v>
      </c>
      <c r="D30" s="209" t="s">
        <v>271</v>
      </c>
      <c r="E30" s="209" t="s">
        <v>149</v>
      </c>
      <c r="F30" s="211">
        <v>27451700</v>
      </c>
      <c r="G30" s="211">
        <v>23938400</v>
      </c>
      <c r="H30" s="211">
        <v>23938400</v>
      </c>
    </row>
    <row r="31" spans="1:8" ht="300" outlineLevel="3" x14ac:dyDescent="0.2">
      <c r="A31" s="209" t="s">
        <v>554</v>
      </c>
      <c r="B31" s="212" t="s">
        <v>678</v>
      </c>
      <c r="C31" s="209" t="s">
        <v>319</v>
      </c>
      <c r="D31" s="209"/>
      <c r="E31" s="209"/>
      <c r="F31" s="211">
        <v>45499300</v>
      </c>
      <c r="G31" s="211">
        <v>46202800</v>
      </c>
      <c r="H31" s="211">
        <v>46202800</v>
      </c>
    </row>
    <row r="32" spans="1:8" ht="45" outlineLevel="4" x14ac:dyDescent="0.2">
      <c r="A32" s="209" t="s">
        <v>889</v>
      </c>
      <c r="B32" s="210" t="s">
        <v>268</v>
      </c>
      <c r="C32" s="209" t="s">
        <v>319</v>
      </c>
      <c r="D32" s="209" t="s">
        <v>269</v>
      </c>
      <c r="E32" s="209"/>
      <c r="F32" s="211">
        <v>45499300</v>
      </c>
      <c r="G32" s="211">
        <v>46202800</v>
      </c>
      <c r="H32" s="211">
        <v>46202800</v>
      </c>
    </row>
    <row r="33" spans="1:8" ht="15" outlineLevel="5" x14ac:dyDescent="0.2">
      <c r="A33" s="209" t="s">
        <v>890</v>
      </c>
      <c r="B33" s="210" t="s">
        <v>270</v>
      </c>
      <c r="C33" s="209" t="s">
        <v>319</v>
      </c>
      <c r="D33" s="209" t="s">
        <v>271</v>
      </c>
      <c r="E33" s="209"/>
      <c r="F33" s="211">
        <v>45499300</v>
      </c>
      <c r="G33" s="211">
        <v>46202800</v>
      </c>
      <c r="H33" s="211">
        <v>46202800</v>
      </c>
    </row>
    <row r="34" spans="1:8" ht="15" outlineLevel="6" x14ac:dyDescent="0.2">
      <c r="A34" s="209" t="s">
        <v>891</v>
      </c>
      <c r="B34" s="210" t="s">
        <v>146</v>
      </c>
      <c r="C34" s="209" t="s">
        <v>319</v>
      </c>
      <c r="D34" s="209" t="s">
        <v>271</v>
      </c>
      <c r="E34" s="209" t="s">
        <v>147</v>
      </c>
      <c r="F34" s="211">
        <v>45499300</v>
      </c>
      <c r="G34" s="211">
        <v>46202800</v>
      </c>
      <c r="H34" s="211">
        <v>46202800</v>
      </c>
    </row>
    <row r="35" spans="1:8" ht="15" outlineLevel="2" x14ac:dyDescent="0.2">
      <c r="A35" s="209" t="s">
        <v>892</v>
      </c>
      <c r="B35" s="210" t="s">
        <v>150</v>
      </c>
      <c r="C35" s="209" t="s">
        <v>319</v>
      </c>
      <c r="D35" s="209" t="s">
        <v>271</v>
      </c>
      <c r="E35" s="209" t="s">
        <v>151</v>
      </c>
      <c r="F35" s="211">
        <v>45499300</v>
      </c>
      <c r="G35" s="211">
        <v>46202800</v>
      </c>
      <c r="H35" s="211">
        <v>46202800</v>
      </c>
    </row>
    <row r="36" spans="1:8" ht="225" outlineLevel="3" x14ac:dyDescent="0.2">
      <c r="A36" s="209" t="s">
        <v>556</v>
      </c>
      <c r="B36" s="212" t="s">
        <v>871</v>
      </c>
      <c r="C36" s="209" t="s">
        <v>325</v>
      </c>
      <c r="D36" s="209"/>
      <c r="E36" s="209"/>
      <c r="F36" s="211">
        <v>258800</v>
      </c>
      <c r="G36" s="211">
        <v>258800</v>
      </c>
      <c r="H36" s="211">
        <v>258800</v>
      </c>
    </row>
    <row r="37" spans="1:8" ht="45" outlineLevel="4" x14ac:dyDescent="0.2">
      <c r="A37" s="209" t="s">
        <v>893</v>
      </c>
      <c r="B37" s="210" t="s">
        <v>268</v>
      </c>
      <c r="C37" s="209" t="s">
        <v>325</v>
      </c>
      <c r="D37" s="209" t="s">
        <v>269</v>
      </c>
      <c r="E37" s="209"/>
      <c r="F37" s="211">
        <v>258800</v>
      </c>
      <c r="G37" s="211">
        <v>258800</v>
      </c>
      <c r="H37" s="211">
        <v>258800</v>
      </c>
    </row>
    <row r="38" spans="1:8" ht="15" outlineLevel="5" x14ac:dyDescent="0.2">
      <c r="A38" s="209" t="s">
        <v>894</v>
      </c>
      <c r="B38" s="210" t="s">
        <v>270</v>
      </c>
      <c r="C38" s="209" t="s">
        <v>325</v>
      </c>
      <c r="D38" s="209" t="s">
        <v>271</v>
      </c>
      <c r="E38" s="209"/>
      <c r="F38" s="211">
        <v>258800</v>
      </c>
      <c r="G38" s="211">
        <v>258800</v>
      </c>
      <c r="H38" s="211">
        <v>258800</v>
      </c>
    </row>
    <row r="39" spans="1:8" ht="15" outlineLevel="6" x14ac:dyDescent="0.2">
      <c r="A39" s="209" t="s">
        <v>895</v>
      </c>
      <c r="B39" s="210" t="s">
        <v>162</v>
      </c>
      <c r="C39" s="209" t="s">
        <v>325</v>
      </c>
      <c r="D39" s="209" t="s">
        <v>271</v>
      </c>
      <c r="E39" s="209" t="s">
        <v>163</v>
      </c>
      <c r="F39" s="211">
        <v>258800</v>
      </c>
      <c r="G39" s="211">
        <v>258800</v>
      </c>
      <c r="H39" s="211">
        <v>258800</v>
      </c>
    </row>
    <row r="40" spans="1:8" ht="15" outlineLevel="2" x14ac:dyDescent="0.2">
      <c r="A40" s="209" t="s">
        <v>558</v>
      </c>
      <c r="B40" s="210" t="s">
        <v>166</v>
      </c>
      <c r="C40" s="209" t="s">
        <v>325</v>
      </c>
      <c r="D40" s="209" t="s">
        <v>271</v>
      </c>
      <c r="E40" s="209" t="s">
        <v>167</v>
      </c>
      <c r="F40" s="211">
        <v>258800</v>
      </c>
      <c r="G40" s="211">
        <v>258800</v>
      </c>
      <c r="H40" s="211">
        <v>258800</v>
      </c>
    </row>
    <row r="41" spans="1:8" ht="300" outlineLevel="3" x14ac:dyDescent="0.2">
      <c r="A41" s="209" t="s">
        <v>566</v>
      </c>
      <c r="B41" s="212" t="s">
        <v>679</v>
      </c>
      <c r="C41" s="209" t="s">
        <v>320</v>
      </c>
      <c r="D41" s="209"/>
      <c r="E41" s="209"/>
      <c r="F41" s="211">
        <v>232513400</v>
      </c>
      <c r="G41" s="211">
        <v>199366500</v>
      </c>
      <c r="H41" s="211">
        <v>199366500</v>
      </c>
    </row>
    <row r="42" spans="1:8" ht="45" outlineLevel="4" x14ac:dyDescent="0.2">
      <c r="A42" s="209" t="s">
        <v>896</v>
      </c>
      <c r="B42" s="210" t="s">
        <v>268</v>
      </c>
      <c r="C42" s="209" t="s">
        <v>320</v>
      </c>
      <c r="D42" s="209" t="s">
        <v>269</v>
      </c>
      <c r="E42" s="209"/>
      <c r="F42" s="211">
        <v>232513400</v>
      </c>
      <c r="G42" s="211">
        <v>199366500</v>
      </c>
      <c r="H42" s="211">
        <v>199366500</v>
      </c>
    </row>
    <row r="43" spans="1:8" ht="15" outlineLevel="5" x14ac:dyDescent="0.2">
      <c r="A43" s="209" t="s">
        <v>897</v>
      </c>
      <c r="B43" s="210" t="s">
        <v>270</v>
      </c>
      <c r="C43" s="209" t="s">
        <v>320</v>
      </c>
      <c r="D43" s="209" t="s">
        <v>271</v>
      </c>
      <c r="E43" s="209"/>
      <c r="F43" s="211">
        <v>232513400</v>
      </c>
      <c r="G43" s="211">
        <v>199366500</v>
      </c>
      <c r="H43" s="211">
        <v>199366500</v>
      </c>
    </row>
    <row r="44" spans="1:8" ht="15" outlineLevel="6" x14ac:dyDescent="0.2">
      <c r="A44" s="209" t="s">
        <v>898</v>
      </c>
      <c r="B44" s="210" t="s">
        <v>146</v>
      </c>
      <c r="C44" s="209" t="s">
        <v>320</v>
      </c>
      <c r="D44" s="209" t="s">
        <v>271</v>
      </c>
      <c r="E44" s="209" t="s">
        <v>147</v>
      </c>
      <c r="F44" s="211">
        <v>232513400</v>
      </c>
      <c r="G44" s="211">
        <v>199366500</v>
      </c>
      <c r="H44" s="211">
        <v>199366500</v>
      </c>
    </row>
    <row r="45" spans="1:8" ht="15" outlineLevel="6" x14ac:dyDescent="0.2">
      <c r="A45" s="209" t="s">
        <v>899</v>
      </c>
      <c r="B45" s="210" t="s">
        <v>150</v>
      </c>
      <c r="C45" s="209" t="s">
        <v>320</v>
      </c>
      <c r="D45" s="209" t="s">
        <v>271</v>
      </c>
      <c r="E45" s="209" t="s">
        <v>151</v>
      </c>
      <c r="F45" s="211">
        <v>229657000</v>
      </c>
      <c r="G45" s="211">
        <v>196818400</v>
      </c>
      <c r="H45" s="211">
        <v>196818400</v>
      </c>
    </row>
    <row r="46" spans="1:8" ht="15" outlineLevel="2" x14ac:dyDescent="0.2">
      <c r="A46" s="209" t="s">
        <v>591</v>
      </c>
      <c r="B46" s="210" t="s">
        <v>152</v>
      </c>
      <c r="C46" s="209" t="s">
        <v>320</v>
      </c>
      <c r="D46" s="209" t="s">
        <v>271</v>
      </c>
      <c r="E46" s="209" t="s">
        <v>153</v>
      </c>
      <c r="F46" s="211">
        <v>2856400</v>
      </c>
      <c r="G46" s="211">
        <v>2548100</v>
      </c>
      <c r="H46" s="211">
        <v>2548100</v>
      </c>
    </row>
    <row r="47" spans="1:8" ht="165" outlineLevel="3" x14ac:dyDescent="0.2">
      <c r="A47" s="209" t="s">
        <v>900</v>
      </c>
      <c r="B47" s="212" t="s">
        <v>872</v>
      </c>
      <c r="C47" s="209" t="s">
        <v>324</v>
      </c>
      <c r="D47" s="209"/>
      <c r="E47" s="209"/>
      <c r="F47" s="211">
        <v>21318800</v>
      </c>
      <c r="G47" s="211">
        <v>21318800</v>
      </c>
      <c r="H47" s="211">
        <v>21318800</v>
      </c>
    </row>
    <row r="48" spans="1:8" ht="45" outlineLevel="4" x14ac:dyDescent="0.2">
      <c r="A48" s="209" t="s">
        <v>901</v>
      </c>
      <c r="B48" s="210" t="s">
        <v>268</v>
      </c>
      <c r="C48" s="209" t="s">
        <v>324</v>
      </c>
      <c r="D48" s="209" t="s">
        <v>269</v>
      </c>
      <c r="E48" s="209"/>
      <c r="F48" s="211">
        <v>21318800</v>
      </c>
      <c r="G48" s="211">
        <v>21318800</v>
      </c>
      <c r="H48" s="211">
        <v>21318800</v>
      </c>
    </row>
    <row r="49" spans="1:8" ht="15" outlineLevel="5" x14ac:dyDescent="0.2">
      <c r="A49" s="209" t="s">
        <v>902</v>
      </c>
      <c r="B49" s="210" t="s">
        <v>270</v>
      </c>
      <c r="C49" s="209" t="s">
        <v>324</v>
      </c>
      <c r="D49" s="209" t="s">
        <v>271</v>
      </c>
      <c r="E49" s="209"/>
      <c r="F49" s="211">
        <v>21318800</v>
      </c>
      <c r="G49" s="211">
        <v>21318800</v>
      </c>
      <c r="H49" s="211">
        <v>21318800</v>
      </c>
    </row>
    <row r="50" spans="1:8" ht="15" outlineLevel="6" x14ac:dyDescent="0.2">
      <c r="A50" s="209" t="s">
        <v>903</v>
      </c>
      <c r="B50" s="210" t="s">
        <v>162</v>
      </c>
      <c r="C50" s="209" t="s">
        <v>324</v>
      </c>
      <c r="D50" s="209" t="s">
        <v>271</v>
      </c>
      <c r="E50" s="209" t="s">
        <v>163</v>
      </c>
      <c r="F50" s="211">
        <v>21318800</v>
      </c>
      <c r="G50" s="211">
        <v>21318800</v>
      </c>
      <c r="H50" s="211">
        <v>21318800</v>
      </c>
    </row>
    <row r="51" spans="1:8" ht="15" outlineLevel="2" x14ac:dyDescent="0.2">
      <c r="A51" s="209" t="s">
        <v>595</v>
      </c>
      <c r="B51" s="210" t="s">
        <v>166</v>
      </c>
      <c r="C51" s="209" t="s">
        <v>324</v>
      </c>
      <c r="D51" s="209" t="s">
        <v>271</v>
      </c>
      <c r="E51" s="209" t="s">
        <v>167</v>
      </c>
      <c r="F51" s="211">
        <v>21318800</v>
      </c>
      <c r="G51" s="211">
        <v>21318800</v>
      </c>
      <c r="H51" s="211">
        <v>21318800</v>
      </c>
    </row>
    <row r="52" spans="1:8" ht="285" outlineLevel="3" x14ac:dyDescent="0.2">
      <c r="A52" s="209" t="s">
        <v>904</v>
      </c>
      <c r="B52" s="212" t="s">
        <v>676</v>
      </c>
      <c r="C52" s="209" t="s">
        <v>316</v>
      </c>
      <c r="D52" s="209"/>
      <c r="E52" s="209"/>
      <c r="F52" s="211">
        <v>37508400</v>
      </c>
      <c r="G52" s="211">
        <v>30354300</v>
      </c>
      <c r="H52" s="211">
        <v>30354300</v>
      </c>
    </row>
    <row r="53" spans="1:8" ht="45" outlineLevel="4" x14ac:dyDescent="0.2">
      <c r="A53" s="209" t="s">
        <v>905</v>
      </c>
      <c r="B53" s="210" t="s">
        <v>268</v>
      </c>
      <c r="C53" s="209" t="s">
        <v>316</v>
      </c>
      <c r="D53" s="209" t="s">
        <v>269</v>
      </c>
      <c r="E53" s="209"/>
      <c r="F53" s="211">
        <v>37508400</v>
      </c>
      <c r="G53" s="211">
        <v>30354300</v>
      </c>
      <c r="H53" s="211">
        <v>30354300</v>
      </c>
    </row>
    <row r="54" spans="1:8" ht="15" outlineLevel="5" x14ac:dyDescent="0.2">
      <c r="A54" s="209" t="s">
        <v>906</v>
      </c>
      <c r="B54" s="210" t="s">
        <v>270</v>
      </c>
      <c r="C54" s="209" t="s">
        <v>316</v>
      </c>
      <c r="D54" s="209" t="s">
        <v>271</v>
      </c>
      <c r="E54" s="209"/>
      <c r="F54" s="211">
        <v>37508400</v>
      </c>
      <c r="G54" s="211">
        <v>30354300</v>
      </c>
      <c r="H54" s="211">
        <v>30354300</v>
      </c>
    </row>
    <row r="55" spans="1:8" ht="15" outlineLevel="6" x14ac:dyDescent="0.2">
      <c r="A55" s="209" t="s">
        <v>907</v>
      </c>
      <c r="B55" s="210" t="s">
        <v>146</v>
      </c>
      <c r="C55" s="209" t="s">
        <v>316</v>
      </c>
      <c r="D55" s="209" t="s">
        <v>271</v>
      </c>
      <c r="E55" s="209" t="s">
        <v>147</v>
      </c>
      <c r="F55" s="211">
        <v>37508400</v>
      </c>
      <c r="G55" s="211">
        <v>30354300</v>
      </c>
      <c r="H55" s="211">
        <v>30354300</v>
      </c>
    </row>
    <row r="56" spans="1:8" ht="15" outlineLevel="2" x14ac:dyDescent="0.2">
      <c r="A56" s="209" t="s">
        <v>908</v>
      </c>
      <c r="B56" s="210" t="s">
        <v>148</v>
      </c>
      <c r="C56" s="209" t="s">
        <v>316</v>
      </c>
      <c r="D56" s="209" t="s">
        <v>271</v>
      </c>
      <c r="E56" s="209" t="s">
        <v>149</v>
      </c>
      <c r="F56" s="211">
        <v>37508400</v>
      </c>
      <c r="G56" s="211">
        <v>30354300</v>
      </c>
      <c r="H56" s="211">
        <v>30354300</v>
      </c>
    </row>
    <row r="57" spans="1:8" ht="165" outlineLevel="3" x14ac:dyDescent="0.2">
      <c r="A57" s="209" t="s">
        <v>909</v>
      </c>
      <c r="B57" s="212" t="s">
        <v>1895</v>
      </c>
      <c r="C57" s="209" t="s">
        <v>1896</v>
      </c>
      <c r="D57" s="209"/>
      <c r="E57" s="209"/>
      <c r="F57" s="211">
        <v>233200</v>
      </c>
      <c r="G57" s="211">
        <v>0</v>
      </c>
      <c r="H57" s="211">
        <v>0</v>
      </c>
    </row>
    <row r="58" spans="1:8" ht="45" outlineLevel="4" x14ac:dyDescent="0.2">
      <c r="A58" s="209" t="s">
        <v>910</v>
      </c>
      <c r="B58" s="210" t="s">
        <v>268</v>
      </c>
      <c r="C58" s="209" t="s">
        <v>1896</v>
      </c>
      <c r="D58" s="209" t="s">
        <v>269</v>
      </c>
      <c r="E58" s="209"/>
      <c r="F58" s="211">
        <v>233200</v>
      </c>
      <c r="G58" s="211">
        <v>0</v>
      </c>
      <c r="H58" s="211">
        <v>0</v>
      </c>
    </row>
    <row r="59" spans="1:8" ht="15" outlineLevel="5" x14ac:dyDescent="0.2">
      <c r="A59" s="209" t="s">
        <v>911</v>
      </c>
      <c r="B59" s="210" t="s">
        <v>270</v>
      </c>
      <c r="C59" s="209" t="s">
        <v>1896</v>
      </c>
      <c r="D59" s="209" t="s">
        <v>271</v>
      </c>
      <c r="E59" s="209"/>
      <c r="F59" s="211">
        <v>233200</v>
      </c>
      <c r="G59" s="211">
        <v>0</v>
      </c>
      <c r="H59" s="211">
        <v>0</v>
      </c>
    </row>
    <row r="60" spans="1:8" ht="15" outlineLevel="6" x14ac:dyDescent="0.2">
      <c r="A60" s="209" t="s">
        <v>912</v>
      </c>
      <c r="B60" s="210" t="s">
        <v>146</v>
      </c>
      <c r="C60" s="209" t="s">
        <v>1896</v>
      </c>
      <c r="D60" s="209" t="s">
        <v>271</v>
      </c>
      <c r="E60" s="209" t="s">
        <v>147</v>
      </c>
      <c r="F60" s="211">
        <v>233200</v>
      </c>
      <c r="G60" s="211">
        <v>0</v>
      </c>
      <c r="H60" s="211">
        <v>0</v>
      </c>
    </row>
    <row r="61" spans="1:8" ht="15" outlineLevel="2" x14ac:dyDescent="0.2">
      <c r="A61" s="209" t="s">
        <v>913</v>
      </c>
      <c r="B61" s="210" t="s">
        <v>150</v>
      </c>
      <c r="C61" s="209" t="s">
        <v>1896</v>
      </c>
      <c r="D61" s="209" t="s">
        <v>271</v>
      </c>
      <c r="E61" s="209" t="s">
        <v>151</v>
      </c>
      <c r="F61" s="211">
        <v>233200</v>
      </c>
      <c r="G61" s="211">
        <v>0</v>
      </c>
      <c r="H61" s="211">
        <v>0</v>
      </c>
    </row>
    <row r="62" spans="1:8" ht="180" outlineLevel="3" x14ac:dyDescent="0.2">
      <c r="A62" s="209" t="s">
        <v>914</v>
      </c>
      <c r="B62" s="212" t="s">
        <v>849</v>
      </c>
      <c r="C62" s="209" t="s">
        <v>850</v>
      </c>
      <c r="D62" s="209"/>
      <c r="E62" s="209"/>
      <c r="F62" s="211">
        <v>33630000</v>
      </c>
      <c r="G62" s="211">
        <v>18397300</v>
      </c>
      <c r="H62" s="211">
        <v>18397300</v>
      </c>
    </row>
    <row r="63" spans="1:8" ht="45" outlineLevel="4" x14ac:dyDescent="0.2">
      <c r="A63" s="209" t="s">
        <v>915</v>
      </c>
      <c r="B63" s="210" t="s">
        <v>268</v>
      </c>
      <c r="C63" s="209" t="s">
        <v>850</v>
      </c>
      <c r="D63" s="209" t="s">
        <v>269</v>
      </c>
      <c r="E63" s="209"/>
      <c r="F63" s="211">
        <v>33630000</v>
      </c>
      <c r="G63" s="211">
        <v>18397300</v>
      </c>
      <c r="H63" s="211">
        <v>18397300</v>
      </c>
    </row>
    <row r="64" spans="1:8" ht="15" outlineLevel="5" x14ac:dyDescent="0.2">
      <c r="A64" s="209" t="s">
        <v>916</v>
      </c>
      <c r="B64" s="210" t="s">
        <v>270</v>
      </c>
      <c r="C64" s="209" t="s">
        <v>850</v>
      </c>
      <c r="D64" s="209" t="s">
        <v>271</v>
      </c>
      <c r="E64" s="209"/>
      <c r="F64" s="211">
        <v>33630000</v>
      </c>
      <c r="G64" s="211">
        <v>18397300</v>
      </c>
      <c r="H64" s="211">
        <v>18397300</v>
      </c>
    </row>
    <row r="65" spans="1:8" ht="15" outlineLevel="6" x14ac:dyDescent="0.2">
      <c r="A65" s="209" t="s">
        <v>917</v>
      </c>
      <c r="B65" s="210" t="s">
        <v>146</v>
      </c>
      <c r="C65" s="209" t="s">
        <v>850</v>
      </c>
      <c r="D65" s="209" t="s">
        <v>271</v>
      </c>
      <c r="E65" s="209" t="s">
        <v>147</v>
      </c>
      <c r="F65" s="211">
        <v>33630000</v>
      </c>
      <c r="G65" s="211">
        <v>18397300</v>
      </c>
      <c r="H65" s="211">
        <v>18397300</v>
      </c>
    </row>
    <row r="66" spans="1:8" ht="15" outlineLevel="2" x14ac:dyDescent="0.2">
      <c r="A66" s="209" t="s">
        <v>918</v>
      </c>
      <c r="B66" s="210" t="s">
        <v>150</v>
      </c>
      <c r="C66" s="209" t="s">
        <v>850</v>
      </c>
      <c r="D66" s="209" t="s">
        <v>271</v>
      </c>
      <c r="E66" s="209" t="s">
        <v>151</v>
      </c>
      <c r="F66" s="211">
        <v>33630000</v>
      </c>
      <c r="G66" s="211">
        <v>18397300</v>
      </c>
      <c r="H66" s="211">
        <v>18397300</v>
      </c>
    </row>
    <row r="67" spans="1:8" ht="150" outlineLevel="3" x14ac:dyDescent="0.2">
      <c r="A67" s="209" t="s">
        <v>919</v>
      </c>
      <c r="B67" s="212" t="s">
        <v>873</v>
      </c>
      <c r="C67" s="209" t="s">
        <v>424</v>
      </c>
      <c r="D67" s="209"/>
      <c r="E67" s="209"/>
      <c r="F67" s="211">
        <v>10112012.02</v>
      </c>
      <c r="G67" s="211">
        <v>10101900</v>
      </c>
      <c r="H67" s="211">
        <v>9967400</v>
      </c>
    </row>
    <row r="68" spans="1:8" ht="45" outlineLevel="4" x14ac:dyDescent="0.2">
      <c r="A68" s="209" t="s">
        <v>920</v>
      </c>
      <c r="B68" s="210" t="s">
        <v>268</v>
      </c>
      <c r="C68" s="209" t="s">
        <v>424</v>
      </c>
      <c r="D68" s="209" t="s">
        <v>269</v>
      </c>
      <c r="E68" s="209"/>
      <c r="F68" s="211">
        <v>10112012.02</v>
      </c>
      <c r="G68" s="211">
        <v>10101900</v>
      </c>
      <c r="H68" s="211">
        <v>9967400</v>
      </c>
    </row>
    <row r="69" spans="1:8" ht="15" outlineLevel="5" x14ac:dyDescent="0.2">
      <c r="A69" s="209" t="s">
        <v>921</v>
      </c>
      <c r="B69" s="210" t="s">
        <v>270</v>
      </c>
      <c r="C69" s="209" t="s">
        <v>424</v>
      </c>
      <c r="D69" s="209" t="s">
        <v>271</v>
      </c>
      <c r="E69" s="209"/>
      <c r="F69" s="211">
        <v>10112012.02</v>
      </c>
      <c r="G69" s="211">
        <v>10101900</v>
      </c>
      <c r="H69" s="211">
        <v>9967400</v>
      </c>
    </row>
    <row r="70" spans="1:8" ht="15" outlineLevel="6" x14ac:dyDescent="0.2">
      <c r="A70" s="209" t="s">
        <v>922</v>
      </c>
      <c r="B70" s="210" t="s">
        <v>162</v>
      </c>
      <c r="C70" s="209" t="s">
        <v>424</v>
      </c>
      <c r="D70" s="209" t="s">
        <v>271</v>
      </c>
      <c r="E70" s="209" t="s">
        <v>163</v>
      </c>
      <c r="F70" s="211">
        <v>10112012.02</v>
      </c>
      <c r="G70" s="211">
        <v>10101900</v>
      </c>
      <c r="H70" s="211">
        <v>9967400</v>
      </c>
    </row>
    <row r="71" spans="1:8" ht="15" outlineLevel="2" x14ac:dyDescent="0.2">
      <c r="A71" s="209" t="s">
        <v>923</v>
      </c>
      <c r="B71" s="210" t="s">
        <v>166</v>
      </c>
      <c r="C71" s="209" t="s">
        <v>424</v>
      </c>
      <c r="D71" s="209" t="s">
        <v>271</v>
      </c>
      <c r="E71" s="209" t="s">
        <v>167</v>
      </c>
      <c r="F71" s="211">
        <v>10112012.02</v>
      </c>
      <c r="G71" s="211">
        <v>10101900</v>
      </c>
      <c r="H71" s="211">
        <v>9967400</v>
      </c>
    </row>
    <row r="72" spans="1:8" ht="120" outlineLevel="3" x14ac:dyDescent="0.2">
      <c r="A72" s="209" t="s">
        <v>924</v>
      </c>
      <c r="B72" s="212" t="s">
        <v>874</v>
      </c>
      <c r="C72" s="209" t="s">
        <v>875</v>
      </c>
      <c r="D72" s="209"/>
      <c r="E72" s="209"/>
      <c r="F72" s="211">
        <v>1971172</v>
      </c>
      <c r="G72" s="211">
        <v>2078480</v>
      </c>
      <c r="H72" s="211">
        <v>2078480</v>
      </c>
    </row>
    <row r="73" spans="1:8" ht="45" outlineLevel="4" x14ac:dyDescent="0.2">
      <c r="A73" s="209" t="s">
        <v>925</v>
      </c>
      <c r="B73" s="210" t="s">
        <v>268</v>
      </c>
      <c r="C73" s="209" t="s">
        <v>875</v>
      </c>
      <c r="D73" s="209" t="s">
        <v>269</v>
      </c>
      <c r="E73" s="209"/>
      <c r="F73" s="211">
        <v>1971172</v>
      </c>
      <c r="G73" s="211">
        <v>2078480</v>
      </c>
      <c r="H73" s="211">
        <v>2078480</v>
      </c>
    </row>
    <row r="74" spans="1:8" ht="15" outlineLevel="5" x14ac:dyDescent="0.2">
      <c r="A74" s="209" t="s">
        <v>926</v>
      </c>
      <c r="B74" s="210" t="s">
        <v>270</v>
      </c>
      <c r="C74" s="209" t="s">
        <v>875</v>
      </c>
      <c r="D74" s="209" t="s">
        <v>271</v>
      </c>
      <c r="E74" s="209"/>
      <c r="F74" s="211">
        <v>1971172</v>
      </c>
      <c r="G74" s="211">
        <v>2078480</v>
      </c>
      <c r="H74" s="211">
        <v>2078480</v>
      </c>
    </row>
    <row r="75" spans="1:8" ht="15" outlineLevel="6" x14ac:dyDescent="0.2">
      <c r="A75" s="209" t="s">
        <v>927</v>
      </c>
      <c r="B75" s="210" t="s">
        <v>162</v>
      </c>
      <c r="C75" s="209" t="s">
        <v>875</v>
      </c>
      <c r="D75" s="209" t="s">
        <v>271</v>
      </c>
      <c r="E75" s="209" t="s">
        <v>163</v>
      </c>
      <c r="F75" s="211">
        <v>1971172</v>
      </c>
      <c r="G75" s="211">
        <v>2078480</v>
      </c>
      <c r="H75" s="211">
        <v>2078480</v>
      </c>
    </row>
    <row r="76" spans="1:8" ht="15" outlineLevel="2" x14ac:dyDescent="0.2">
      <c r="A76" s="209" t="s">
        <v>928</v>
      </c>
      <c r="B76" s="210" t="s">
        <v>166</v>
      </c>
      <c r="C76" s="209" t="s">
        <v>875</v>
      </c>
      <c r="D76" s="209" t="s">
        <v>271</v>
      </c>
      <c r="E76" s="209" t="s">
        <v>167</v>
      </c>
      <c r="F76" s="211">
        <v>1971172</v>
      </c>
      <c r="G76" s="211">
        <v>2078480</v>
      </c>
      <c r="H76" s="211">
        <v>2078480</v>
      </c>
    </row>
    <row r="77" spans="1:8" ht="105" outlineLevel="3" x14ac:dyDescent="0.2">
      <c r="A77" s="209" t="s">
        <v>929</v>
      </c>
      <c r="B77" s="210" t="s">
        <v>841</v>
      </c>
      <c r="C77" s="209" t="s">
        <v>842</v>
      </c>
      <c r="D77" s="209"/>
      <c r="E77" s="209"/>
      <c r="F77" s="211">
        <v>15105214.470000001</v>
      </c>
      <c r="G77" s="211">
        <v>0</v>
      </c>
      <c r="H77" s="211">
        <v>0</v>
      </c>
    </row>
    <row r="78" spans="1:8" ht="45" outlineLevel="4" x14ac:dyDescent="0.2">
      <c r="A78" s="209" t="s">
        <v>930</v>
      </c>
      <c r="B78" s="210" t="s">
        <v>268</v>
      </c>
      <c r="C78" s="209" t="s">
        <v>842</v>
      </c>
      <c r="D78" s="209" t="s">
        <v>269</v>
      </c>
      <c r="E78" s="209"/>
      <c r="F78" s="211">
        <v>15105214.470000001</v>
      </c>
      <c r="G78" s="211">
        <v>0</v>
      </c>
      <c r="H78" s="211">
        <v>0</v>
      </c>
    </row>
    <row r="79" spans="1:8" ht="15" outlineLevel="5" x14ac:dyDescent="0.2">
      <c r="A79" s="209" t="s">
        <v>931</v>
      </c>
      <c r="B79" s="210" t="s">
        <v>270</v>
      </c>
      <c r="C79" s="209" t="s">
        <v>842</v>
      </c>
      <c r="D79" s="209" t="s">
        <v>271</v>
      </c>
      <c r="E79" s="209"/>
      <c r="F79" s="211">
        <v>15105214.470000001</v>
      </c>
      <c r="G79" s="211">
        <v>0</v>
      </c>
      <c r="H79" s="211">
        <v>0</v>
      </c>
    </row>
    <row r="80" spans="1:8" ht="15" outlineLevel="6" x14ac:dyDescent="0.2">
      <c r="A80" s="209" t="s">
        <v>932</v>
      </c>
      <c r="B80" s="210" t="s">
        <v>146</v>
      </c>
      <c r="C80" s="209" t="s">
        <v>842</v>
      </c>
      <c r="D80" s="209" t="s">
        <v>271</v>
      </c>
      <c r="E80" s="209" t="s">
        <v>147</v>
      </c>
      <c r="F80" s="211">
        <v>15105214.470000001</v>
      </c>
      <c r="G80" s="211">
        <v>0</v>
      </c>
      <c r="H80" s="211">
        <v>0</v>
      </c>
    </row>
    <row r="81" spans="1:8" ht="15" outlineLevel="6" x14ac:dyDescent="0.2">
      <c r="A81" s="209" t="s">
        <v>933</v>
      </c>
      <c r="B81" s="210" t="s">
        <v>148</v>
      </c>
      <c r="C81" s="209" t="s">
        <v>842</v>
      </c>
      <c r="D81" s="209" t="s">
        <v>271</v>
      </c>
      <c r="E81" s="209" t="s">
        <v>149</v>
      </c>
      <c r="F81" s="211">
        <v>3455528.96</v>
      </c>
      <c r="G81" s="211">
        <v>0</v>
      </c>
      <c r="H81" s="211">
        <v>0</v>
      </c>
    </row>
    <row r="82" spans="1:8" ht="15" outlineLevel="6" x14ac:dyDescent="0.2">
      <c r="A82" s="209" t="s">
        <v>934</v>
      </c>
      <c r="B82" s="210" t="s">
        <v>150</v>
      </c>
      <c r="C82" s="209" t="s">
        <v>842</v>
      </c>
      <c r="D82" s="209" t="s">
        <v>271</v>
      </c>
      <c r="E82" s="209" t="s">
        <v>151</v>
      </c>
      <c r="F82" s="211">
        <v>11086617.029999999</v>
      </c>
      <c r="G82" s="211">
        <v>0</v>
      </c>
      <c r="H82" s="211">
        <v>0</v>
      </c>
    </row>
    <row r="83" spans="1:8" ht="15" outlineLevel="2" x14ac:dyDescent="0.2">
      <c r="A83" s="209" t="s">
        <v>935</v>
      </c>
      <c r="B83" s="210" t="s">
        <v>152</v>
      </c>
      <c r="C83" s="209" t="s">
        <v>842</v>
      </c>
      <c r="D83" s="209" t="s">
        <v>271</v>
      </c>
      <c r="E83" s="209" t="s">
        <v>153</v>
      </c>
      <c r="F83" s="211">
        <v>563068.48</v>
      </c>
      <c r="G83" s="211">
        <v>0</v>
      </c>
      <c r="H83" s="211">
        <v>0</v>
      </c>
    </row>
    <row r="84" spans="1:8" ht="120" outlineLevel="3" x14ac:dyDescent="0.2">
      <c r="A84" s="209" t="s">
        <v>936</v>
      </c>
      <c r="B84" s="212" t="s">
        <v>851</v>
      </c>
      <c r="C84" s="209" t="s">
        <v>852</v>
      </c>
      <c r="D84" s="209"/>
      <c r="E84" s="209"/>
      <c r="F84" s="211">
        <v>2516040</v>
      </c>
      <c r="G84" s="211">
        <v>2516040</v>
      </c>
      <c r="H84" s="211">
        <v>2994440</v>
      </c>
    </row>
    <row r="85" spans="1:8" ht="45" outlineLevel="4" x14ac:dyDescent="0.2">
      <c r="A85" s="209" t="s">
        <v>937</v>
      </c>
      <c r="B85" s="210" t="s">
        <v>268</v>
      </c>
      <c r="C85" s="209" t="s">
        <v>852</v>
      </c>
      <c r="D85" s="209" t="s">
        <v>269</v>
      </c>
      <c r="E85" s="209"/>
      <c r="F85" s="211">
        <v>2516040</v>
      </c>
      <c r="G85" s="211">
        <v>2516040</v>
      </c>
      <c r="H85" s="211">
        <v>2994440</v>
      </c>
    </row>
    <row r="86" spans="1:8" ht="15" outlineLevel="5" x14ac:dyDescent="0.2">
      <c r="A86" s="209" t="s">
        <v>938</v>
      </c>
      <c r="B86" s="210" t="s">
        <v>270</v>
      </c>
      <c r="C86" s="209" t="s">
        <v>852</v>
      </c>
      <c r="D86" s="209" t="s">
        <v>271</v>
      </c>
      <c r="E86" s="209"/>
      <c r="F86" s="211">
        <v>2516040</v>
      </c>
      <c r="G86" s="211">
        <v>2516040</v>
      </c>
      <c r="H86" s="211">
        <v>2994440</v>
      </c>
    </row>
    <row r="87" spans="1:8" ht="15" outlineLevel="6" x14ac:dyDescent="0.2">
      <c r="A87" s="209" t="s">
        <v>939</v>
      </c>
      <c r="B87" s="210" t="s">
        <v>146</v>
      </c>
      <c r="C87" s="209" t="s">
        <v>852</v>
      </c>
      <c r="D87" s="209" t="s">
        <v>271</v>
      </c>
      <c r="E87" s="209" t="s">
        <v>147</v>
      </c>
      <c r="F87" s="211">
        <v>2516040</v>
      </c>
      <c r="G87" s="211">
        <v>2516040</v>
      </c>
      <c r="H87" s="211">
        <v>2994440</v>
      </c>
    </row>
    <row r="88" spans="1:8" ht="15" outlineLevel="1" x14ac:dyDescent="0.2">
      <c r="A88" s="209" t="s">
        <v>940</v>
      </c>
      <c r="B88" s="210" t="s">
        <v>150</v>
      </c>
      <c r="C88" s="209" t="s">
        <v>852</v>
      </c>
      <c r="D88" s="209" t="s">
        <v>271</v>
      </c>
      <c r="E88" s="209" t="s">
        <v>151</v>
      </c>
      <c r="F88" s="211">
        <v>2516040</v>
      </c>
      <c r="G88" s="211">
        <v>2516040</v>
      </c>
      <c r="H88" s="211">
        <v>2994440</v>
      </c>
    </row>
    <row r="89" spans="1:8" ht="45" outlineLevel="2" x14ac:dyDescent="0.2">
      <c r="A89" s="209" t="s">
        <v>941</v>
      </c>
      <c r="B89" s="210" t="s">
        <v>317</v>
      </c>
      <c r="C89" s="209" t="s">
        <v>318</v>
      </c>
      <c r="D89" s="209"/>
      <c r="E89" s="209"/>
      <c r="F89" s="211">
        <v>32307936.539999999</v>
      </c>
      <c r="G89" s="211">
        <v>4580280</v>
      </c>
      <c r="H89" s="211">
        <v>4580280</v>
      </c>
    </row>
    <row r="90" spans="1:8" ht="105" outlineLevel="3" x14ac:dyDescent="0.2">
      <c r="A90" s="209" t="s">
        <v>942</v>
      </c>
      <c r="B90" s="210" t="s">
        <v>843</v>
      </c>
      <c r="C90" s="209" t="s">
        <v>844</v>
      </c>
      <c r="D90" s="209"/>
      <c r="E90" s="209"/>
      <c r="F90" s="211">
        <v>8846056.8000000007</v>
      </c>
      <c r="G90" s="211">
        <v>0</v>
      </c>
      <c r="H90" s="211">
        <v>0</v>
      </c>
    </row>
    <row r="91" spans="1:8" ht="45" outlineLevel="4" x14ac:dyDescent="0.2">
      <c r="A91" s="209" t="s">
        <v>943</v>
      </c>
      <c r="B91" s="210" t="s">
        <v>268</v>
      </c>
      <c r="C91" s="209" t="s">
        <v>844</v>
      </c>
      <c r="D91" s="209" t="s">
        <v>269</v>
      </c>
      <c r="E91" s="209"/>
      <c r="F91" s="211">
        <v>8846056.8000000007</v>
      </c>
      <c r="G91" s="211">
        <v>0</v>
      </c>
      <c r="H91" s="211">
        <v>0</v>
      </c>
    </row>
    <row r="92" spans="1:8" ht="15" outlineLevel="5" x14ac:dyDescent="0.2">
      <c r="A92" s="209" t="s">
        <v>944</v>
      </c>
      <c r="B92" s="210" t="s">
        <v>270</v>
      </c>
      <c r="C92" s="209" t="s">
        <v>844</v>
      </c>
      <c r="D92" s="209" t="s">
        <v>271</v>
      </c>
      <c r="E92" s="209"/>
      <c r="F92" s="211">
        <v>8846056.8000000007</v>
      </c>
      <c r="G92" s="211">
        <v>0</v>
      </c>
      <c r="H92" s="211">
        <v>0</v>
      </c>
    </row>
    <row r="93" spans="1:8" ht="15" outlineLevel="6" x14ac:dyDescent="0.2">
      <c r="A93" s="209" t="s">
        <v>945</v>
      </c>
      <c r="B93" s="210" t="s">
        <v>146</v>
      </c>
      <c r="C93" s="209" t="s">
        <v>844</v>
      </c>
      <c r="D93" s="209" t="s">
        <v>271</v>
      </c>
      <c r="E93" s="209" t="s">
        <v>147</v>
      </c>
      <c r="F93" s="211">
        <v>8846056.8000000007</v>
      </c>
      <c r="G93" s="211">
        <v>0</v>
      </c>
      <c r="H93" s="211">
        <v>0</v>
      </c>
    </row>
    <row r="94" spans="1:8" ht="15" outlineLevel="6" x14ac:dyDescent="0.2">
      <c r="A94" s="209" t="s">
        <v>946</v>
      </c>
      <c r="B94" s="210" t="s">
        <v>148</v>
      </c>
      <c r="C94" s="209" t="s">
        <v>844</v>
      </c>
      <c r="D94" s="209" t="s">
        <v>271</v>
      </c>
      <c r="E94" s="209" t="s">
        <v>149</v>
      </c>
      <c r="F94" s="211">
        <v>389850.8</v>
      </c>
      <c r="G94" s="211">
        <v>0</v>
      </c>
      <c r="H94" s="211">
        <v>0</v>
      </c>
    </row>
    <row r="95" spans="1:8" ht="15" outlineLevel="2" x14ac:dyDescent="0.2">
      <c r="A95" s="209" t="s">
        <v>947</v>
      </c>
      <c r="B95" s="210" t="s">
        <v>150</v>
      </c>
      <c r="C95" s="209" t="s">
        <v>844</v>
      </c>
      <c r="D95" s="209" t="s">
        <v>271</v>
      </c>
      <c r="E95" s="209" t="s">
        <v>151</v>
      </c>
      <c r="F95" s="211">
        <v>8456206</v>
      </c>
      <c r="G95" s="211">
        <v>0</v>
      </c>
      <c r="H95" s="211">
        <v>0</v>
      </c>
    </row>
    <row r="96" spans="1:8" ht="180" outlineLevel="3" x14ac:dyDescent="0.2">
      <c r="A96" s="209" t="s">
        <v>948</v>
      </c>
      <c r="B96" s="212" t="s">
        <v>853</v>
      </c>
      <c r="C96" s="209" t="s">
        <v>854</v>
      </c>
      <c r="D96" s="209"/>
      <c r="E96" s="209"/>
      <c r="F96" s="211">
        <v>2727272.73</v>
      </c>
      <c r="G96" s="211">
        <v>0</v>
      </c>
      <c r="H96" s="211">
        <v>0</v>
      </c>
    </row>
    <row r="97" spans="1:8" ht="45" outlineLevel="4" x14ac:dyDescent="0.2">
      <c r="A97" s="209" t="s">
        <v>949</v>
      </c>
      <c r="B97" s="210" t="s">
        <v>268</v>
      </c>
      <c r="C97" s="209" t="s">
        <v>854</v>
      </c>
      <c r="D97" s="209" t="s">
        <v>269</v>
      </c>
      <c r="E97" s="209"/>
      <c r="F97" s="211">
        <v>2727272.73</v>
      </c>
      <c r="G97" s="211">
        <v>0</v>
      </c>
      <c r="H97" s="211">
        <v>0</v>
      </c>
    </row>
    <row r="98" spans="1:8" ht="15" outlineLevel="5" x14ac:dyDescent="0.2">
      <c r="A98" s="209" t="s">
        <v>950</v>
      </c>
      <c r="B98" s="210" t="s">
        <v>270</v>
      </c>
      <c r="C98" s="209" t="s">
        <v>854</v>
      </c>
      <c r="D98" s="209" t="s">
        <v>271</v>
      </c>
      <c r="E98" s="209"/>
      <c r="F98" s="211">
        <v>2727272.73</v>
      </c>
      <c r="G98" s="211">
        <v>0</v>
      </c>
      <c r="H98" s="211">
        <v>0</v>
      </c>
    </row>
    <row r="99" spans="1:8" ht="15" outlineLevel="6" x14ac:dyDescent="0.2">
      <c r="A99" s="209" t="s">
        <v>951</v>
      </c>
      <c r="B99" s="210" t="s">
        <v>146</v>
      </c>
      <c r="C99" s="209" t="s">
        <v>854</v>
      </c>
      <c r="D99" s="209" t="s">
        <v>271</v>
      </c>
      <c r="E99" s="209" t="s">
        <v>147</v>
      </c>
      <c r="F99" s="211">
        <v>2727272.73</v>
      </c>
      <c r="G99" s="211">
        <v>0</v>
      </c>
      <c r="H99" s="211">
        <v>0</v>
      </c>
    </row>
    <row r="100" spans="1:8" ht="15" outlineLevel="2" x14ac:dyDescent="0.2">
      <c r="A100" s="209" t="s">
        <v>952</v>
      </c>
      <c r="B100" s="210" t="s">
        <v>150</v>
      </c>
      <c r="C100" s="209" t="s">
        <v>854</v>
      </c>
      <c r="D100" s="209" t="s">
        <v>271</v>
      </c>
      <c r="E100" s="209" t="s">
        <v>151</v>
      </c>
      <c r="F100" s="211">
        <v>2727272.73</v>
      </c>
      <c r="G100" s="211">
        <v>0</v>
      </c>
      <c r="H100" s="211">
        <v>0</v>
      </c>
    </row>
    <row r="101" spans="1:8" ht="105" outlineLevel="3" x14ac:dyDescent="0.2">
      <c r="A101" s="209" t="s">
        <v>953</v>
      </c>
      <c r="B101" s="210" t="s">
        <v>1785</v>
      </c>
      <c r="C101" s="209" t="s">
        <v>1786</v>
      </c>
      <c r="D101" s="209"/>
      <c r="E101" s="209"/>
      <c r="F101" s="211">
        <v>1058450</v>
      </c>
      <c r="G101" s="211">
        <v>0</v>
      </c>
      <c r="H101" s="211">
        <v>0</v>
      </c>
    </row>
    <row r="102" spans="1:8" ht="45" outlineLevel="4" x14ac:dyDescent="0.2">
      <c r="A102" s="209" t="s">
        <v>954</v>
      </c>
      <c r="B102" s="210" t="s">
        <v>268</v>
      </c>
      <c r="C102" s="209" t="s">
        <v>1786</v>
      </c>
      <c r="D102" s="209" t="s">
        <v>269</v>
      </c>
      <c r="E102" s="209"/>
      <c r="F102" s="211">
        <v>1058450</v>
      </c>
      <c r="G102" s="211">
        <v>0</v>
      </c>
      <c r="H102" s="211">
        <v>0</v>
      </c>
    </row>
    <row r="103" spans="1:8" ht="15" outlineLevel="5" x14ac:dyDescent="0.2">
      <c r="A103" s="209" t="s">
        <v>955</v>
      </c>
      <c r="B103" s="210" t="s">
        <v>270</v>
      </c>
      <c r="C103" s="209" t="s">
        <v>1786</v>
      </c>
      <c r="D103" s="209" t="s">
        <v>271</v>
      </c>
      <c r="E103" s="209"/>
      <c r="F103" s="211">
        <v>1058450</v>
      </c>
      <c r="G103" s="211">
        <v>0</v>
      </c>
      <c r="H103" s="211">
        <v>0</v>
      </c>
    </row>
    <row r="104" spans="1:8" ht="15" outlineLevel="6" x14ac:dyDescent="0.2">
      <c r="A104" s="209" t="s">
        <v>956</v>
      </c>
      <c r="B104" s="210" t="s">
        <v>146</v>
      </c>
      <c r="C104" s="209" t="s">
        <v>1786</v>
      </c>
      <c r="D104" s="209" t="s">
        <v>271</v>
      </c>
      <c r="E104" s="209" t="s">
        <v>147</v>
      </c>
      <c r="F104" s="211">
        <v>1058450</v>
      </c>
      <c r="G104" s="211">
        <v>0</v>
      </c>
      <c r="H104" s="211">
        <v>0</v>
      </c>
    </row>
    <row r="105" spans="1:8" ht="15" outlineLevel="2" x14ac:dyDescent="0.2">
      <c r="A105" s="209" t="s">
        <v>957</v>
      </c>
      <c r="B105" s="210" t="s">
        <v>150</v>
      </c>
      <c r="C105" s="209" t="s">
        <v>1786</v>
      </c>
      <c r="D105" s="209" t="s">
        <v>271</v>
      </c>
      <c r="E105" s="209" t="s">
        <v>151</v>
      </c>
      <c r="F105" s="211">
        <v>1058450</v>
      </c>
      <c r="G105" s="211">
        <v>0</v>
      </c>
      <c r="H105" s="211">
        <v>0</v>
      </c>
    </row>
    <row r="106" spans="1:8" ht="120" outlineLevel="3" x14ac:dyDescent="0.2">
      <c r="A106" s="209" t="s">
        <v>958</v>
      </c>
      <c r="B106" s="212" t="s">
        <v>1787</v>
      </c>
      <c r="C106" s="209" t="s">
        <v>1788</v>
      </c>
      <c r="D106" s="209"/>
      <c r="E106" s="209"/>
      <c r="F106" s="211">
        <v>515200</v>
      </c>
      <c r="G106" s="211">
        <v>0</v>
      </c>
      <c r="H106" s="211">
        <v>0</v>
      </c>
    </row>
    <row r="107" spans="1:8" ht="45" outlineLevel="4" x14ac:dyDescent="0.2">
      <c r="A107" s="209" t="s">
        <v>959</v>
      </c>
      <c r="B107" s="210" t="s">
        <v>268</v>
      </c>
      <c r="C107" s="209" t="s">
        <v>1788</v>
      </c>
      <c r="D107" s="209" t="s">
        <v>269</v>
      </c>
      <c r="E107" s="209"/>
      <c r="F107" s="211">
        <v>515200</v>
      </c>
      <c r="G107" s="211">
        <v>0</v>
      </c>
      <c r="H107" s="211">
        <v>0</v>
      </c>
    </row>
    <row r="108" spans="1:8" ht="15" outlineLevel="5" x14ac:dyDescent="0.2">
      <c r="A108" s="209" t="s">
        <v>960</v>
      </c>
      <c r="B108" s="210" t="s">
        <v>270</v>
      </c>
      <c r="C108" s="209" t="s">
        <v>1788</v>
      </c>
      <c r="D108" s="209" t="s">
        <v>271</v>
      </c>
      <c r="E108" s="209"/>
      <c r="F108" s="211">
        <v>515200</v>
      </c>
      <c r="G108" s="211">
        <v>0</v>
      </c>
      <c r="H108" s="211">
        <v>0</v>
      </c>
    </row>
    <row r="109" spans="1:8" ht="15" outlineLevel="6" x14ac:dyDescent="0.2">
      <c r="A109" s="209" t="s">
        <v>961</v>
      </c>
      <c r="B109" s="210" t="s">
        <v>146</v>
      </c>
      <c r="C109" s="209" t="s">
        <v>1788</v>
      </c>
      <c r="D109" s="209" t="s">
        <v>271</v>
      </c>
      <c r="E109" s="209" t="s">
        <v>147</v>
      </c>
      <c r="F109" s="211">
        <v>515200</v>
      </c>
      <c r="G109" s="211">
        <v>0</v>
      </c>
      <c r="H109" s="211">
        <v>0</v>
      </c>
    </row>
    <row r="110" spans="1:8" ht="15" outlineLevel="2" x14ac:dyDescent="0.2">
      <c r="A110" s="209" t="s">
        <v>962</v>
      </c>
      <c r="B110" s="210" t="s">
        <v>150</v>
      </c>
      <c r="C110" s="209" t="s">
        <v>1788</v>
      </c>
      <c r="D110" s="209" t="s">
        <v>271</v>
      </c>
      <c r="E110" s="209" t="s">
        <v>151</v>
      </c>
      <c r="F110" s="211">
        <v>515200</v>
      </c>
      <c r="G110" s="211">
        <v>0</v>
      </c>
      <c r="H110" s="211">
        <v>0</v>
      </c>
    </row>
    <row r="111" spans="1:8" ht="120" outlineLevel="3" x14ac:dyDescent="0.2">
      <c r="A111" s="209" t="s">
        <v>91</v>
      </c>
      <c r="B111" s="212" t="s">
        <v>680</v>
      </c>
      <c r="C111" s="209" t="s">
        <v>415</v>
      </c>
      <c r="D111" s="209"/>
      <c r="E111" s="209"/>
      <c r="F111" s="211">
        <v>3227280</v>
      </c>
      <c r="G111" s="211">
        <v>2588280</v>
      </c>
      <c r="H111" s="211">
        <v>2588280</v>
      </c>
    </row>
    <row r="112" spans="1:8" ht="45" outlineLevel="4" x14ac:dyDescent="0.2">
      <c r="A112" s="209" t="s">
        <v>963</v>
      </c>
      <c r="B112" s="210" t="s">
        <v>268</v>
      </c>
      <c r="C112" s="209" t="s">
        <v>415</v>
      </c>
      <c r="D112" s="209" t="s">
        <v>269</v>
      </c>
      <c r="E112" s="209"/>
      <c r="F112" s="211">
        <v>3227280</v>
      </c>
      <c r="G112" s="211">
        <v>2588280</v>
      </c>
      <c r="H112" s="211">
        <v>2588280</v>
      </c>
    </row>
    <row r="113" spans="1:8" ht="15" outlineLevel="5" x14ac:dyDescent="0.2">
      <c r="A113" s="209" t="s">
        <v>964</v>
      </c>
      <c r="B113" s="210" t="s">
        <v>270</v>
      </c>
      <c r="C113" s="209" t="s">
        <v>415</v>
      </c>
      <c r="D113" s="209" t="s">
        <v>271</v>
      </c>
      <c r="E113" s="209"/>
      <c r="F113" s="211">
        <v>3227280</v>
      </c>
      <c r="G113" s="211">
        <v>2588280</v>
      </c>
      <c r="H113" s="211">
        <v>2588280</v>
      </c>
    </row>
    <row r="114" spans="1:8" ht="15" outlineLevel="6" x14ac:dyDescent="0.2">
      <c r="A114" s="209" t="s">
        <v>965</v>
      </c>
      <c r="B114" s="210" t="s">
        <v>146</v>
      </c>
      <c r="C114" s="209" t="s">
        <v>415</v>
      </c>
      <c r="D114" s="209" t="s">
        <v>271</v>
      </c>
      <c r="E114" s="209" t="s">
        <v>147</v>
      </c>
      <c r="F114" s="211">
        <v>3227280</v>
      </c>
      <c r="G114" s="211">
        <v>2588280</v>
      </c>
      <c r="H114" s="211">
        <v>2588280</v>
      </c>
    </row>
    <row r="115" spans="1:8" ht="15" outlineLevel="2" x14ac:dyDescent="0.2">
      <c r="A115" s="209" t="s">
        <v>966</v>
      </c>
      <c r="B115" s="210" t="s">
        <v>150</v>
      </c>
      <c r="C115" s="209" t="s">
        <v>415</v>
      </c>
      <c r="D115" s="209" t="s">
        <v>271</v>
      </c>
      <c r="E115" s="209" t="s">
        <v>151</v>
      </c>
      <c r="F115" s="211">
        <v>3227280</v>
      </c>
      <c r="G115" s="211">
        <v>2588280</v>
      </c>
      <c r="H115" s="211">
        <v>2588280</v>
      </c>
    </row>
    <row r="116" spans="1:8" ht="135" outlineLevel="3" x14ac:dyDescent="0.2">
      <c r="A116" s="209" t="s">
        <v>967</v>
      </c>
      <c r="B116" s="212" t="s">
        <v>845</v>
      </c>
      <c r="C116" s="209" t="s">
        <v>846</v>
      </c>
      <c r="D116" s="209"/>
      <c r="E116" s="209"/>
      <c r="F116" s="211">
        <v>2012130</v>
      </c>
      <c r="G116" s="211">
        <v>1992000</v>
      </c>
      <c r="H116" s="211">
        <v>1992000</v>
      </c>
    </row>
    <row r="117" spans="1:8" ht="45" outlineLevel="4" x14ac:dyDescent="0.2">
      <c r="A117" s="209" t="s">
        <v>968</v>
      </c>
      <c r="B117" s="210" t="s">
        <v>268</v>
      </c>
      <c r="C117" s="209" t="s">
        <v>846</v>
      </c>
      <c r="D117" s="209" t="s">
        <v>269</v>
      </c>
      <c r="E117" s="209"/>
      <c r="F117" s="211">
        <v>2012130</v>
      </c>
      <c r="G117" s="211">
        <v>1992000</v>
      </c>
      <c r="H117" s="211">
        <v>1992000</v>
      </c>
    </row>
    <row r="118" spans="1:8" ht="15" outlineLevel="5" x14ac:dyDescent="0.2">
      <c r="A118" s="209" t="s">
        <v>969</v>
      </c>
      <c r="B118" s="210" t="s">
        <v>270</v>
      </c>
      <c r="C118" s="209" t="s">
        <v>846</v>
      </c>
      <c r="D118" s="209" t="s">
        <v>271</v>
      </c>
      <c r="E118" s="209"/>
      <c r="F118" s="211">
        <v>2012130</v>
      </c>
      <c r="G118" s="211">
        <v>1992000</v>
      </c>
      <c r="H118" s="211">
        <v>1992000</v>
      </c>
    </row>
    <row r="119" spans="1:8" ht="15" outlineLevel="6" x14ac:dyDescent="0.2">
      <c r="A119" s="209" t="s">
        <v>970</v>
      </c>
      <c r="B119" s="210" t="s">
        <v>146</v>
      </c>
      <c r="C119" s="209" t="s">
        <v>846</v>
      </c>
      <c r="D119" s="209" t="s">
        <v>271</v>
      </c>
      <c r="E119" s="209" t="s">
        <v>147</v>
      </c>
      <c r="F119" s="211">
        <v>2012130</v>
      </c>
      <c r="G119" s="211">
        <v>1992000</v>
      </c>
      <c r="H119" s="211">
        <v>1992000</v>
      </c>
    </row>
    <row r="120" spans="1:8" ht="15" outlineLevel="2" x14ac:dyDescent="0.2">
      <c r="A120" s="209" t="s">
        <v>971</v>
      </c>
      <c r="B120" s="210" t="s">
        <v>148</v>
      </c>
      <c r="C120" s="209" t="s">
        <v>846</v>
      </c>
      <c r="D120" s="209" t="s">
        <v>271</v>
      </c>
      <c r="E120" s="209" t="s">
        <v>149</v>
      </c>
      <c r="F120" s="211">
        <v>2012130</v>
      </c>
      <c r="G120" s="211">
        <v>1992000</v>
      </c>
      <c r="H120" s="211">
        <v>1992000</v>
      </c>
    </row>
    <row r="121" spans="1:8" ht="165" outlineLevel="3" x14ac:dyDescent="0.2">
      <c r="A121" s="209" t="s">
        <v>90</v>
      </c>
      <c r="B121" s="212" t="s">
        <v>1702</v>
      </c>
      <c r="C121" s="209" t="s">
        <v>1703</v>
      </c>
      <c r="D121" s="209"/>
      <c r="E121" s="209"/>
      <c r="F121" s="211">
        <v>9619383.8900000006</v>
      </c>
      <c r="G121" s="211">
        <v>0</v>
      </c>
      <c r="H121" s="211">
        <v>0</v>
      </c>
    </row>
    <row r="122" spans="1:8" ht="45" outlineLevel="4" x14ac:dyDescent="0.2">
      <c r="A122" s="209" t="s">
        <v>972</v>
      </c>
      <c r="B122" s="210" t="s">
        <v>268</v>
      </c>
      <c r="C122" s="209" t="s">
        <v>1703</v>
      </c>
      <c r="D122" s="209" t="s">
        <v>269</v>
      </c>
      <c r="E122" s="209"/>
      <c r="F122" s="211">
        <v>9619383.8900000006</v>
      </c>
      <c r="G122" s="211">
        <v>0</v>
      </c>
      <c r="H122" s="211">
        <v>0</v>
      </c>
    </row>
    <row r="123" spans="1:8" ht="15" outlineLevel="5" x14ac:dyDescent="0.2">
      <c r="A123" s="209" t="s">
        <v>973</v>
      </c>
      <c r="B123" s="210" t="s">
        <v>270</v>
      </c>
      <c r="C123" s="209" t="s">
        <v>1703</v>
      </c>
      <c r="D123" s="209" t="s">
        <v>271</v>
      </c>
      <c r="E123" s="209"/>
      <c r="F123" s="211">
        <v>9619383.8900000006</v>
      </c>
      <c r="G123" s="211">
        <v>0</v>
      </c>
      <c r="H123" s="211">
        <v>0</v>
      </c>
    </row>
    <row r="124" spans="1:8" ht="15" outlineLevel="6" x14ac:dyDescent="0.2">
      <c r="A124" s="209" t="s">
        <v>974</v>
      </c>
      <c r="B124" s="210" t="s">
        <v>146</v>
      </c>
      <c r="C124" s="209" t="s">
        <v>1703</v>
      </c>
      <c r="D124" s="209" t="s">
        <v>271</v>
      </c>
      <c r="E124" s="209" t="s">
        <v>147</v>
      </c>
      <c r="F124" s="211">
        <v>9619383.8900000006</v>
      </c>
      <c r="G124" s="211">
        <v>0</v>
      </c>
      <c r="H124" s="211">
        <v>0</v>
      </c>
    </row>
    <row r="125" spans="1:8" ht="15" outlineLevel="2" x14ac:dyDescent="0.2">
      <c r="A125" s="209" t="s">
        <v>975</v>
      </c>
      <c r="B125" s="210" t="s">
        <v>150</v>
      </c>
      <c r="C125" s="209" t="s">
        <v>1703</v>
      </c>
      <c r="D125" s="209" t="s">
        <v>271</v>
      </c>
      <c r="E125" s="209" t="s">
        <v>151</v>
      </c>
      <c r="F125" s="211">
        <v>9619383.8900000006</v>
      </c>
      <c r="G125" s="211">
        <v>0</v>
      </c>
      <c r="H125" s="211">
        <v>0</v>
      </c>
    </row>
    <row r="126" spans="1:8" ht="150" outlineLevel="3" x14ac:dyDescent="0.2">
      <c r="A126" s="209" t="s">
        <v>976</v>
      </c>
      <c r="B126" s="212" t="s">
        <v>681</v>
      </c>
      <c r="C126" s="209" t="s">
        <v>855</v>
      </c>
      <c r="D126" s="209"/>
      <c r="E126" s="209"/>
      <c r="F126" s="211">
        <v>4302163.12</v>
      </c>
      <c r="G126" s="211">
        <v>0</v>
      </c>
      <c r="H126" s="211">
        <v>0</v>
      </c>
    </row>
    <row r="127" spans="1:8" ht="30" outlineLevel="4" x14ac:dyDescent="0.2">
      <c r="A127" s="209" t="s">
        <v>977</v>
      </c>
      <c r="B127" s="210" t="s">
        <v>196</v>
      </c>
      <c r="C127" s="209" t="s">
        <v>855</v>
      </c>
      <c r="D127" s="209" t="s">
        <v>197</v>
      </c>
      <c r="E127" s="209"/>
      <c r="F127" s="211">
        <v>4302163.12</v>
      </c>
      <c r="G127" s="211">
        <v>0</v>
      </c>
      <c r="H127" s="211">
        <v>0</v>
      </c>
    </row>
    <row r="128" spans="1:8" ht="45" outlineLevel="5" x14ac:dyDescent="0.2">
      <c r="A128" s="209" t="s">
        <v>978</v>
      </c>
      <c r="B128" s="210" t="s">
        <v>198</v>
      </c>
      <c r="C128" s="209" t="s">
        <v>855</v>
      </c>
      <c r="D128" s="209" t="s">
        <v>92</v>
      </c>
      <c r="E128" s="209"/>
      <c r="F128" s="211">
        <v>4302163.12</v>
      </c>
      <c r="G128" s="211">
        <v>0</v>
      </c>
      <c r="H128" s="211">
        <v>0</v>
      </c>
    </row>
    <row r="129" spans="1:8" ht="15" outlineLevel="6" x14ac:dyDescent="0.2">
      <c r="A129" s="209" t="s">
        <v>592</v>
      </c>
      <c r="B129" s="210" t="s">
        <v>146</v>
      </c>
      <c r="C129" s="209" t="s">
        <v>855</v>
      </c>
      <c r="D129" s="209" t="s">
        <v>92</v>
      </c>
      <c r="E129" s="209" t="s">
        <v>147</v>
      </c>
      <c r="F129" s="211">
        <v>4302163.12</v>
      </c>
      <c r="G129" s="211">
        <v>0</v>
      </c>
      <c r="H129" s="211">
        <v>0</v>
      </c>
    </row>
    <row r="130" spans="1:8" ht="15" outlineLevel="1" x14ac:dyDescent="0.2">
      <c r="A130" s="209" t="s">
        <v>979</v>
      </c>
      <c r="B130" s="210" t="s">
        <v>150</v>
      </c>
      <c r="C130" s="209" t="s">
        <v>855</v>
      </c>
      <c r="D130" s="209" t="s">
        <v>92</v>
      </c>
      <c r="E130" s="209" t="s">
        <v>151</v>
      </c>
      <c r="F130" s="211">
        <v>4302163.12</v>
      </c>
      <c r="G130" s="211">
        <v>0</v>
      </c>
      <c r="H130" s="211">
        <v>0</v>
      </c>
    </row>
    <row r="131" spans="1:8" ht="45" outlineLevel="2" x14ac:dyDescent="0.2">
      <c r="A131" s="209" t="s">
        <v>93</v>
      </c>
      <c r="B131" s="210" t="s">
        <v>321</v>
      </c>
      <c r="C131" s="209" t="s">
        <v>322</v>
      </c>
      <c r="D131" s="209"/>
      <c r="E131" s="209"/>
      <c r="F131" s="211">
        <v>3180600</v>
      </c>
      <c r="G131" s="211">
        <v>3180600</v>
      </c>
      <c r="H131" s="211">
        <v>3180600</v>
      </c>
    </row>
    <row r="132" spans="1:8" ht="135" outlineLevel="3" x14ac:dyDescent="0.2">
      <c r="A132" s="209" t="s">
        <v>980</v>
      </c>
      <c r="B132" s="212" t="s">
        <v>857</v>
      </c>
      <c r="C132" s="209" t="s">
        <v>323</v>
      </c>
      <c r="D132" s="209"/>
      <c r="E132" s="209"/>
      <c r="F132" s="211">
        <v>3180600</v>
      </c>
      <c r="G132" s="211">
        <v>3180600</v>
      </c>
      <c r="H132" s="211">
        <v>3180600</v>
      </c>
    </row>
    <row r="133" spans="1:8" ht="45" outlineLevel="4" x14ac:dyDescent="0.2">
      <c r="A133" s="209" t="s">
        <v>981</v>
      </c>
      <c r="B133" s="210" t="s">
        <v>268</v>
      </c>
      <c r="C133" s="209" t="s">
        <v>323</v>
      </c>
      <c r="D133" s="209" t="s">
        <v>269</v>
      </c>
      <c r="E133" s="209"/>
      <c r="F133" s="211">
        <v>3180600</v>
      </c>
      <c r="G133" s="211">
        <v>3180600</v>
      </c>
      <c r="H133" s="211">
        <v>3180600</v>
      </c>
    </row>
    <row r="134" spans="1:8" ht="15" outlineLevel="5" x14ac:dyDescent="0.2">
      <c r="A134" s="209" t="s">
        <v>548</v>
      </c>
      <c r="B134" s="210" t="s">
        <v>270</v>
      </c>
      <c r="C134" s="209" t="s">
        <v>323</v>
      </c>
      <c r="D134" s="209" t="s">
        <v>271</v>
      </c>
      <c r="E134" s="209"/>
      <c r="F134" s="211">
        <v>3180600</v>
      </c>
      <c r="G134" s="211">
        <v>3180600</v>
      </c>
      <c r="H134" s="211">
        <v>3180600</v>
      </c>
    </row>
    <row r="135" spans="1:8" ht="15" outlineLevel="6" x14ac:dyDescent="0.2">
      <c r="A135" s="209" t="s">
        <v>982</v>
      </c>
      <c r="B135" s="210" t="s">
        <v>146</v>
      </c>
      <c r="C135" s="209" t="s">
        <v>323</v>
      </c>
      <c r="D135" s="209" t="s">
        <v>271</v>
      </c>
      <c r="E135" s="209" t="s">
        <v>147</v>
      </c>
      <c r="F135" s="211">
        <v>3180600</v>
      </c>
      <c r="G135" s="211">
        <v>3180600</v>
      </c>
      <c r="H135" s="211">
        <v>3180600</v>
      </c>
    </row>
    <row r="136" spans="1:8" ht="15" outlineLevel="1" x14ac:dyDescent="0.2">
      <c r="A136" s="209" t="s">
        <v>983</v>
      </c>
      <c r="B136" s="210" t="s">
        <v>154</v>
      </c>
      <c r="C136" s="209" t="s">
        <v>323</v>
      </c>
      <c r="D136" s="209" t="s">
        <v>271</v>
      </c>
      <c r="E136" s="209" t="s">
        <v>155</v>
      </c>
      <c r="F136" s="211">
        <v>3180600</v>
      </c>
      <c r="G136" s="211">
        <v>3180600</v>
      </c>
      <c r="H136" s="211">
        <v>3180600</v>
      </c>
    </row>
    <row r="137" spans="1:8" ht="60" outlineLevel="2" x14ac:dyDescent="0.2">
      <c r="A137" s="209" t="s">
        <v>984</v>
      </c>
      <c r="B137" s="210" t="s">
        <v>372</v>
      </c>
      <c r="C137" s="209" t="s">
        <v>373</v>
      </c>
      <c r="D137" s="209"/>
      <c r="E137" s="209"/>
      <c r="F137" s="211">
        <v>3675000</v>
      </c>
      <c r="G137" s="211">
        <v>3450000</v>
      </c>
      <c r="H137" s="211">
        <v>3450000</v>
      </c>
    </row>
    <row r="138" spans="1:8" ht="150" outlineLevel="3" x14ac:dyDescent="0.2">
      <c r="A138" s="209" t="s">
        <v>985</v>
      </c>
      <c r="B138" s="212" t="s">
        <v>858</v>
      </c>
      <c r="C138" s="209" t="s">
        <v>374</v>
      </c>
      <c r="D138" s="209"/>
      <c r="E138" s="209"/>
      <c r="F138" s="211">
        <v>3675000</v>
      </c>
      <c r="G138" s="211">
        <v>3450000</v>
      </c>
      <c r="H138" s="211">
        <v>3450000</v>
      </c>
    </row>
    <row r="139" spans="1:8" ht="75" outlineLevel="4" x14ac:dyDescent="0.2">
      <c r="A139" s="209" t="s">
        <v>986</v>
      </c>
      <c r="B139" s="210" t="s">
        <v>194</v>
      </c>
      <c r="C139" s="209" t="s">
        <v>374</v>
      </c>
      <c r="D139" s="209" t="s">
        <v>91</v>
      </c>
      <c r="E139" s="209"/>
      <c r="F139" s="211">
        <v>2780600</v>
      </c>
      <c r="G139" s="211">
        <v>2555600</v>
      </c>
      <c r="H139" s="211">
        <v>2555600</v>
      </c>
    </row>
    <row r="140" spans="1:8" ht="30" outlineLevel="5" x14ac:dyDescent="0.2">
      <c r="A140" s="209" t="s">
        <v>987</v>
      </c>
      <c r="B140" s="210" t="s">
        <v>195</v>
      </c>
      <c r="C140" s="209" t="s">
        <v>374</v>
      </c>
      <c r="D140" s="209" t="s">
        <v>93</v>
      </c>
      <c r="E140" s="209"/>
      <c r="F140" s="211">
        <v>2780600</v>
      </c>
      <c r="G140" s="211">
        <v>2555600</v>
      </c>
      <c r="H140" s="211">
        <v>2555600</v>
      </c>
    </row>
    <row r="141" spans="1:8" ht="15" outlineLevel="6" x14ac:dyDescent="0.2">
      <c r="A141" s="209" t="s">
        <v>508</v>
      </c>
      <c r="B141" s="210" t="s">
        <v>146</v>
      </c>
      <c r="C141" s="209" t="s">
        <v>374</v>
      </c>
      <c r="D141" s="209" t="s">
        <v>93</v>
      </c>
      <c r="E141" s="209" t="s">
        <v>147</v>
      </c>
      <c r="F141" s="211">
        <v>2780600</v>
      </c>
      <c r="G141" s="211">
        <v>2555600</v>
      </c>
      <c r="H141" s="211">
        <v>2555600</v>
      </c>
    </row>
    <row r="142" spans="1:8" ht="15" outlineLevel="3" x14ac:dyDescent="0.2">
      <c r="A142" s="209" t="s">
        <v>988</v>
      </c>
      <c r="B142" s="210" t="s">
        <v>154</v>
      </c>
      <c r="C142" s="209" t="s">
        <v>374</v>
      </c>
      <c r="D142" s="209" t="s">
        <v>93</v>
      </c>
      <c r="E142" s="209" t="s">
        <v>155</v>
      </c>
      <c r="F142" s="211">
        <v>2780600</v>
      </c>
      <c r="G142" s="211">
        <v>2555600</v>
      </c>
      <c r="H142" s="211">
        <v>2555600</v>
      </c>
    </row>
    <row r="143" spans="1:8" ht="30" outlineLevel="4" x14ac:dyDescent="0.2">
      <c r="A143" s="209" t="s">
        <v>989</v>
      </c>
      <c r="B143" s="210" t="s">
        <v>196</v>
      </c>
      <c r="C143" s="209" t="s">
        <v>374</v>
      </c>
      <c r="D143" s="209" t="s">
        <v>197</v>
      </c>
      <c r="E143" s="209"/>
      <c r="F143" s="211">
        <v>894400</v>
      </c>
      <c r="G143" s="211">
        <v>894400</v>
      </c>
      <c r="H143" s="211">
        <v>894400</v>
      </c>
    </row>
    <row r="144" spans="1:8" ht="45" outlineLevel="5" x14ac:dyDescent="0.2">
      <c r="A144" s="209" t="s">
        <v>725</v>
      </c>
      <c r="B144" s="210" t="s">
        <v>198</v>
      </c>
      <c r="C144" s="209" t="s">
        <v>374</v>
      </c>
      <c r="D144" s="209" t="s">
        <v>92</v>
      </c>
      <c r="E144" s="209"/>
      <c r="F144" s="211">
        <v>894400</v>
      </c>
      <c r="G144" s="211">
        <v>894400</v>
      </c>
      <c r="H144" s="211">
        <v>894400</v>
      </c>
    </row>
    <row r="145" spans="1:8" ht="15" outlineLevel="6" x14ac:dyDescent="0.2">
      <c r="A145" s="209" t="s">
        <v>990</v>
      </c>
      <c r="B145" s="210" t="s">
        <v>146</v>
      </c>
      <c r="C145" s="209" t="s">
        <v>374</v>
      </c>
      <c r="D145" s="209" t="s">
        <v>92</v>
      </c>
      <c r="E145" s="209" t="s">
        <v>147</v>
      </c>
      <c r="F145" s="211">
        <v>894400</v>
      </c>
      <c r="G145" s="211">
        <v>894400</v>
      </c>
      <c r="H145" s="211">
        <v>894400</v>
      </c>
    </row>
    <row r="146" spans="1:8" ht="15" outlineLevel="1" x14ac:dyDescent="0.2">
      <c r="A146" s="209" t="s">
        <v>991</v>
      </c>
      <c r="B146" s="210" t="s">
        <v>154</v>
      </c>
      <c r="C146" s="209" t="s">
        <v>374</v>
      </c>
      <c r="D146" s="209" t="s">
        <v>92</v>
      </c>
      <c r="E146" s="209" t="s">
        <v>155</v>
      </c>
      <c r="F146" s="211">
        <v>894400</v>
      </c>
      <c r="G146" s="211">
        <v>894400</v>
      </c>
      <c r="H146" s="211">
        <v>894400</v>
      </c>
    </row>
    <row r="147" spans="1:8" ht="30" outlineLevel="2" x14ac:dyDescent="0.2">
      <c r="A147" s="209" t="s">
        <v>992</v>
      </c>
      <c r="B147" s="210" t="s">
        <v>251</v>
      </c>
      <c r="C147" s="209" t="s">
        <v>252</v>
      </c>
      <c r="D147" s="209"/>
      <c r="E147" s="209"/>
      <c r="F147" s="211">
        <v>2373215.29</v>
      </c>
      <c r="G147" s="211">
        <v>3128822.23</v>
      </c>
      <c r="H147" s="211">
        <v>2979830.7</v>
      </c>
    </row>
    <row r="148" spans="1:8" ht="210" outlineLevel="3" x14ac:dyDescent="0.2">
      <c r="A148" s="209" t="s">
        <v>993</v>
      </c>
      <c r="B148" s="212" t="s">
        <v>876</v>
      </c>
      <c r="C148" s="209" t="s">
        <v>426</v>
      </c>
      <c r="D148" s="209"/>
      <c r="E148" s="209"/>
      <c r="F148" s="211">
        <v>2373215.29</v>
      </c>
      <c r="G148" s="211">
        <v>3128822.23</v>
      </c>
      <c r="H148" s="211">
        <v>2979830.7</v>
      </c>
    </row>
    <row r="149" spans="1:8" ht="45" outlineLevel="4" x14ac:dyDescent="0.2">
      <c r="A149" s="209" t="s">
        <v>994</v>
      </c>
      <c r="B149" s="210" t="s">
        <v>253</v>
      </c>
      <c r="C149" s="209" t="s">
        <v>426</v>
      </c>
      <c r="D149" s="209" t="s">
        <v>254</v>
      </c>
      <c r="E149" s="209"/>
      <c r="F149" s="211">
        <v>2373215.29</v>
      </c>
      <c r="G149" s="211">
        <v>3128822.23</v>
      </c>
      <c r="H149" s="211">
        <v>2979830.7</v>
      </c>
    </row>
    <row r="150" spans="1:8" ht="15" outlineLevel="5" x14ac:dyDescent="0.2">
      <c r="A150" s="209" t="s">
        <v>995</v>
      </c>
      <c r="B150" s="210" t="s">
        <v>255</v>
      </c>
      <c r="C150" s="209" t="s">
        <v>426</v>
      </c>
      <c r="D150" s="209" t="s">
        <v>94</v>
      </c>
      <c r="E150" s="209"/>
      <c r="F150" s="211">
        <v>2373215.29</v>
      </c>
      <c r="G150" s="211">
        <v>3128822.23</v>
      </c>
      <c r="H150" s="211">
        <v>2979830.7</v>
      </c>
    </row>
    <row r="151" spans="1:8" ht="15" outlineLevel="6" x14ac:dyDescent="0.2">
      <c r="A151" s="209" t="s">
        <v>522</v>
      </c>
      <c r="B151" s="210" t="s">
        <v>162</v>
      </c>
      <c r="C151" s="209" t="s">
        <v>426</v>
      </c>
      <c r="D151" s="209" t="s">
        <v>94</v>
      </c>
      <c r="E151" s="209" t="s">
        <v>163</v>
      </c>
      <c r="F151" s="211">
        <v>2373215.29</v>
      </c>
      <c r="G151" s="211">
        <v>3128822.23</v>
      </c>
      <c r="H151" s="211">
        <v>2979830.7</v>
      </c>
    </row>
    <row r="152" spans="1:8" ht="15" outlineLevel="1" x14ac:dyDescent="0.2">
      <c r="A152" s="209" t="s">
        <v>996</v>
      </c>
      <c r="B152" s="210" t="s">
        <v>166</v>
      </c>
      <c r="C152" s="209" t="s">
        <v>426</v>
      </c>
      <c r="D152" s="209" t="s">
        <v>94</v>
      </c>
      <c r="E152" s="209" t="s">
        <v>167</v>
      </c>
      <c r="F152" s="211">
        <v>2373215.29</v>
      </c>
      <c r="G152" s="211">
        <v>3128822.23</v>
      </c>
      <c r="H152" s="211">
        <v>2979830.7</v>
      </c>
    </row>
    <row r="153" spans="1:8" ht="45" outlineLevel="2" x14ac:dyDescent="0.2">
      <c r="A153" s="209" t="s">
        <v>997</v>
      </c>
      <c r="B153" s="210" t="s">
        <v>303</v>
      </c>
      <c r="C153" s="209" t="s">
        <v>304</v>
      </c>
      <c r="D153" s="209"/>
      <c r="E153" s="209"/>
      <c r="F153" s="211">
        <v>10424856.810000001</v>
      </c>
      <c r="G153" s="211">
        <v>9273632.5800000001</v>
      </c>
      <c r="H153" s="211">
        <v>9380755.7799999993</v>
      </c>
    </row>
    <row r="154" spans="1:8" ht="90" outlineLevel="3" x14ac:dyDescent="0.2">
      <c r="A154" s="209" t="s">
        <v>535</v>
      </c>
      <c r="B154" s="210" t="s">
        <v>612</v>
      </c>
      <c r="C154" s="209" t="s">
        <v>305</v>
      </c>
      <c r="D154" s="209"/>
      <c r="E154" s="209"/>
      <c r="F154" s="211">
        <v>8527495.0099999998</v>
      </c>
      <c r="G154" s="211">
        <v>7928032.5800000001</v>
      </c>
      <c r="H154" s="211">
        <v>8035155.7800000003</v>
      </c>
    </row>
    <row r="155" spans="1:8" ht="75" outlineLevel="4" x14ac:dyDescent="0.2">
      <c r="A155" s="209" t="s">
        <v>998</v>
      </c>
      <c r="B155" s="210" t="s">
        <v>194</v>
      </c>
      <c r="C155" s="209" t="s">
        <v>305</v>
      </c>
      <c r="D155" s="209" t="s">
        <v>91</v>
      </c>
      <c r="E155" s="209"/>
      <c r="F155" s="211">
        <v>7945646.3499999996</v>
      </c>
      <c r="G155" s="211">
        <v>7928032.5800000001</v>
      </c>
      <c r="H155" s="211">
        <v>8035155.7800000003</v>
      </c>
    </row>
    <row r="156" spans="1:8" ht="30" outlineLevel="5" x14ac:dyDescent="0.2">
      <c r="A156" s="209" t="s">
        <v>999</v>
      </c>
      <c r="B156" s="210" t="s">
        <v>297</v>
      </c>
      <c r="C156" s="209" t="s">
        <v>305</v>
      </c>
      <c r="D156" s="209" t="s">
        <v>90</v>
      </c>
      <c r="E156" s="209"/>
      <c r="F156" s="211">
        <v>7945646.3499999996</v>
      </c>
      <c r="G156" s="211">
        <v>7928032.5800000001</v>
      </c>
      <c r="H156" s="211">
        <v>8035155.7800000003</v>
      </c>
    </row>
    <row r="157" spans="1:8" ht="15" outlineLevel="6" x14ac:dyDescent="0.2">
      <c r="A157" s="209" t="s">
        <v>1000</v>
      </c>
      <c r="B157" s="210" t="s">
        <v>146</v>
      </c>
      <c r="C157" s="209" t="s">
        <v>305</v>
      </c>
      <c r="D157" s="209" t="s">
        <v>90</v>
      </c>
      <c r="E157" s="209" t="s">
        <v>147</v>
      </c>
      <c r="F157" s="211">
        <v>7945646.3499999996</v>
      </c>
      <c r="G157" s="211">
        <v>7928032.5800000001</v>
      </c>
      <c r="H157" s="211">
        <v>8035155.7800000003</v>
      </c>
    </row>
    <row r="158" spans="1:8" ht="15" outlineLevel="3" x14ac:dyDescent="0.2">
      <c r="A158" s="209" t="s">
        <v>1001</v>
      </c>
      <c r="B158" s="210" t="s">
        <v>154</v>
      </c>
      <c r="C158" s="209" t="s">
        <v>305</v>
      </c>
      <c r="D158" s="209" t="s">
        <v>90</v>
      </c>
      <c r="E158" s="209" t="s">
        <v>155</v>
      </c>
      <c r="F158" s="211">
        <v>7945646.3499999996</v>
      </c>
      <c r="G158" s="211">
        <v>7928032.5800000001</v>
      </c>
      <c r="H158" s="211">
        <v>8035155.7800000003</v>
      </c>
    </row>
    <row r="159" spans="1:8" ht="30" outlineLevel="4" x14ac:dyDescent="0.2">
      <c r="A159" s="209" t="s">
        <v>1002</v>
      </c>
      <c r="B159" s="210" t="s">
        <v>196</v>
      </c>
      <c r="C159" s="209" t="s">
        <v>305</v>
      </c>
      <c r="D159" s="209" t="s">
        <v>197</v>
      </c>
      <c r="E159" s="209"/>
      <c r="F159" s="211">
        <v>522356.41</v>
      </c>
      <c r="G159" s="211">
        <v>0</v>
      </c>
      <c r="H159" s="211">
        <v>0</v>
      </c>
    </row>
    <row r="160" spans="1:8" ht="45" outlineLevel="5" x14ac:dyDescent="0.2">
      <c r="A160" s="209" t="s">
        <v>1003</v>
      </c>
      <c r="B160" s="210" t="s">
        <v>198</v>
      </c>
      <c r="C160" s="209" t="s">
        <v>305</v>
      </c>
      <c r="D160" s="209" t="s">
        <v>92</v>
      </c>
      <c r="E160" s="209"/>
      <c r="F160" s="211">
        <v>522356.41</v>
      </c>
      <c r="G160" s="211">
        <v>0</v>
      </c>
      <c r="H160" s="211">
        <v>0</v>
      </c>
    </row>
    <row r="161" spans="1:8" ht="15" outlineLevel="6" x14ac:dyDescent="0.2">
      <c r="A161" s="209" t="s">
        <v>536</v>
      </c>
      <c r="B161" s="210" t="s">
        <v>146</v>
      </c>
      <c r="C161" s="209" t="s">
        <v>305</v>
      </c>
      <c r="D161" s="209" t="s">
        <v>92</v>
      </c>
      <c r="E161" s="209" t="s">
        <v>147</v>
      </c>
      <c r="F161" s="211">
        <v>522356.41</v>
      </c>
      <c r="G161" s="211">
        <v>0</v>
      </c>
      <c r="H161" s="211">
        <v>0</v>
      </c>
    </row>
    <row r="162" spans="1:8" ht="15" outlineLevel="3" x14ac:dyDescent="0.2">
      <c r="A162" s="209" t="s">
        <v>1004</v>
      </c>
      <c r="B162" s="210" t="s">
        <v>154</v>
      </c>
      <c r="C162" s="209" t="s">
        <v>305</v>
      </c>
      <c r="D162" s="209" t="s">
        <v>92</v>
      </c>
      <c r="E162" s="209" t="s">
        <v>155</v>
      </c>
      <c r="F162" s="211">
        <v>522356.41</v>
      </c>
      <c r="G162" s="211">
        <v>0</v>
      </c>
      <c r="H162" s="211">
        <v>0</v>
      </c>
    </row>
    <row r="163" spans="1:8" ht="30" outlineLevel="4" x14ac:dyDescent="0.2">
      <c r="A163" s="209" t="s">
        <v>1005</v>
      </c>
      <c r="B163" s="210" t="s">
        <v>272</v>
      </c>
      <c r="C163" s="209" t="s">
        <v>305</v>
      </c>
      <c r="D163" s="209" t="s">
        <v>273</v>
      </c>
      <c r="E163" s="209"/>
      <c r="F163" s="211">
        <v>59492.25</v>
      </c>
      <c r="G163" s="211">
        <v>0</v>
      </c>
      <c r="H163" s="211">
        <v>0</v>
      </c>
    </row>
    <row r="164" spans="1:8" ht="30" outlineLevel="5" x14ac:dyDescent="0.2">
      <c r="A164" s="209" t="s">
        <v>1006</v>
      </c>
      <c r="B164" s="210" t="s">
        <v>274</v>
      </c>
      <c r="C164" s="209" t="s">
        <v>305</v>
      </c>
      <c r="D164" s="209" t="s">
        <v>275</v>
      </c>
      <c r="E164" s="209"/>
      <c r="F164" s="211">
        <v>59492.25</v>
      </c>
      <c r="G164" s="211">
        <v>0</v>
      </c>
      <c r="H164" s="211">
        <v>0</v>
      </c>
    </row>
    <row r="165" spans="1:8" ht="15" outlineLevel="6" x14ac:dyDescent="0.2">
      <c r="A165" s="209" t="s">
        <v>1007</v>
      </c>
      <c r="B165" s="210" t="s">
        <v>146</v>
      </c>
      <c r="C165" s="209" t="s">
        <v>305</v>
      </c>
      <c r="D165" s="209" t="s">
        <v>275</v>
      </c>
      <c r="E165" s="209" t="s">
        <v>147</v>
      </c>
      <c r="F165" s="211">
        <v>59492.25</v>
      </c>
      <c r="G165" s="211">
        <v>0</v>
      </c>
      <c r="H165" s="211">
        <v>0</v>
      </c>
    </row>
    <row r="166" spans="1:8" ht="15" outlineLevel="2" x14ac:dyDescent="0.2">
      <c r="A166" s="209" t="s">
        <v>1008</v>
      </c>
      <c r="B166" s="210" t="s">
        <v>154</v>
      </c>
      <c r="C166" s="209" t="s">
        <v>305</v>
      </c>
      <c r="D166" s="209" t="s">
        <v>275</v>
      </c>
      <c r="E166" s="209" t="s">
        <v>155</v>
      </c>
      <c r="F166" s="211">
        <v>59492.25</v>
      </c>
      <c r="G166" s="211">
        <v>0</v>
      </c>
      <c r="H166" s="211">
        <v>0</v>
      </c>
    </row>
    <row r="167" spans="1:8" ht="150" outlineLevel="3" x14ac:dyDescent="0.2">
      <c r="A167" s="209" t="s">
        <v>1009</v>
      </c>
      <c r="B167" s="212" t="s">
        <v>877</v>
      </c>
      <c r="C167" s="209" t="s">
        <v>326</v>
      </c>
      <c r="D167" s="209"/>
      <c r="E167" s="209"/>
      <c r="F167" s="211">
        <v>1345600</v>
      </c>
      <c r="G167" s="211">
        <v>1345600</v>
      </c>
      <c r="H167" s="211">
        <v>1345600</v>
      </c>
    </row>
    <row r="168" spans="1:8" ht="30" outlineLevel="4" x14ac:dyDescent="0.2">
      <c r="A168" s="209" t="s">
        <v>1010</v>
      </c>
      <c r="B168" s="210" t="s">
        <v>196</v>
      </c>
      <c r="C168" s="209" t="s">
        <v>326</v>
      </c>
      <c r="D168" s="209" t="s">
        <v>197</v>
      </c>
      <c r="E168" s="209"/>
      <c r="F168" s="211">
        <v>26400</v>
      </c>
      <c r="G168" s="211">
        <v>26400</v>
      </c>
      <c r="H168" s="211">
        <v>26400</v>
      </c>
    </row>
    <row r="169" spans="1:8" ht="45" outlineLevel="5" x14ac:dyDescent="0.2">
      <c r="A169" s="209" t="s">
        <v>1011</v>
      </c>
      <c r="B169" s="210" t="s">
        <v>198</v>
      </c>
      <c r="C169" s="209" t="s">
        <v>326</v>
      </c>
      <c r="D169" s="209" t="s">
        <v>92</v>
      </c>
      <c r="E169" s="209"/>
      <c r="F169" s="211">
        <v>26400</v>
      </c>
      <c r="G169" s="211">
        <v>26400</v>
      </c>
      <c r="H169" s="211">
        <v>26400</v>
      </c>
    </row>
    <row r="170" spans="1:8" ht="15" outlineLevel="6" x14ac:dyDescent="0.2">
      <c r="A170" s="209" t="s">
        <v>1012</v>
      </c>
      <c r="B170" s="210" t="s">
        <v>162</v>
      </c>
      <c r="C170" s="209" t="s">
        <v>326</v>
      </c>
      <c r="D170" s="209" t="s">
        <v>92</v>
      </c>
      <c r="E170" s="209" t="s">
        <v>163</v>
      </c>
      <c r="F170" s="211">
        <v>26400</v>
      </c>
      <c r="G170" s="211">
        <v>26400</v>
      </c>
      <c r="H170" s="211">
        <v>26400</v>
      </c>
    </row>
    <row r="171" spans="1:8" ht="15" outlineLevel="3" x14ac:dyDescent="0.2">
      <c r="A171" s="209" t="s">
        <v>1013</v>
      </c>
      <c r="B171" s="210" t="s">
        <v>168</v>
      </c>
      <c r="C171" s="209" t="s">
        <v>326</v>
      </c>
      <c r="D171" s="209" t="s">
        <v>92</v>
      </c>
      <c r="E171" s="209" t="s">
        <v>169</v>
      </c>
      <c r="F171" s="211">
        <v>26400</v>
      </c>
      <c r="G171" s="211">
        <v>26400</v>
      </c>
      <c r="H171" s="211">
        <v>26400</v>
      </c>
    </row>
    <row r="172" spans="1:8" ht="30" outlineLevel="4" x14ac:dyDescent="0.2">
      <c r="A172" s="209" t="s">
        <v>1014</v>
      </c>
      <c r="B172" s="210" t="s">
        <v>272</v>
      </c>
      <c r="C172" s="209" t="s">
        <v>326</v>
      </c>
      <c r="D172" s="209" t="s">
        <v>273</v>
      </c>
      <c r="E172" s="209"/>
      <c r="F172" s="211">
        <v>1319200</v>
      </c>
      <c r="G172" s="211">
        <v>1319200</v>
      </c>
      <c r="H172" s="211">
        <v>1319200</v>
      </c>
    </row>
    <row r="173" spans="1:8" ht="30" outlineLevel="5" x14ac:dyDescent="0.2">
      <c r="A173" s="209" t="s">
        <v>1015</v>
      </c>
      <c r="B173" s="210" t="s">
        <v>274</v>
      </c>
      <c r="C173" s="209" t="s">
        <v>326</v>
      </c>
      <c r="D173" s="209" t="s">
        <v>275</v>
      </c>
      <c r="E173" s="209"/>
      <c r="F173" s="211">
        <v>1319200</v>
      </c>
      <c r="G173" s="211">
        <v>1319200</v>
      </c>
      <c r="H173" s="211">
        <v>1319200</v>
      </c>
    </row>
    <row r="174" spans="1:8" ht="15" outlineLevel="6" x14ac:dyDescent="0.2">
      <c r="A174" s="209" t="s">
        <v>1016</v>
      </c>
      <c r="B174" s="210" t="s">
        <v>162</v>
      </c>
      <c r="C174" s="209" t="s">
        <v>326</v>
      </c>
      <c r="D174" s="209" t="s">
        <v>275</v>
      </c>
      <c r="E174" s="209" t="s">
        <v>163</v>
      </c>
      <c r="F174" s="211">
        <v>1319200</v>
      </c>
      <c r="G174" s="211">
        <v>1319200</v>
      </c>
      <c r="H174" s="211">
        <v>1319200</v>
      </c>
    </row>
    <row r="175" spans="1:8" ht="15" outlineLevel="2" x14ac:dyDescent="0.2">
      <c r="A175" s="209" t="s">
        <v>1017</v>
      </c>
      <c r="B175" s="210" t="s">
        <v>168</v>
      </c>
      <c r="C175" s="209" t="s">
        <v>326</v>
      </c>
      <c r="D175" s="209" t="s">
        <v>275</v>
      </c>
      <c r="E175" s="209" t="s">
        <v>169</v>
      </c>
      <c r="F175" s="211">
        <v>1319200</v>
      </c>
      <c r="G175" s="211">
        <v>1319200</v>
      </c>
      <c r="H175" s="211">
        <v>1319200</v>
      </c>
    </row>
    <row r="176" spans="1:8" ht="105" outlineLevel="3" x14ac:dyDescent="0.2">
      <c r="A176" s="209" t="s">
        <v>1018</v>
      </c>
      <c r="B176" s="212" t="s">
        <v>859</v>
      </c>
      <c r="C176" s="209" t="s">
        <v>860</v>
      </c>
      <c r="D176" s="209"/>
      <c r="E176" s="209"/>
      <c r="F176" s="211">
        <v>551761.80000000005</v>
      </c>
      <c r="G176" s="211">
        <v>0</v>
      </c>
      <c r="H176" s="211">
        <v>0</v>
      </c>
    </row>
    <row r="177" spans="1:8" ht="75" outlineLevel="4" x14ac:dyDescent="0.2">
      <c r="A177" s="209" t="s">
        <v>1019</v>
      </c>
      <c r="B177" s="210" t="s">
        <v>194</v>
      </c>
      <c r="C177" s="209" t="s">
        <v>860</v>
      </c>
      <c r="D177" s="209" t="s">
        <v>91</v>
      </c>
      <c r="E177" s="209"/>
      <c r="F177" s="211">
        <v>551761.80000000005</v>
      </c>
      <c r="G177" s="211">
        <v>0</v>
      </c>
      <c r="H177" s="211">
        <v>0</v>
      </c>
    </row>
    <row r="178" spans="1:8" ht="30" outlineLevel="5" x14ac:dyDescent="0.2">
      <c r="A178" s="209" t="s">
        <v>1020</v>
      </c>
      <c r="B178" s="210" t="s">
        <v>297</v>
      </c>
      <c r="C178" s="209" t="s">
        <v>860</v>
      </c>
      <c r="D178" s="209" t="s">
        <v>90</v>
      </c>
      <c r="E178" s="209"/>
      <c r="F178" s="211">
        <v>551761.80000000005</v>
      </c>
      <c r="G178" s="211">
        <v>0</v>
      </c>
      <c r="H178" s="211">
        <v>0</v>
      </c>
    </row>
    <row r="179" spans="1:8" ht="15" outlineLevel="6" x14ac:dyDescent="0.2">
      <c r="A179" s="209" t="s">
        <v>1021</v>
      </c>
      <c r="B179" s="210" t="s">
        <v>146</v>
      </c>
      <c r="C179" s="209" t="s">
        <v>860</v>
      </c>
      <c r="D179" s="209" t="s">
        <v>90</v>
      </c>
      <c r="E179" s="209" t="s">
        <v>147</v>
      </c>
      <c r="F179" s="211">
        <v>551761.80000000005</v>
      </c>
      <c r="G179" s="211">
        <v>0</v>
      </c>
      <c r="H179" s="211">
        <v>0</v>
      </c>
    </row>
    <row r="180" spans="1:8" ht="15" x14ac:dyDescent="0.2">
      <c r="A180" s="209" t="s">
        <v>1022</v>
      </c>
      <c r="B180" s="210" t="s">
        <v>154</v>
      </c>
      <c r="C180" s="209" t="s">
        <v>860</v>
      </c>
      <c r="D180" s="209" t="s">
        <v>90</v>
      </c>
      <c r="E180" s="209" t="s">
        <v>155</v>
      </c>
      <c r="F180" s="211">
        <v>551761.80000000005</v>
      </c>
      <c r="G180" s="211">
        <v>0</v>
      </c>
      <c r="H180" s="211">
        <v>0</v>
      </c>
    </row>
    <row r="181" spans="1:8" ht="30" outlineLevel="1" x14ac:dyDescent="0.2">
      <c r="A181" s="209" t="s">
        <v>537</v>
      </c>
      <c r="B181" s="210" t="s">
        <v>613</v>
      </c>
      <c r="C181" s="209" t="s">
        <v>306</v>
      </c>
      <c r="D181" s="209"/>
      <c r="E181" s="209"/>
      <c r="F181" s="211">
        <v>131636623.54000001</v>
      </c>
      <c r="G181" s="211">
        <v>103769903.65000001</v>
      </c>
      <c r="H181" s="211">
        <v>101489949.09999999</v>
      </c>
    </row>
    <row r="182" spans="1:8" ht="30" outlineLevel="2" x14ac:dyDescent="0.2">
      <c r="A182" s="209" t="s">
        <v>1023</v>
      </c>
      <c r="B182" s="210" t="s">
        <v>375</v>
      </c>
      <c r="C182" s="209" t="s">
        <v>376</v>
      </c>
      <c r="D182" s="209"/>
      <c r="E182" s="209"/>
      <c r="F182" s="211">
        <v>38024588.390000001</v>
      </c>
      <c r="G182" s="211">
        <v>23404769.52</v>
      </c>
      <c r="H182" s="211">
        <v>22710083.91</v>
      </c>
    </row>
    <row r="183" spans="1:8" ht="75" outlineLevel="3" x14ac:dyDescent="0.2">
      <c r="A183" s="209" t="s">
        <v>746</v>
      </c>
      <c r="B183" s="210" t="s">
        <v>614</v>
      </c>
      <c r="C183" s="209" t="s">
        <v>377</v>
      </c>
      <c r="D183" s="209"/>
      <c r="E183" s="209"/>
      <c r="F183" s="211">
        <v>28722336.57</v>
      </c>
      <c r="G183" s="211">
        <v>22743892.010000002</v>
      </c>
      <c r="H183" s="211">
        <v>22051206.399999999</v>
      </c>
    </row>
    <row r="184" spans="1:8" ht="45" outlineLevel="4" x14ac:dyDescent="0.2">
      <c r="A184" s="209" t="s">
        <v>539</v>
      </c>
      <c r="B184" s="210" t="s">
        <v>268</v>
      </c>
      <c r="C184" s="209" t="s">
        <v>377</v>
      </c>
      <c r="D184" s="209" t="s">
        <v>269</v>
      </c>
      <c r="E184" s="209"/>
      <c r="F184" s="211">
        <v>28722336.57</v>
      </c>
      <c r="G184" s="211">
        <v>22743892.010000002</v>
      </c>
      <c r="H184" s="211">
        <v>22051206.399999999</v>
      </c>
    </row>
    <row r="185" spans="1:8" ht="15" outlineLevel="5" x14ac:dyDescent="0.2">
      <c r="A185" s="209" t="s">
        <v>1024</v>
      </c>
      <c r="B185" s="210" t="s">
        <v>270</v>
      </c>
      <c r="C185" s="209" t="s">
        <v>377</v>
      </c>
      <c r="D185" s="209" t="s">
        <v>271</v>
      </c>
      <c r="E185" s="209"/>
      <c r="F185" s="211">
        <v>28722336.57</v>
      </c>
      <c r="G185" s="211">
        <v>22743892.010000002</v>
      </c>
      <c r="H185" s="211">
        <v>22051206.399999999</v>
      </c>
    </row>
    <row r="186" spans="1:8" ht="15" outlineLevel="6" x14ac:dyDescent="0.2">
      <c r="A186" s="209" t="s">
        <v>1025</v>
      </c>
      <c r="B186" s="210" t="s">
        <v>156</v>
      </c>
      <c r="C186" s="209" t="s">
        <v>377</v>
      </c>
      <c r="D186" s="209" t="s">
        <v>271</v>
      </c>
      <c r="E186" s="209" t="s">
        <v>157</v>
      </c>
      <c r="F186" s="211">
        <v>28722336.57</v>
      </c>
      <c r="G186" s="211">
        <v>22743892.010000002</v>
      </c>
      <c r="H186" s="211">
        <v>22051206.399999999</v>
      </c>
    </row>
    <row r="187" spans="1:8" ht="15" outlineLevel="2" x14ac:dyDescent="0.2">
      <c r="A187" s="209" t="s">
        <v>1026</v>
      </c>
      <c r="B187" s="210" t="s">
        <v>158</v>
      </c>
      <c r="C187" s="209" t="s">
        <v>377</v>
      </c>
      <c r="D187" s="209" t="s">
        <v>271</v>
      </c>
      <c r="E187" s="209" t="s">
        <v>159</v>
      </c>
      <c r="F187" s="211">
        <v>28722336.57</v>
      </c>
      <c r="G187" s="211">
        <v>22743892.010000002</v>
      </c>
      <c r="H187" s="211">
        <v>22051206.399999999</v>
      </c>
    </row>
    <row r="188" spans="1:8" ht="90" outlineLevel="3" x14ac:dyDescent="0.2">
      <c r="A188" s="209" t="s">
        <v>1027</v>
      </c>
      <c r="B188" s="210" t="s">
        <v>615</v>
      </c>
      <c r="C188" s="209" t="s">
        <v>682</v>
      </c>
      <c r="D188" s="209"/>
      <c r="E188" s="209"/>
      <c r="F188" s="211">
        <v>246200</v>
      </c>
      <c r="G188" s="211">
        <v>256153.21</v>
      </c>
      <c r="H188" s="211">
        <v>254153.21</v>
      </c>
    </row>
    <row r="189" spans="1:8" ht="45" outlineLevel="4" x14ac:dyDescent="0.2">
      <c r="A189" s="209" t="s">
        <v>1028</v>
      </c>
      <c r="B189" s="210" t="s">
        <v>268</v>
      </c>
      <c r="C189" s="209" t="s">
        <v>682</v>
      </c>
      <c r="D189" s="209" t="s">
        <v>269</v>
      </c>
      <c r="E189" s="209"/>
      <c r="F189" s="211">
        <v>246200</v>
      </c>
      <c r="G189" s="211">
        <v>256153.21</v>
      </c>
      <c r="H189" s="211">
        <v>254153.21</v>
      </c>
    </row>
    <row r="190" spans="1:8" ht="15" outlineLevel="5" x14ac:dyDescent="0.2">
      <c r="A190" s="209" t="s">
        <v>1029</v>
      </c>
      <c r="B190" s="210" t="s">
        <v>270</v>
      </c>
      <c r="C190" s="209" t="s">
        <v>682</v>
      </c>
      <c r="D190" s="209" t="s">
        <v>271</v>
      </c>
      <c r="E190" s="209"/>
      <c r="F190" s="211">
        <v>246200</v>
      </c>
      <c r="G190" s="211">
        <v>256153.21</v>
      </c>
      <c r="H190" s="211">
        <v>254153.21</v>
      </c>
    </row>
    <row r="191" spans="1:8" ht="15" outlineLevel="6" x14ac:dyDescent="0.2">
      <c r="A191" s="209" t="s">
        <v>1030</v>
      </c>
      <c r="B191" s="210" t="s">
        <v>156</v>
      </c>
      <c r="C191" s="209" t="s">
        <v>682</v>
      </c>
      <c r="D191" s="209" t="s">
        <v>271</v>
      </c>
      <c r="E191" s="209" t="s">
        <v>157</v>
      </c>
      <c r="F191" s="211">
        <v>246200</v>
      </c>
      <c r="G191" s="211">
        <v>256153.21</v>
      </c>
      <c r="H191" s="211">
        <v>254153.21</v>
      </c>
    </row>
    <row r="192" spans="1:8" ht="15" outlineLevel="2" x14ac:dyDescent="0.2">
      <c r="A192" s="209" t="s">
        <v>1031</v>
      </c>
      <c r="B192" s="210" t="s">
        <v>158</v>
      </c>
      <c r="C192" s="209" t="s">
        <v>682</v>
      </c>
      <c r="D192" s="209" t="s">
        <v>271</v>
      </c>
      <c r="E192" s="209" t="s">
        <v>159</v>
      </c>
      <c r="F192" s="211">
        <v>246200</v>
      </c>
      <c r="G192" s="211">
        <v>256153.21</v>
      </c>
      <c r="H192" s="211">
        <v>254153.21</v>
      </c>
    </row>
    <row r="193" spans="1:8" ht="90" outlineLevel="3" x14ac:dyDescent="0.2">
      <c r="A193" s="209" t="s">
        <v>459</v>
      </c>
      <c r="B193" s="210" t="s">
        <v>616</v>
      </c>
      <c r="C193" s="209" t="s">
        <v>425</v>
      </c>
      <c r="D193" s="209"/>
      <c r="E193" s="209"/>
      <c r="F193" s="211">
        <v>396213</v>
      </c>
      <c r="G193" s="211">
        <v>404724.3</v>
      </c>
      <c r="H193" s="211">
        <v>404724.3</v>
      </c>
    </row>
    <row r="194" spans="1:8" ht="45" outlineLevel="4" x14ac:dyDescent="0.2">
      <c r="A194" s="209" t="s">
        <v>1032</v>
      </c>
      <c r="B194" s="210" t="s">
        <v>268</v>
      </c>
      <c r="C194" s="209" t="s">
        <v>425</v>
      </c>
      <c r="D194" s="209" t="s">
        <v>269</v>
      </c>
      <c r="E194" s="209"/>
      <c r="F194" s="211">
        <v>396213</v>
      </c>
      <c r="G194" s="211">
        <v>404724.3</v>
      </c>
      <c r="H194" s="211">
        <v>404724.3</v>
      </c>
    </row>
    <row r="195" spans="1:8" ht="15" outlineLevel="5" x14ac:dyDescent="0.2">
      <c r="A195" s="209" t="s">
        <v>1033</v>
      </c>
      <c r="B195" s="210" t="s">
        <v>270</v>
      </c>
      <c r="C195" s="209" t="s">
        <v>425</v>
      </c>
      <c r="D195" s="209" t="s">
        <v>271</v>
      </c>
      <c r="E195" s="209"/>
      <c r="F195" s="211">
        <v>396213</v>
      </c>
      <c r="G195" s="211">
        <v>404724.3</v>
      </c>
      <c r="H195" s="211">
        <v>404724.3</v>
      </c>
    </row>
    <row r="196" spans="1:8" ht="15" outlineLevel="6" x14ac:dyDescent="0.2">
      <c r="A196" s="209" t="s">
        <v>1034</v>
      </c>
      <c r="B196" s="210" t="s">
        <v>156</v>
      </c>
      <c r="C196" s="209" t="s">
        <v>425</v>
      </c>
      <c r="D196" s="209" t="s">
        <v>271</v>
      </c>
      <c r="E196" s="209" t="s">
        <v>157</v>
      </c>
      <c r="F196" s="211">
        <v>396213</v>
      </c>
      <c r="G196" s="211">
        <v>404724.3</v>
      </c>
      <c r="H196" s="211">
        <v>404724.3</v>
      </c>
    </row>
    <row r="197" spans="1:8" ht="15" outlineLevel="2" x14ac:dyDescent="0.2">
      <c r="A197" s="209" t="s">
        <v>1035</v>
      </c>
      <c r="B197" s="210" t="s">
        <v>158</v>
      </c>
      <c r="C197" s="209" t="s">
        <v>425</v>
      </c>
      <c r="D197" s="209" t="s">
        <v>271</v>
      </c>
      <c r="E197" s="209" t="s">
        <v>159</v>
      </c>
      <c r="F197" s="211">
        <v>396213</v>
      </c>
      <c r="G197" s="211">
        <v>404724.3</v>
      </c>
      <c r="H197" s="211">
        <v>404724.3</v>
      </c>
    </row>
    <row r="198" spans="1:8" ht="120" outlineLevel="3" x14ac:dyDescent="0.2">
      <c r="A198" s="209" t="s">
        <v>1036</v>
      </c>
      <c r="B198" s="212" t="s">
        <v>1708</v>
      </c>
      <c r="C198" s="209" t="s">
        <v>1709</v>
      </c>
      <c r="D198" s="209"/>
      <c r="E198" s="209"/>
      <c r="F198" s="211">
        <v>6647461.2199999997</v>
      </c>
      <c r="G198" s="211">
        <v>0</v>
      </c>
      <c r="H198" s="211">
        <v>0</v>
      </c>
    </row>
    <row r="199" spans="1:8" ht="45" outlineLevel="4" x14ac:dyDescent="0.2">
      <c r="A199" s="209" t="s">
        <v>1037</v>
      </c>
      <c r="B199" s="210" t="s">
        <v>268</v>
      </c>
      <c r="C199" s="209" t="s">
        <v>1709</v>
      </c>
      <c r="D199" s="209" t="s">
        <v>269</v>
      </c>
      <c r="E199" s="209"/>
      <c r="F199" s="211">
        <v>6647461.2199999997</v>
      </c>
      <c r="G199" s="211">
        <v>0</v>
      </c>
      <c r="H199" s="211">
        <v>0</v>
      </c>
    </row>
    <row r="200" spans="1:8" ht="15" outlineLevel="5" x14ac:dyDescent="0.2">
      <c r="A200" s="209" t="s">
        <v>1038</v>
      </c>
      <c r="B200" s="210" t="s">
        <v>270</v>
      </c>
      <c r="C200" s="209" t="s">
        <v>1709</v>
      </c>
      <c r="D200" s="209" t="s">
        <v>271</v>
      </c>
      <c r="E200" s="209"/>
      <c r="F200" s="211">
        <v>6647461.2199999997</v>
      </c>
      <c r="G200" s="211">
        <v>0</v>
      </c>
      <c r="H200" s="211">
        <v>0</v>
      </c>
    </row>
    <row r="201" spans="1:8" ht="15" outlineLevel="6" x14ac:dyDescent="0.2">
      <c r="A201" s="209" t="s">
        <v>541</v>
      </c>
      <c r="B201" s="210" t="s">
        <v>156</v>
      </c>
      <c r="C201" s="209" t="s">
        <v>1709</v>
      </c>
      <c r="D201" s="209" t="s">
        <v>271</v>
      </c>
      <c r="E201" s="209" t="s">
        <v>157</v>
      </c>
      <c r="F201" s="211">
        <v>6647461.2199999997</v>
      </c>
      <c r="G201" s="211">
        <v>0</v>
      </c>
      <c r="H201" s="211">
        <v>0</v>
      </c>
    </row>
    <row r="202" spans="1:8" ht="15" outlineLevel="2" x14ac:dyDescent="0.2">
      <c r="A202" s="209" t="s">
        <v>1039</v>
      </c>
      <c r="B202" s="210" t="s">
        <v>158</v>
      </c>
      <c r="C202" s="209" t="s">
        <v>1709</v>
      </c>
      <c r="D202" s="209" t="s">
        <v>271</v>
      </c>
      <c r="E202" s="209" t="s">
        <v>159</v>
      </c>
      <c r="F202" s="211">
        <v>6647461.2199999997</v>
      </c>
      <c r="G202" s="211">
        <v>0</v>
      </c>
      <c r="H202" s="211">
        <v>0</v>
      </c>
    </row>
    <row r="203" spans="1:8" ht="90" outlineLevel="3" x14ac:dyDescent="0.2">
      <c r="A203" s="209" t="s">
        <v>1040</v>
      </c>
      <c r="B203" s="210" t="s">
        <v>863</v>
      </c>
      <c r="C203" s="209" t="s">
        <v>864</v>
      </c>
      <c r="D203" s="209"/>
      <c r="E203" s="209"/>
      <c r="F203" s="211">
        <v>1912377.6</v>
      </c>
      <c r="G203" s="211">
        <v>0</v>
      </c>
      <c r="H203" s="211">
        <v>0</v>
      </c>
    </row>
    <row r="204" spans="1:8" ht="45" outlineLevel="4" x14ac:dyDescent="0.2">
      <c r="A204" s="209" t="s">
        <v>542</v>
      </c>
      <c r="B204" s="210" t="s">
        <v>268</v>
      </c>
      <c r="C204" s="209" t="s">
        <v>864</v>
      </c>
      <c r="D204" s="209" t="s">
        <v>269</v>
      </c>
      <c r="E204" s="209"/>
      <c r="F204" s="211">
        <v>1912377.6</v>
      </c>
      <c r="G204" s="211">
        <v>0</v>
      </c>
      <c r="H204" s="211">
        <v>0</v>
      </c>
    </row>
    <row r="205" spans="1:8" ht="15" outlineLevel="5" x14ac:dyDescent="0.2">
      <c r="A205" s="209" t="s">
        <v>1041</v>
      </c>
      <c r="B205" s="210" t="s">
        <v>270</v>
      </c>
      <c r="C205" s="209" t="s">
        <v>864</v>
      </c>
      <c r="D205" s="209" t="s">
        <v>271</v>
      </c>
      <c r="E205" s="209"/>
      <c r="F205" s="211">
        <v>1912377.6</v>
      </c>
      <c r="G205" s="211">
        <v>0</v>
      </c>
      <c r="H205" s="211">
        <v>0</v>
      </c>
    </row>
    <row r="206" spans="1:8" ht="15" outlineLevel="6" x14ac:dyDescent="0.2">
      <c r="A206" s="209" t="s">
        <v>1042</v>
      </c>
      <c r="B206" s="210" t="s">
        <v>156</v>
      </c>
      <c r="C206" s="209" t="s">
        <v>864</v>
      </c>
      <c r="D206" s="209" t="s">
        <v>271</v>
      </c>
      <c r="E206" s="209" t="s">
        <v>157</v>
      </c>
      <c r="F206" s="211">
        <v>1912377.6</v>
      </c>
      <c r="G206" s="211">
        <v>0</v>
      </c>
      <c r="H206" s="211">
        <v>0</v>
      </c>
    </row>
    <row r="207" spans="1:8" ht="15" outlineLevel="2" x14ac:dyDescent="0.2">
      <c r="A207" s="209" t="s">
        <v>1043</v>
      </c>
      <c r="B207" s="210" t="s">
        <v>158</v>
      </c>
      <c r="C207" s="209" t="s">
        <v>864</v>
      </c>
      <c r="D207" s="209" t="s">
        <v>271</v>
      </c>
      <c r="E207" s="209" t="s">
        <v>159</v>
      </c>
      <c r="F207" s="211">
        <v>1912377.6</v>
      </c>
      <c r="G207" s="211">
        <v>0</v>
      </c>
      <c r="H207" s="211">
        <v>0</v>
      </c>
    </row>
    <row r="208" spans="1:8" ht="75" outlineLevel="3" x14ac:dyDescent="0.2">
      <c r="A208" s="209" t="s">
        <v>1044</v>
      </c>
      <c r="B208" s="210" t="s">
        <v>865</v>
      </c>
      <c r="C208" s="209" t="s">
        <v>866</v>
      </c>
      <c r="D208" s="209"/>
      <c r="E208" s="209"/>
      <c r="F208" s="211">
        <v>100000</v>
      </c>
      <c r="G208" s="211">
        <v>0</v>
      </c>
      <c r="H208" s="211">
        <v>0</v>
      </c>
    </row>
    <row r="209" spans="1:8" ht="45" outlineLevel="4" x14ac:dyDescent="0.2">
      <c r="A209" s="209" t="s">
        <v>1045</v>
      </c>
      <c r="B209" s="210" t="s">
        <v>268</v>
      </c>
      <c r="C209" s="209" t="s">
        <v>866</v>
      </c>
      <c r="D209" s="209" t="s">
        <v>269</v>
      </c>
      <c r="E209" s="209"/>
      <c r="F209" s="211">
        <v>100000</v>
      </c>
      <c r="G209" s="211">
        <v>0</v>
      </c>
      <c r="H209" s="211">
        <v>0</v>
      </c>
    </row>
    <row r="210" spans="1:8" ht="15" outlineLevel="5" x14ac:dyDescent="0.2">
      <c r="A210" s="209" t="s">
        <v>1046</v>
      </c>
      <c r="B210" s="210" t="s">
        <v>270</v>
      </c>
      <c r="C210" s="209" t="s">
        <v>866</v>
      </c>
      <c r="D210" s="209" t="s">
        <v>271</v>
      </c>
      <c r="E210" s="209"/>
      <c r="F210" s="211">
        <v>100000</v>
      </c>
      <c r="G210" s="211">
        <v>0</v>
      </c>
      <c r="H210" s="211">
        <v>0</v>
      </c>
    </row>
    <row r="211" spans="1:8" ht="15" outlineLevel="6" x14ac:dyDescent="0.2">
      <c r="A211" s="209" t="s">
        <v>197</v>
      </c>
      <c r="B211" s="210" t="s">
        <v>156</v>
      </c>
      <c r="C211" s="209" t="s">
        <v>866</v>
      </c>
      <c r="D211" s="209" t="s">
        <v>271</v>
      </c>
      <c r="E211" s="209" t="s">
        <v>157</v>
      </c>
      <c r="F211" s="211">
        <v>100000</v>
      </c>
      <c r="G211" s="211">
        <v>0</v>
      </c>
      <c r="H211" s="211">
        <v>0</v>
      </c>
    </row>
    <row r="212" spans="1:8" ht="15" outlineLevel="1" x14ac:dyDescent="0.2">
      <c r="A212" s="209" t="s">
        <v>1047</v>
      </c>
      <c r="B212" s="210" t="s">
        <v>158</v>
      </c>
      <c r="C212" s="209" t="s">
        <v>866</v>
      </c>
      <c r="D212" s="209" t="s">
        <v>271</v>
      </c>
      <c r="E212" s="209" t="s">
        <v>159</v>
      </c>
      <c r="F212" s="211">
        <v>100000</v>
      </c>
      <c r="G212" s="211">
        <v>0</v>
      </c>
      <c r="H212" s="211">
        <v>0</v>
      </c>
    </row>
    <row r="213" spans="1:8" ht="30" outlineLevel="2" x14ac:dyDescent="0.2">
      <c r="A213" s="209" t="s">
        <v>1048</v>
      </c>
      <c r="B213" s="210" t="s">
        <v>378</v>
      </c>
      <c r="C213" s="209" t="s">
        <v>379</v>
      </c>
      <c r="D213" s="209"/>
      <c r="E213" s="209"/>
      <c r="F213" s="211">
        <v>58735332</v>
      </c>
      <c r="G213" s="211">
        <v>52189558.159999996</v>
      </c>
      <c r="H213" s="211">
        <v>51387690.68</v>
      </c>
    </row>
    <row r="214" spans="1:8" ht="105" outlineLevel="3" x14ac:dyDescent="0.2">
      <c r="A214" s="209" t="s">
        <v>543</v>
      </c>
      <c r="B214" s="210" t="s">
        <v>617</v>
      </c>
      <c r="C214" s="209" t="s">
        <v>380</v>
      </c>
      <c r="D214" s="209"/>
      <c r="E214" s="209"/>
      <c r="F214" s="211">
        <v>35048744.43</v>
      </c>
      <c r="G214" s="211">
        <v>37226058.18</v>
      </c>
      <c r="H214" s="211">
        <v>37226058.18</v>
      </c>
    </row>
    <row r="215" spans="1:8" ht="45" outlineLevel="4" x14ac:dyDescent="0.2">
      <c r="A215" s="209" t="s">
        <v>1049</v>
      </c>
      <c r="B215" s="210" t="s">
        <v>268</v>
      </c>
      <c r="C215" s="209" t="s">
        <v>380</v>
      </c>
      <c r="D215" s="209" t="s">
        <v>269</v>
      </c>
      <c r="E215" s="209"/>
      <c r="F215" s="211">
        <v>35048744.43</v>
      </c>
      <c r="G215" s="211">
        <v>37226058.18</v>
      </c>
      <c r="H215" s="211">
        <v>37226058.18</v>
      </c>
    </row>
    <row r="216" spans="1:8" ht="15" outlineLevel="5" x14ac:dyDescent="0.2">
      <c r="A216" s="209" t="s">
        <v>1050</v>
      </c>
      <c r="B216" s="210" t="s">
        <v>270</v>
      </c>
      <c r="C216" s="209" t="s">
        <v>380</v>
      </c>
      <c r="D216" s="209" t="s">
        <v>271</v>
      </c>
      <c r="E216" s="209"/>
      <c r="F216" s="211">
        <v>35048744.43</v>
      </c>
      <c r="G216" s="211">
        <v>37226058.18</v>
      </c>
      <c r="H216" s="211">
        <v>37226058.18</v>
      </c>
    </row>
    <row r="217" spans="1:8" ht="15" outlineLevel="6" x14ac:dyDescent="0.2">
      <c r="A217" s="209" t="s">
        <v>1051</v>
      </c>
      <c r="B217" s="210" t="s">
        <v>156</v>
      </c>
      <c r="C217" s="209" t="s">
        <v>380</v>
      </c>
      <c r="D217" s="209" t="s">
        <v>271</v>
      </c>
      <c r="E217" s="209" t="s">
        <v>157</v>
      </c>
      <c r="F217" s="211">
        <v>35048744.43</v>
      </c>
      <c r="G217" s="211">
        <v>37226058.18</v>
      </c>
      <c r="H217" s="211">
        <v>37226058.18</v>
      </c>
    </row>
    <row r="218" spans="1:8" ht="15" outlineLevel="2" x14ac:dyDescent="0.2">
      <c r="A218" s="209" t="s">
        <v>1052</v>
      </c>
      <c r="B218" s="210" t="s">
        <v>158</v>
      </c>
      <c r="C218" s="209" t="s">
        <v>380</v>
      </c>
      <c r="D218" s="209" t="s">
        <v>271</v>
      </c>
      <c r="E218" s="209" t="s">
        <v>159</v>
      </c>
      <c r="F218" s="211">
        <v>35048744.43</v>
      </c>
      <c r="G218" s="211">
        <v>37226058.18</v>
      </c>
      <c r="H218" s="211">
        <v>37226058.18</v>
      </c>
    </row>
    <row r="219" spans="1:8" ht="90" outlineLevel="3" x14ac:dyDescent="0.2">
      <c r="A219" s="209" t="s">
        <v>1053</v>
      </c>
      <c r="B219" s="210" t="s">
        <v>618</v>
      </c>
      <c r="C219" s="209" t="s">
        <v>381</v>
      </c>
      <c r="D219" s="209"/>
      <c r="E219" s="209"/>
      <c r="F219" s="211">
        <v>18250952.800000001</v>
      </c>
      <c r="G219" s="211">
        <v>14663499.98</v>
      </c>
      <c r="H219" s="211">
        <v>13861632.5</v>
      </c>
    </row>
    <row r="220" spans="1:8" ht="45" outlineLevel="4" x14ac:dyDescent="0.2">
      <c r="A220" s="209" t="s">
        <v>1054</v>
      </c>
      <c r="B220" s="210" t="s">
        <v>268</v>
      </c>
      <c r="C220" s="209" t="s">
        <v>381</v>
      </c>
      <c r="D220" s="209" t="s">
        <v>269</v>
      </c>
      <c r="E220" s="209"/>
      <c r="F220" s="211">
        <v>18250952.800000001</v>
      </c>
      <c r="G220" s="211">
        <v>14663499.98</v>
      </c>
      <c r="H220" s="211">
        <v>13861632.5</v>
      </c>
    </row>
    <row r="221" spans="1:8" ht="15" outlineLevel="5" x14ac:dyDescent="0.2">
      <c r="A221" s="209" t="s">
        <v>1055</v>
      </c>
      <c r="B221" s="210" t="s">
        <v>270</v>
      </c>
      <c r="C221" s="209" t="s">
        <v>381</v>
      </c>
      <c r="D221" s="209" t="s">
        <v>271</v>
      </c>
      <c r="E221" s="209"/>
      <c r="F221" s="211">
        <v>18250952.800000001</v>
      </c>
      <c r="G221" s="211">
        <v>14663499.98</v>
      </c>
      <c r="H221" s="211">
        <v>13861632.5</v>
      </c>
    </row>
    <row r="222" spans="1:8" ht="15" outlineLevel="6" x14ac:dyDescent="0.2">
      <c r="A222" s="209" t="s">
        <v>1056</v>
      </c>
      <c r="B222" s="210" t="s">
        <v>156</v>
      </c>
      <c r="C222" s="209" t="s">
        <v>381</v>
      </c>
      <c r="D222" s="209" t="s">
        <v>271</v>
      </c>
      <c r="E222" s="209" t="s">
        <v>157</v>
      </c>
      <c r="F222" s="211">
        <v>18250952.800000001</v>
      </c>
      <c r="G222" s="211">
        <v>14663499.98</v>
      </c>
      <c r="H222" s="211">
        <v>13861632.5</v>
      </c>
    </row>
    <row r="223" spans="1:8" ht="15" outlineLevel="2" x14ac:dyDescent="0.2">
      <c r="A223" s="209" t="s">
        <v>1057</v>
      </c>
      <c r="B223" s="210" t="s">
        <v>158</v>
      </c>
      <c r="C223" s="209" t="s">
        <v>381</v>
      </c>
      <c r="D223" s="209" t="s">
        <v>271</v>
      </c>
      <c r="E223" s="209" t="s">
        <v>159</v>
      </c>
      <c r="F223" s="211">
        <v>18250952.800000001</v>
      </c>
      <c r="G223" s="211">
        <v>14663499.98</v>
      </c>
      <c r="H223" s="211">
        <v>13861632.5</v>
      </c>
    </row>
    <row r="224" spans="1:8" ht="90" outlineLevel="3" x14ac:dyDescent="0.2">
      <c r="A224" s="209" t="s">
        <v>1058</v>
      </c>
      <c r="B224" s="210" t="s">
        <v>619</v>
      </c>
      <c r="C224" s="209" t="s">
        <v>382</v>
      </c>
      <c r="D224" s="209"/>
      <c r="E224" s="209"/>
      <c r="F224" s="211">
        <v>686684.37</v>
      </c>
      <c r="G224" s="211">
        <v>300000</v>
      </c>
      <c r="H224" s="211">
        <v>300000</v>
      </c>
    </row>
    <row r="225" spans="1:8" ht="45" outlineLevel="4" x14ac:dyDescent="0.2">
      <c r="A225" s="209" t="s">
        <v>1059</v>
      </c>
      <c r="B225" s="210" t="s">
        <v>268</v>
      </c>
      <c r="C225" s="209" t="s">
        <v>382</v>
      </c>
      <c r="D225" s="209" t="s">
        <v>269</v>
      </c>
      <c r="E225" s="209"/>
      <c r="F225" s="211">
        <v>686684.37</v>
      </c>
      <c r="G225" s="211">
        <v>300000</v>
      </c>
      <c r="H225" s="211">
        <v>300000</v>
      </c>
    </row>
    <row r="226" spans="1:8" ht="15" outlineLevel="5" x14ac:dyDescent="0.2">
      <c r="A226" s="209" t="s">
        <v>1060</v>
      </c>
      <c r="B226" s="210" t="s">
        <v>270</v>
      </c>
      <c r="C226" s="209" t="s">
        <v>382</v>
      </c>
      <c r="D226" s="209" t="s">
        <v>271</v>
      </c>
      <c r="E226" s="209"/>
      <c r="F226" s="211">
        <v>686684.37</v>
      </c>
      <c r="G226" s="211">
        <v>300000</v>
      </c>
      <c r="H226" s="211">
        <v>300000</v>
      </c>
    </row>
    <row r="227" spans="1:8" ht="15" outlineLevel="6" x14ac:dyDescent="0.2">
      <c r="A227" s="209" t="s">
        <v>1061</v>
      </c>
      <c r="B227" s="210" t="s">
        <v>156</v>
      </c>
      <c r="C227" s="209" t="s">
        <v>382</v>
      </c>
      <c r="D227" s="209" t="s">
        <v>271</v>
      </c>
      <c r="E227" s="209" t="s">
        <v>157</v>
      </c>
      <c r="F227" s="211">
        <v>686684.37</v>
      </c>
      <c r="G227" s="211">
        <v>300000</v>
      </c>
      <c r="H227" s="211">
        <v>300000</v>
      </c>
    </row>
    <row r="228" spans="1:8" ht="30" outlineLevel="2" x14ac:dyDescent="0.2">
      <c r="A228" s="209" t="s">
        <v>1062</v>
      </c>
      <c r="B228" s="210" t="s">
        <v>160</v>
      </c>
      <c r="C228" s="209" t="s">
        <v>382</v>
      </c>
      <c r="D228" s="209" t="s">
        <v>271</v>
      </c>
      <c r="E228" s="209" t="s">
        <v>161</v>
      </c>
      <c r="F228" s="211">
        <v>686684.37</v>
      </c>
      <c r="G228" s="211">
        <v>300000</v>
      </c>
      <c r="H228" s="211">
        <v>300000</v>
      </c>
    </row>
    <row r="229" spans="1:8" ht="105" outlineLevel="3" x14ac:dyDescent="0.2">
      <c r="A229" s="209" t="s">
        <v>1063</v>
      </c>
      <c r="B229" s="212" t="s">
        <v>1710</v>
      </c>
      <c r="C229" s="209" t="s">
        <v>1711</v>
      </c>
      <c r="D229" s="209"/>
      <c r="E229" s="209"/>
      <c r="F229" s="211">
        <v>2021000</v>
      </c>
      <c r="G229" s="211">
        <v>0</v>
      </c>
      <c r="H229" s="211">
        <v>0</v>
      </c>
    </row>
    <row r="230" spans="1:8" ht="45" outlineLevel="4" x14ac:dyDescent="0.2">
      <c r="A230" s="209" t="s">
        <v>1064</v>
      </c>
      <c r="B230" s="210" t="s">
        <v>268</v>
      </c>
      <c r="C230" s="209" t="s">
        <v>1711</v>
      </c>
      <c r="D230" s="209" t="s">
        <v>269</v>
      </c>
      <c r="E230" s="209"/>
      <c r="F230" s="211">
        <v>2021000</v>
      </c>
      <c r="G230" s="211">
        <v>0</v>
      </c>
      <c r="H230" s="211">
        <v>0</v>
      </c>
    </row>
    <row r="231" spans="1:8" ht="15" outlineLevel="5" x14ac:dyDescent="0.2">
      <c r="A231" s="209" t="s">
        <v>1065</v>
      </c>
      <c r="B231" s="210" t="s">
        <v>270</v>
      </c>
      <c r="C231" s="209" t="s">
        <v>1711</v>
      </c>
      <c r="D231" s="209" t="s">
        <v>271</v>
      </c>
      <c r="E231" s="209"/>
      <c r="F231" s="211">
        <v>2021000</v>
      </c>
      <c r="G231" s="211">
        <v>0</v>
      </c>
      <c r="H231" s="211">
        <v>0</v>
      </c>
    </row>
    <row r="232" spans="1:8" ht="15" outlineLevel="6" x14ac:dyDescent="0.2">
      <c r="A232" s="209" t="s">
        <v>1066</v>
      </c>
      <c r="B232" s="210" t="s">
        <v>156</v>
      </c>
      <c r="C232" s="209" t="s">
        <v>1711</v>
      </c>
      <c r="D232" s="209" t="s">
        <v>271</v>
      </c>
      <c r="E232" s="209" t="s">
        <v>157</v>
      </c>
      <c r="F232" s="211">
        <v>2021000</v>
      </c>
      <c r="G232" s="211">
        <v>0</v>
      </c>
      <c r="H232" s="211">
        <v>0</v>
      </c>
    </row>
    <row r="233" spans="1:8" ht="15" outlineLevel="2" x14ac:dyDescent="0.2">
      <c r="A233" s="209" t="s">
        <v>1067</v>
      </c>
      <c r="B233" s="210" t="s">
        <v>158</v>
      </c>
      <c r="C233" s="209" t="s">
        <v>1711</v>
      </c>
      <c r="D233" s="209" t="s">
        <v>271</v>
      </c>
      <c r="E233" s="209" t="s">
        <v>159</v>
      </c>
      <c r="F233" s="211">
        <v>2021000</v>
      </c>
      <c r="G233" s="211">
        <v>0</v>
      </c>
      <c r="H233" s="211">
        <v>0</v>
      </c>
    </row>
    <row r="234" spans="1:8" ht="105" outlineLevel="3" x14ac:dyDescent="0.2">
      <c r="A234" s="209" t="s">
        <v>1068</v>
      </c>
      <c r="B234" s="210" t="s">
        <v>867</v>
      </c>
      <c r="C234" s="209" t="s">
        <v>868</v>
      </c>
      <c r="D234" s="209"/>
      <c r="E234" s="209"/>
      <c r="F234" s="211">
        <v>714016.8</v>
      </c>
      <c r="G234" s="211">
        <v>0</v>
      </c>
      <c r="H234" s="211">
        <v>0</v>
      </c>
    </row>
    <row r="235" spans="1:8" ht="45" outlineLevel="4" x14ac:dyDescent="0.2">
      <c r="A235" s="209" t="s">
        <v>1069</v>
      </c>
      <c r="B235" s="210" t="s">
        <v>268</v>
      </c>
      <c r="C235" s="209" t="s">
        <v>868</v>
      </c>
      <c r="D235" s="209" t="s">
        <v>269</v>
      </c>
      <c r="E235" s="209"/>
      <c r="F235" s="211">
        <v>714016.8</v>
      </c>
      <c r="G235" s="211">
        <v>0</v>
      </c>
      <c r="H235" s="211">
        <v>0</v>
      </c>
    </row>
    <row r="236" spans="1:8" ht="15" outlineLevel="5" x14ac:dyDescent="0.2">
      <c r="A236" s="209" t="s">
        <v>1070</v>
      </c>
      <c r="B236" s="210" t="s">
        <v>270</v>
      </c>
      <c r="C236" s="209" t="s">
        <v>868</v>
      </c>
      <c r="D236" s="209" t="s">
        <v>271</v>
      </c>
      <c r="E236" s="209"/>
      <c r="F236" s="211">
        <v>714016.8</v>
      </c>
      <c r="G236" s="211">
        <v>0</v>
      </c>
      <c r="H236" s="211">
        <v>0</v>
      </c>
    </row>
    <row r="237" spans="1:8" ht="15" outlineLevel="6" x14ac:dyDescent="0.2">
      <c r="A237" s="209" t="s">
        <v>1071</v>
      </c>
      <c r="B237" s="210" t="s">
        <v>156</v>
      </c>
      <c r="C237" s="209" t="s">
        <v>868</v>
      </c>
      <c r="D237" s="209" t="s">
        <v>271</v>
      </c>
      <c r="E237" s="209" t="s">
        <v>157</v>
      </c>
      <c r="F237" s="211">
        <v>714016.8</v>
      </c>
      <c r="G237" s="211">
        <v>0</v>
      </c>
      <c r="H237" s="211">
        <v>0</v>
      </c>
    </row>
    <row r="238" spans="1:8" ht="15" outlineLevel="2" x14ac:dyDescent="0.2">
      <c r="A238" s="209" t="s">
        <v>1072</v>
      </c>
      <c r="B238" s="210" t="s">
        <v>158</v>
      </c>
      <c r="C238" s="209" t="s">
        <v>868</v>
      </c>
      <c r="D238" s="209" t="s">
        <v>271</v>
      </c>
      <c r="E238" s="209" t="s">
        <v>159</v>
      </c>
      <c r="F238" s="211">
        <v>714016.8</v>
      </c>
      <c r="G238" s="211">
        <v>0</v>
      </c>
      <c r="H238" s="211">
        <v>0</v>
      </c>
    </row>
    <row r="239" spans="1:8" ht="120" outlineLevel="3" x14ac:dyDescent="0.2">
      <c r="A239" s="209" t="s">
        <v>1073</v>
      </c>
      <c r="B239" s="212" t="s">
        <v>869</v>
      </c>
      <c r="C239" s="209" t="s">
        <v>870</v>
      </c>
      <c r="D239" s="209"/>
      <c r="E239" s="209"/>
      <c r="F239" s="211">
        <v>2013933.6</v>
      </c>
      <c r="G239" s="211">
        <v>0</v>
      </c>
      <c r="H239" s="211">
        <v>0</v>
      </c>
    </row>
    <row r="240" spans="1:8" ht="45" outlineLevel="4" x14ac:dyDescent="0.2">
      <c r="A240" s="209" t="s">
        <v>1074</v>
      </c>
      <c r="B240" s="210" t="s">
        <v>268</v>
      </c>
      <c r="C240" s="209" t="s">
        <v>870</v>
      </c>
      <c r="D240" s="209" t="s">
        <v>269</v>
      </c>
      <c r="E240" s="209"/>
      <c r="F240" s="211">
        <v>2013933.6</v>
      </c>
      <c r="G240" s="211">
        <v>0</v>
      </c>
      <c r="H240" s="211">
        <v>0</v>
      </c>
    </row>
    <row r="241" spans="1:8" ht="15" outlineLevel="5" x14ac:dyDescent="0.2">
      <c r="A241" s="209" t="s">
        <v>469</v>
      </c>
      <c r="B241" s="210" t="s">
        <v>270</v>
      </c>
      <c r="C241" s="209" t="s">
        <v>870</v>
      </c>
      <c r="D241" s="209" t="s">
        <v>271</v>
      </c>
      <c r="E241" s="209"/>
      <c r="F241" s="211">
        <v>2013933.6</v>
      </c>
      <c r="G241" s="211">
        <v>0</v>
      </c>
      <c r="H241" s="211">
        <v>0</v>
      </c>
    </row>
    <row r="242" spans="1:8" ht="15" outlineLevel="6" x14ac:dyDescent="0.2">
      <c r="A242" s="209" t="s">
        <v>471</v>
      </c>
      <c r="B242" s="210" t="s">
        <v>156</v>
      </c>
      <c r="C242" s="209" t="s">
        <v>870</v>
      </c>
      <c r="D242" s="209" t="s">
        <v>271</v>
      </c>
      <c r="E242" s="209" t="s">
        <v>157</v>
      </c>
      <c r="F242" s="211">
        <v>2013933.6</v>
      </c>
      <c r="G242" s="211">
        <v>0</v>
      </c>
      <c r="H242" s="211">
        <v>0</v>
      </c>
    </row>
    <row r="243" spans="1:8" ht="15" outlineLevel="1" x14ac:dyDescent="0.2">
      <c r="A243" s="209" t="s">
        <v>1075</v>
      </c>
      <c r="B243" s="210" t="s">
        <v>158</v>
      </c>
      <c r="C243" s="209" t="s">
        <v>870</v>
      </c>
      <c r="D243" s="209" t="s">
        <v>271</v>
      </c>
      <c r="E243" s="209" t="s">
        <v>159</v>
      </c>
      <c r="F243" s="211">
        <v>2013933.6</v>
      </c>
      <c r="G243" s="211">
        <v>0</v>
      </c>
      <c r="H243" s="211">
        <v>0</v>
      </c>
    </row>
    <row r="244" spans="1:8" ht="30" outlineLevel="2" x14ac:dyDescent="0.2">
      <c r="A244" s="209" t="s">
        <v>1076</v>
      </c>
      <c r="B244" s="210" t="s">
        <v>307</v>
      </c>
      <c r="C244" s="209" t="s">
        <v>308</v>
      </c>
      <c r="D244" s="209"/>
      <c r="E244" s="209"/>
      <c r="F244" s="211">
        <v>34876703.149999999</v>
      </c>
      <c r="G244" s="211">
        <v>28175575.969999999</v>
      </c>
      <c r="H244" s="211">
        <v>27392174.510000002</v>
      </c>
    </row>
    <row r="245" spans="1:8" ht="90" outlineLevel="3" x14ac:dyDescent="0.2">
      <c r="A245" s="209" t="s">
        <v>1077</v>
      </c>
      <c r="B245" s="210" t="s">
        <v>620</v>
      </c>
      <c r="C245" s="209" t="s">
        <v>334</v>
      </c>
      <c r="D245" s="209"/>
      <c r="E245" s="209"/>
      <c r="F245" s="211">
        <v>3397618.64</v>
      </c>
      <c r="G245" s="211">
        <v>2941997.98</v>
      </c>
      <c r="H245" s="211">
        <v>2981750.12</v>
      </c>
    </row>
    <row r="246" spans="1:8" ht="75" outlineLevel="4" x14ac:dyDescent="0.2">
      <c r="A246" s="209" t="s">
        <v>1078</v>
      </c>
      <c r="B246" s="210" t="s">
        <v>194</v>
      </c>
      <c r="C246" s="209" t="s">
        <v>334</v>
      </c>
      <c r="D246" s="209" t="s">
        <v>91</v>
      </c>
      <c r="E246" s="209"/>
      <c r="F246" s="211">
        <v>3381792.34</v>
      </c>
      <c r="G246" s="211">
        <v>2941997.98</v>
      </c>
      <c r="H246" s="211">
        <v>2981750.12</v>
      </c>
    </row>
    <row r="247" spans="1:8" ht="30" outlineLevel="5" x14ac:dyDescent="0.2">
      <c r="A247" s="209" t="s">
        <v>1079</v>
      </c>
      <c r="B247" s="210" t="s">
        <v>195</v>
      </c>
      <c r="C247" s="209" t="s">
        <v>334</v>
      </c>
      <c r="D247" s="209" t="s">
        <v>93</v>
      </c>
      <c r="E247" s="209"/>
      <c r="F247" s="211">
        <v>3381792.34</v>
      </c>
      <c r="G247" s="211">
        <v>2941997.98</v>
      </c>
      <c r="H247" s="211">
        <v>2981750.12</v>
      </c>
    </row>
    <row r="248" spans="1:8" ht="15" outlineLevel="6" x14ac:dyDescent="0.2">
      <c r="A248" s="209" t="s">
        <v>1080</v>
      </c>
      <c r="B248" s="210" t="s">
        <v>101</v>
      </c>
      <c r="C248" s="209" t="s">
        <v>334</v>
      </c>
      <c r="D248" s="209" t="s">
        <v>93</v>
      </c>
      <c r="E248" s="209" t="s">
        <v>102</v>
      </c>
      <c r="F248" s="211">
        <v>3381792.34</v>
      </c>
      <c r="G248" s="211">
        <v>2941997.98</v>
      </c>
      <c r="H248" s="211">
        <v>2981750.12</v>
      </c>
    </row>
    <row r="249" spans="1:8" ht="60" outlineLevel="3" x14ac:dyDescent="0.2">
      <c r="A249" s="209" t="s">
        <v>1081</v>
      </c>
      <c r="B249" s="210" t="s">
        <v>653</v>
      </c>
      <c r="C249" s="209" t="s">
        <v>334</v>
      </c>
      <c r="D249" s="209" t="s">
        <v>93</v>
      </c>
      <c r="E249" s="209" t="s">
        <v>107</v>
      </c>
      <c r="F249" s="211">
        <v>3381792.34</v>
      </c>
      <c r="G249" s="211">
        <v>2941997.98</v>
      </c>
      <c r="H249" s="211">
        <v>2981750.12</v>
      </c>
    </row>
    <row r="250" spans="1:8" ht="30" outlineLevel="4" x14ac:dyDescent="0.2">
      <c r="A250" s="209" t="s">
        <v>1082</v>
      </c>
      <c r="B250" s="210" t="s">
        <v>196</v>
      </c>
      <c r="C250" s="209" t="s">
        <v>334</v>
      </c>
      <c r="D250" s="209" t="s">
        <v>197</v>
      </c>
      <c r="E250" s="209"/>
      <c r="F250" s="211">
        <v>15826.3</v>
      </c>
      <c r="G250" s="211">
        <v>0</v>
      </c>
      <c r="H250" s="211">
        <v>0</v>
      </c>
    </row>
    <row r="251" spans="1:8" ht="45" outlineLevel="5" x14ac:dyDescent="0.2">
      <c r="A251" s="209" t="s">
        <v>92</v>
      </c>
      <c r="B251" s="210" t="s">
        <v>198</v>
      </c>
      <c r="C251" s="209" t="s">
        <v>334</v>
      </c>
      <c r="D251" s="209" t="s">
        <v>92</v>
      </c>
      <c r="E251" s="209"/>
      <c r="F251" s="211">
        <v>15826.3</v>
      </c>
      <c r="G251" s="211">
        <v>0</v>
      </c>
      <c r="H251" s="211">
        <v>0</v>
      </c>
    </row>
    <row r="252" spans="1:8" ht="15" outlineLevel="6" x14ac:dyDescent="0.2">
      <c r="A252" s="209" t="s">
        <v>474</v>
      </c>
      <c r="B252" s="210" t="s">
        <v>101</v>
      </c>
      <c r="C252" s="209" t="s">
        <v>334</v>
      </c>
      <c r="D252" s="209" t="s">
        <v>92</v>
      </c>
      <c r="E252" s="209" t="s">
        <v>102</v>
      </c>
      <c r="F252" s="211">
        <v>15826.3</v>
      </c>
      <c r="G252" s="211">
        <v>0</v>
      </c>
      <c r="H252" s="211">
        <v>0</v>
      </c>
    </row>
    <row r="253" spans="1:8" ht="60" outlineLevel="2" x14ac:dyDescent="0.2">
      <c r="A253" s="209" t="s">
        <v>1083</v>
      </c>
      <c r="B253" s="210" t="s">
        <v>653</v>
      </c>
      <c r="C253" s="209" t="s">
        <v>334</v>
      </c>
      <c r="D253" s="209" t="s">
        <v>92</v>
      </c>
      <c r="E253" s="209" t="s">
        <v>107</v>
      </c>
      <c r="F253" s="211">
        <v>15826.3</v>
      </c>
      <c r="G253" s="211">
        <v>0</v>
      </c>
      <c r="H253" s="211">
        <v>0</v>
      </c>
    </row>
    <row r="254" spans="1:8" ht="105" outlineLevel="3" x14ac:dyDescent="0.2">
      <c r="A254" s="209" t="s">
        <v>1084</v>
      </c>
      <c r="B254" s="210" t="s">
        <v>621</v>
      </c>
      <c r="C254" s="209" t="s">
        <v>309</v>
      </c>
      <c r="D254" s="209"/>
      <c r="E254" s="209"/>
      <c r="F254" s="211">
        <v>13145432.09</v>
      </c>
      <c r="G254" s="211">
        <v>13145432.09</v>
      </c>
      <c r="H254" s="211">
        <v>13145432.09</v>
      </c>
    </row>
    <row r="255" spans="1:8" ht="75" outlineLevel="4" x14ac:dyDescent="0.2">
      <c r="A255" s="209" t="s">
        <v>1085</v>
      </c>
      <c r="B255" s="210" t="s">
        <v>194</v>
      </c>
      <c r="C255" s="209" t="s">
        <v>309</v>
      </c>
      <c r="D255" s="209" t="s">
        <v>91</v>
      </c>
      <c r="E255" s="209"/>
      <c r="F255" s="211">
        <v>13145432.09</v>
      </c>
      <c r="G255" s="211">
        <v>13145432.09</v>
      </c>
      <c r="H255" s="211">
        <v>13145432.09</v>
      </c>
    </row>
    <row r="256" spans="1:8" ht="30" outlineLevel="5" x14ac:dyDescent="0.2">
      <c r="A256" s="209" t="s">
        <v>1086</v>
      </c>
      <c r="B256" s="210" t="s">
        <v>297</v>
      </c>
      <c r="C256" s="209" t="s">
        <v>309</v>
      </c>
      <c r="D256" s="209" t="s">
        <v>90</v>
      </c>
      <c r="E256" s="209"/>
      <c r="F256" s="211">
        <v>13145432.09</v>
      </c>
      <c r="G256" s="211">
        <v>13145432.09</v>
      </c>
      <c r="H256" s="211">
        <v>13145432.09</v>
      </c>
    </row>
    <row r="257" spans="1:8" ht="15" outlineLevel="6" x14ac:dyDescent="0.2">
      <c r="A257" s="209" t="s">
        <v>1087</v>
      </c>
      <c r="B257" s="210" t="s">
        <v>156</v>
      </c>
      <c r="C257" s="209" t="s">
        <v>309</v>
      </c>
      <c r="D257" s="209" t="s">
        <v>90</v>
      </c>
      <c r="E257" s="209" t="s">
        <v>157</v>
      </c>
      <c r="F257" s="211">
        <v>13145432.09</v>
      </c>
      <c r="G257" s="211">
        <v>13145432.09</v>
      </c>
      <c r="H257" s="211">
        <v>13145432.09</v>
      </c>
    </row>
    <row r="258" spans="1:8" ht="30" outlineLevel="2" x14ac:dyDescent="0.2">
      <c r="A258" s="209" t="s">
        <v>1088</v>
      </c>
      <c r="B258" s="210" t="s">
        <v>160</v>
      </c>
      <c r="C258" s="209" t="s">
        <v>309</v>
      </c>
      <c r="D258" s="209" t="s">
        <v>90</v>
      </c>
      <c r="E258" s="209" t="s">
        <v>161</v>
      </c>
      <c r="F258" s="211">
        <v>13145432.09</v>
      </c>
      <c r="G258" s="211">
        <v>13145432.09</v>
      </c>
      <c r="H258" s="211">
        <v>13145432.09</v>
      </c>
    </row>
    <row r="259" spans="1:8" ht="75" outlineLevel="3" x14ac:dyDescent="0.2">
      <c r="A259" s="209" t="s">
        <v>1089</v>
      </c>
      <c r="B259" s="210" t="s">
        <v>622</v>
      </c>
      <c r="C259" s="209" t="s">
        <v>310</v>
      </c>
      <c r="D259" s="209"/>
      <c r="E259" s="209"/>
      <c r="F259" s="211">
        <v>7181564.2999999998</v>
      </c>
      <c r="G259" s="211">
        <v>6218516.5300000003</v>
      </c>
      <c r="H259" s="211">
        <v>6302540.8300000001</v>
      </c>
    </row>
    <row r="260" spans="1:8" ht="75" outlineLevel="4" x14ac:dyDescent="0.2">
      <c r="A260" s="209" t="s">
        <v>1090</v>
      </c>
      <c r="B260" s="210" t="s">
        <v>194</v>
      </c>
      <c r="C260" s="209" t="s">
        <v>310</v>
      </c>
      <c r="D260" s="209" t="s">
        <v>91</v>
      </c>
      <c r="E260" s="209"/>
      <c r="F260" s="211">
        <v>7181564.2999999998</v>
      </c>
      <c r="G260" s="211">
        <v>6218516.5300000003</v>
      </c>
      <c r="H260" s="211">
        <v>6302540.8300000001</v>
      </c>
    </row>
    <row r="261" spans="1:8" ht="30" outlineLevel="5" x14ac:dyDescent="0.2">
      <c r="A261" s="209" t="s">
        <v>476</v>
      </c>
      <c r="B261" s="210" t="s">
        <v>297</v>
      </c>
      <c r="C261" s="209" t="s">
        <v>310</v>
      </c>
      <c r="D261" s="209" t="s">
        <v>90</v>
      </c>
      <c r="E261" s="209"/>
      <c r="F261" s="211">
        <v>7181564.2999999998</v>
      </c>
      <c r="G261" s="211">
        <v>6218516.5300000003</v>
      </c>
      <c r="H261" s="211">
        <v>6302540.8300000001</v>
      </c>
    </row>
    <row r="262" spans="1:8" ht="15" outlineLevel="6" x14ac:dyDescent="0.2">
      <c r="A262" s="209" t="s">
        <v>478</v>
      </c>
      <c r="B262" s="210" t="s">
        <v>156</v>
      </c>
      <c r="C262" s="209" t="s">
        <v>310</v>
      </c>
      <c r="D262" s="209" t="s">
        <v>90</v>
      </c>
      <c r="E262" s="209" t="s">
        <v>157</v>
      </c>
      <c r="F262" s="211">
        <v>7181564.2999999998</v>
      </c>
      <c r="G262" s="211">
        <v>6218516.5300000003</v>
      </c>
      <c r="H262" s="211">
        <v>6302540.8300000001</v>
      </c>
    </row>
    <row r="263" spans="1:8" ht="30" outlineLevel="2" x14ac:dyDescent="0.2">
      <c r="A263" s="209" t="s">
        <v>1091</v>
      </c>
      <c r="B263" s="210" t="s">
        <v>160</v>
      </c>
      <c r="C263" s="209" t="s">
        <v>310</v>
      </c>
      <c r="D263" s="209" t="s">
        <v>90</v>
      </c>
      <c r="E263" s="209" t="s">
        <v>161</v>
      </c>
      <c r="F263" s="211">
        <v>7181564.2999999998</v>
      </c>
      <c r="G263" s="211">
        <v>6218516.5300000003</v>
      </c>
      <c r="H263" s="211">
        <v>6302540.8300000001</v>
      </c>
    </row>
    <row r="264" spans="1:8" ht="105" outlineLevel="3" x14ac:dyDescent="0.2">
      <c r="A264" s="209" t="s">
        <v>1092</v>
      </c>
      <c r="B264" s="210" t="s">
        <v>623</v>
      </c>
      <c r="C264" s="209" t="s">
        <v>359</v>
      </c>
      <c r="D264" s="209"/>
      <c r="E264" s="209"/>
      <c r="F264" s="211">
        <v>7991657.5300000003</v>
      </c>
      <c r="G264" s="211">
        <v>5869629.3700000001</v>
      </c>
      <c r="H264" s="211">
        <v>4962451.47</v>
      </c>
    </row>
    <row r="265" spans="1:8" ht="45" outlineLevel="4" x14ac:dyDescent="0.2">
      <c r="A265" s="209" t="s">
        <v>1093</v>
      </c>
      <c r="B265" s="210" t="s">
        <v>268</v>
      </c>
      <c r="C265" s="209" t="s">
        <v>359</v>
      </c>
      <c r="D265" s="209" t="s">
        <v>269</v>
      </c>
      <c r="E265" s="209"/>
      <c r="F265" s="211">
        <v>7991657.5300000003</v>
      </c>
      <c r="G265" s="211">
        <v>5869629.3700000001</v>
      </c>
      <c r="H265" s="211">
        <v>4962451.47</v>
      </c>
    </row>
    <row r="266" spans="1:8" ht="15" outlineLevel="5" x14ac:dyDescent="0.2">
      <c r="A266" s="209" t="s">
        <v>1094</v>
      </c>
      <c r="B266" s="210" t="s">
        <v>270</v>
      </c>
      <c r="C266" s="209" t="s">
        <v>359</v>
      </c>
      <c r="D266" s="209" t="s">
        <v>271</v>
      </c>
      <c r="E266" s="209"/>
      <c r="F266" s="211">
        <v>7991657.5300000003</v>
      </c>
      <c r="G266" s="211">
        <v>5869629.3700000001</v>
      </c>
      <c r="H266" s="211">
        <v>4962451.47</v>
      </c>
    </row>
    <row r="267" spans="1:8" ht="15" outlineLevel="6" x14ac:dyDescent="0.2">
      <c r="A267" s="209" t="s">
        <v>1095</v>
      </c>
      <c r="B267" s="210" t="s">
        <v>146</v>
      </c>
      <c r="C267" s="209" t="s">
        <v>359</v>
      </c>
      <c r="D267" s="209" t="s">
        <v>271</v>
      </c>
      <c r="E267" s="209" t="s">
        <v>147</v>
      </c>
      <c r="F267" s="211">
        <v>7991657.5300000003</v>
      </c>
      <c r="G267" s="211">
        <v>5869629.3700000001</v>
      </c>
      <c r="H267" s="211">
        <v>4962451.47</v>
      </c>
    </row>
    <row r="268" spans="1:8" ht="15" outlineLevel="2" x14ac:dyDescent="0.2">
      <c r="A268" s="209" t="s">
        <v>1096</v>
      </c>
      <c r="B268" s="210" t="s">
        <v>152</v>
      </c>
      <c r="C268" s="209" t="s">
        <v>359</v>
      </c>
      <c r="D268" s="209" t="s">
        <v>271</v>
      </c>
      <c r="E268" s="209" t="s">
        <v>153</v>
      </c>
      <c r="F268" s="211">
        <v>7991657.5300000003</v>
      </c>
      <c r="G268" s="211">
        <v>5869629.3700000001</v>
      </c>
      <c r="H268" s="211">
        <v>4962451.47</v>
      </c>
    </row>
    <row r="269" spans="1:8" ht="105" outlineLevel="3" x14ac:dyDescent="0.2">
      <c r="A269" s="209" t="s">
        <v>1097</v>
      </c>
      <c r="B269" s="210" t="s">
        <v>1704</v>
      </c>
      <c r="C269" s="209" t="s">
        <v>1705</v>
      </c>
      <c r="D269" s="209"/>
      <c r="E269" s="209"/>
      <c r="F269" s="211">
        <v>72150</v>
      </c>
      <c r="G269" s="211">
        <v>0</v>
      </c>
      <c r="H269" s="211">
        <v>0</v>
      </c>
    </row>
    <row r="270" spans="1:8" ht="45" outlineLevel="4" x14ac:dyDescent="0.2">
      <c r="A270" s="209" t="s">
        <v>1098</v>
      </c>
      <c r="B270" s="210" t="s">
        <v>268</v>
      </c>
      <c r="C270" s="209" t="s">
        <v>1705</v>
      </c>
      <c r="D270" s="209" t="s">
        <v>269</v>
      </c>
      <c r="E270" s="209"/>
      <c r="F270" s="211">
        <v>72150</v>
      </c>
      <c r="G270" s="211">
        <v>0</v>
      </c>
      <c r="H270" s="211">
        <v>0</v>
      </c>
    </row>
    <row r="271" spans="1:8" ht="15" outlineLevel="5" x14ac:dyDescent="0.2">
      <c r="A271" s="209" t="s">
        <v>480</v>
      </c>
      <c r="B271" s="210" t="s">
        <v>270</v>
      </c>
      <c r="C271" s="209" t="s">
        <v>1705</v>
      </c>
      <c r="D271" s="209" t="s">
        <v>271</v>
      </c>
      <c r="E271" s="209"/>
      <c r="F271" s="211">
        <v>72150</v>
      </c>
      <c r="G271" s="211">
        <v>0</v>
      </c>
      <c r="H271" s="211">
        <v>0</v>
      </c>
    </row>
    <row r="272" spans="1:8" ht="15" outlineLevel="6" x14ac:dyDescent="0.2">
      <c r="A272" s="209" t="s">
        <v>482</v>
      </c>
      <c r="B272" s="210" t="s">
        <v>146</v>
      </c>
      <c r="C272" s="209" t="s">
        <v>1705</v>
      </c>
      <c r="D272" s="209" t="s">
        <v>271</v>
      </c>
      <c r="E272" s="209" t="s">
        <v>147</v>
      </c>
      <c r="F272" s="211">
        <v>72150</v>
      </c>
      <c r="G272" s="211">
        <v>0</v>
      </c>
      <c r="H272" s="211">
        <v>0</v>
      </c>
    </row>
    <row r="273" spans="1:8" ht="15" outlineLevel="2" x14ac:dyDescent="0.2">
      <c r="A273" s="209" t="s">
        <v>1099</v>
      </c>
      <c r="B273" s="210" t="s">
        <v>152</v>
      </c>
      <c r="C273" s="209" t="s">
        <v>1705</v>
      </c>
      <c r="D273" s="209" t="s">
        <v>271</v>
      </c>
      <c r="E273" s="209" t="s">
        <v>153</v>
      </c>
      <c r="F273" s="211">
        <v>72150</v>
      </c>
      <c r="G273" s="211">
        <v>0</v>
      </c>
      <c r="H273" s="211">
        <v>0</v>
      </c>
    </row>
    <row r="274" spans="1:8" ht="105" outlineLevel="3" x14ac:dyDescent="0.2">
      <c r="A274" s="209" t="s">
        <v>1100</v>
      </c>
      <c r="B274" s="212" t="s">
        <v>825</v>
      </c>
      <c r="C274" s="209" t="s">
        <v>826</v>
      </c>
      <c r="D274" s="209"/>
      <c r="E274" s="209"/>
      <c r="F274" s="211">
        <v>1349329.39</v>
      </c>
      <c r="G274" s="211">
        <v>0</v>
      </c>
      <c r="H274" s="211">
        <v>0</v>
      </c>
    </row>
    <row r="275" spans="1:8" ht="75" outlineLevel="4" x14ac:dyDescent="0.2">
      <c r="A275" s="209" t="s">
        <v>1101</v>
      </c>
      <c r="B275" s="210" t="s">
        <v>194</v>
      </c>
      <c r="C275" s="209" t="s">
        <v>826</v>
      </c>
      <c r="D275" s="209" t="s">
        <v>91</v>
      </c>
      <c r="E275" s="209"/>
      <c r="F275" s="211">
        <v>883068.48</v>
      </c>
      <c r="G275" s="211">
        <v>0</v>
      </c>
      <c r="H275" s="211">
        <v>0</v>
      </c>
    </row>
    <row r="276" spans="1:8" ht="30" outlineLevel="5" x14ac:dyDescent="0.2">
      <c r="A276" s="209" t="s">
        <v>1102</v>
      </c>
      <c r="B276" s="210" t="s">
        <v>297</v>
      </c>
      <c r="C276" s="209" t="s">
        <v>826</v>
      </c>
      <c r="D276" s="209" t="s">
        <v>90</v>
      </c>
      <c r="E276" s="209"/>
      <c r="F276" s="211">
        <v>666519.84</v>
      </c>
      <c r="G276" s="211">
        <v>0</v>
      </c>
      <c r="H276" s="211">
        <v>0</v>
      </c>
    </row>
    <row r="277" spans="1:8" ht="15" outlineLevel="6" x14ac:dyDescent="0.2">
      <c r="A277" s="209" t="s">
        <v>1103</v>
      </c>
      <c r="B277" s="210" t="s">
        <v>156</v>
      </c>
      <c r="C277" s="209" t="s">
        <v>826</v>
      </c>
      <c r="D277" s="209" t="s">
        <v>90</v>
      </c>
      <c r="E277" s="209" t="s">
        <v>157</v>
      </c>
      <c r="F277" s="211">
        <v>666519.84</v>
      </c>
      <c r="G277" s="211">
        <v>0</v>
      </c>
      <c r="H277" s="211">
        <v>0</v>
      </c>
    </row>
    <row r="278" spans="1:8" ht="30" outlineLevel="4" x14ac:dyDescent="0.2">
      <c r="A278" s="209" t="s">
        <v>1104</v>
      </c>
      <c r="B278" s="210" t="s">
        <v>160</v>
      </c>
      <c r="C278" s="209" t="s">
        <v>826</v>
      </c>
      <c r="D278" s="209" t="s">
        <v>90</v>
      </c>
      <c r="E278" s="209" t="s">
        <v>161</v>
      </c>
      <c r="F278" s="211">
        <v>666519.84</v>
      </c>
      <c r="G278" s="211">
        <v>0</v>
      </c>
      <c r="H278" s="211">
        <v>0</v>
      </c>
    </row>
    <row r="279" spans="1:8" ht="30" outlineLevel="5" x14ac:dyDescent="0.2">
      <c r="A279" s="209" t="s">
        <v>1105</v>
      </c>
      <c r="B279" s="210" t="s">
        <v>195</v>
      </c>
      <c r="C279" s="209" t="s">
        <v>826</v>
      </c>
      <c r="D279" s="209" t="s">
        <v>93</v>
      </c>
      <c r="E279" s="209"/>
      <c r="F279" s="211">
        <v>216548.64</v>
      </c>
      <c r="G279" s="211">
        <v>0</v>
      </c>
      <c r="H279" s="211">
        <v>0</v>
      </c>
    </row>
    <row r="280" spans="1:8" ht="15" outlineLevel="6" x14ac:dyDescent="0.2">
      <c r="A280" s="209" t="s">
        <v>1106</v>
      </c>
      <c r="B280" s="210" t="s">
        <v>101</v>
      </c>
      <c r="C280" s="209" t="s">
        <v>826</v>
      </c>
      <c r="D280" s="209" t="s">
        <v>93</v>
      </c>
      <c r="E280" s="209" t="s">
        <v>102</v>
      </c>
      <c r="F280" s="211">
        <v>216548.64</v>
      </c>
      <c r="G280" s="211">
        <v>0</v>
      </c>
      <c r="H280" s="211">
        <v>0</v>
      </c>
    </row>
    <row r="281" spans="1:8" ht="60" outlineLevel="3" x14ac:dyDescent="0.2">
      <c r="A281" s="209" t="s">
        <v>1107</v>
      </c>
      <c r="B281" s="210" t="s">
        <v>653</v>
      </c>
      <c r="C281" s="209" t="s">
        <v>826</v>
      </c>
      <c r="D281" s="209" t="s">
        <v>93</v>
      </c>
      <c r="E281" s="209" t="s">
        <v>107</v>
      </c>
      <c r="F281" s="211">
        <v>216548.64</v>
      </c>
      <c r="G281" s="211">
        <v>0</v>
      </c>
      <c r="H281" s="211">
        <v>0</v>
      </c>
    </row>
    <row r="282" spans="1:8" ht="45" outlineLevel="4" x14ac:dyDescent="0.2">
      <c r="A282" s="209" t="s">
        <v>1108</v>
      </c>
      <c r="B282" s="210" t="s">
        <v>268</v>
      </c>
      <c r="C282" s="209" t="s">
        <v>826</v>
      </c>
      <c r="D282" s="209" t="s">
        <v>269</v>
      </c>
      <c r="E282" s="209"/>
      <c r="F282" s="211">
        <v>466260.91</v>
      </c>
      <c r="G282" s="211">
        <v>0</v>
      </c>
      <c r="H282" s="211">
        <v>0</v>
      </c>
    </row>
    <row r="283" spans="1:8" ht="15" outlineLevel="5" x14ac:dyDescent="0.2">
      <c r="A283" s="209" t="s">
        <v>1109</v>
      </c>
      <c r="B283" s="210" t="s">
        <v>270</v>
      </c>
      <c r="C283" s="209" t="s">
        <v>826</v>
      </c>
      <c r="D283" s="209" t="s">
        <v>271</v>
      </c>
      <c r="E283" s="209"/>
      <c r="F283" s="211">
        <v>466260.91</v>
      </c>
      <c r="G283" s="211">
        <v>0</v>
      </c>
      <c r="H283" s="211">
        <v>0</v>
      </c>
    </row>
    <row r="284" spans="1:8" ht="15" outlineLevel="6" x14ac:dyDescent="0.2">
      <c r="A284" s="209" t="s">
        <v>1110</v>
      </c>
      <c r="B284" s="210" t="s">
        <v>146</v>
      </c>
      <c r="C284" s="209" t="s">
        <v>826</v>
      </c>
      <c r="D284" s="209" t="s">
        <v>271</v>
      </c>
      <c r="E284" s="209" t="s">
        <v>147</v>
      </c>
      <c r="F284" s="211">
        <v>466260.91</v>
      </c>
      <c r="G284" s="211">
        <v>0</v>
      </c>
      <c r="H284" s="211">
        <v>0</v>
      </c>
    </row>
    <row r="285" spans="1:8" ht="15" outlineLevel="2" x14ac:dyDescent="0.2">
      <c r="A285" s="209" t="s">
        <v>1111</v>
      </c>
      <c r="B285" s="210" t="s">
        <v>152</v>
      </c>
      <c r="C285" s="209" t="s">
        <v>826</v>
      </c>
      <c r="D285" s="209" t="s">
        <v>271</v>
      </c>
      <c r="E285" s="209" t="s">
        <v>153</v>
      </c>
      <c r="F285" s="211">
        <v>466260.91</v>
      </c>
      <c r="G285" s="211">
        <v>0</v>
      </c>
      <c r="H285" s="211">
        <v>0</v>
      </c>
    </row>
    <row r="286" spans="1:8" ht="120" outlineLevel="3" x14ac:dyDescent="0.2">
      <c r="A286" s="209" t="s">
        <v>1112</v>
      </c>
      <c r="B286" s="212" t="s">
        <v>827</v>
      </c>
      <c r="C286" s="209" t="s">
        <v>828</v>
      </c>
      <c r="D286" s="209"/>
      <c r="E286" s="209"/>
      <c r="F286" s="211">
        <v>1738951.2</v>
      </c>
      <c r="G286" s="211">
        <v>0</v>
      </c>
      <c r="H286" s="211">
        <v>0</v>
      </c>
    </row>
    <row r="287" spans="1:8" ht="75" outlineLevel="4" x14ac:dyDescent="0.2">
      <c r="A287" s="209" t="s">
        <v>1113</v>
      </c>
      <c r="B287" s="210" t="s">
        <v>194</v>
      </c>
      <c r="C287" s="209" t="s">
        <v>828</v>
      </c>
      <c r="D287" s="209" t="s">
        <v>91</v>
      </c>
      <c r="E287" s="209"/>
      <c r="F287" s="211">
        <v>1738951.2</v>
      </c>
      <c r="G287" s="211">
        <v>0</v>
      </c>
      <c r="H287" s="211">
        <v>0</v>
      </c>
    </row>
    <row r="288" spans="1:8" ht="30" outlineLevel="5" x14ac:dyDescent="0.2">
      <c r="A288" s="209" t="s">
        <v>1114</v>
      </c>
      <c r="B288" s="210" t="s">
        <v>297</v>
      </c>
      <c r="C288" s="209" t="s">
        <v>828</v>
      </c>
      <c r="D288" s="209" t="s">
        <v>90</v>
      </c>
      <c r="E288" s="209"/>
      <c r="F288" s="211">
        <v>1738951.2</v>
      </c>
      <c r="G288" s="211">
        <v>0</v>
      </c>
      <c r="H288" s="211">
        <v>0</v>
      </c>
    </row>
    <row r="289" spans="1:8" ht="15" outlineLevel="6" x14ac:dyDescent="0.2">
      <c r="A289" s="209" t="s">
        <v>1115</v>
      </c>
      <c r="B289" s="210" t="s">
        <v>156</v>
      </c>
      <c r="C289" s="209" t="s">
        <v>828</v>
      </c>
      <c r="D289" s="209" t="s">
        <v>90</v>
      </c>
      <c r="E289" s="209" t="s">
        <v>157</v>
      </c>
      <c r="F289" s="211">
        <v>1738951.2</v>
      </c>
      <c r="G289" s="211">
        <v>0</v>
      </c>
      <c r="H289" s="211">
        <v>0</v>
      </c>
    </row>
    <row r="290" spans="1:8" ht="30" x14ac:dyDescent="0.2">
      <c r="A290" s="209" t="s">
        <v>1116</v>
      </c>
      <c r="B290" s="210" t="s">
        <v>160</v>
      </c>
      <c r="C290" s="209" t="s">
        <v>828</v>
      </c>
      <c r="D290" s="209" t="s">
        <v>90</v>
      </c>
      <c r="E290" s="209" t="s">
        <v>161</v>
      </c>
      <c r="F290" s="211">
        <v>1738951.2</v>
      </c>
      <c r="G290" s="211">
        <v>0</v>
      </c>
      <c r="H290" s="211">
        <v>0</v>
      </c>
    </row>
    <row r="291" spans="1:8" ht="30" outlineLevel="1" x14ac:dyDescent="0.2">
      <c r="A291" s="209" t="s">
        <v>1117</v>
      </c>
      <c r="B291" s="210" t="s">
        <v>365</v>
      </c>
      <c r="C291" s="209" t="s">
        <v>366</v>
      </c>
      <c r="D291" s="209"/>
      <c r="E291" s="209"/>
      <c r="F291" s="211">
        <v>9716569.3000000007</v>
      </c>
      <c r="G291" s="211">
        <v>7768529.0099999998</v>
      </c>
      <c r="H291" s="211">
        <v>7793902.0899999999</v>
      </c>
    </row>
    <row r="292" spans="1:8" ht="30" outlineLevel="2" x14ac:dyDescent="0.2">
      <c r="A292" s="209" t="s">
        <v>1118</v>
      </c>
      <c r="B292" s="210" t="s">
        <v>367</v>
      </c>
      <c r="C292" s="209" t="s">
        <v>368</v>
      </c>
      <c r="D292" s="209"/>
      <c r="E292" s="209"/>
      <c r="F292" s="211">
        <v>8096569.2999999998</v>
      </c>
      <c r="G292" s="211">
        <v>5366086.7699999996</v>
      </c>
      <c r="H292" s="211">
        <v>5433028.8600000003</v>
      </c>
    </row>
    <row r="293" spans="1:8" ht="105" outlineLevel="3" x14ac:dyDescent="0.2">
      <c r="A293" s="209" t="s">
        <v>1119</v>
      </c>
      <c r="B293" s="210" t="s">
        <v>369</v>
      </c>
      <c r="C293" s="209" t="s">
        <v>370</v>
      </c>
      <c r="D293" s="209"/>
      <c r="E293" s="209"/>
      <c r="F293" s="211">
        <v>6507646.0999999996</v>
      </c>
      <c r="G293" s="211">
        <v>4954286.7699999996</v>
      </c>
      <c r="H293" s="211">
        <v>5021228.8600000003</v>
      </c>
    </row>
    <row r="294" spans="1:8" ht="45" outlineLevel="4" x14ac:dyDescent="0.2">
      <c r="A294" s="209" t="s">
        <v>1120</v>
      </c>
      <c r="B294" s="210" t="s">
        <v>268</v>
      </c>
      <c r="C294" s="209" t="s">
        <v>370</v>
      </c>
      <c r="D294" s="209" t="s">
        <v>269</v>
      </c>
      <c r="E294" s="209"/>
      <c r="F294" s="211">
        <v>6507646.0999999996</v>
      </c>
      <c r="G294" s="211">
        <v>4954286.7699999996</v>
      </c>
      <c r="H294" s="211">
        <v>5021228.8600000003</v>
      </c>
    </row>
    <row r="295" spans="1:8" ht="15" outlineLevel="5" x14ac:dyDescent="0.2">
      <c r="A295" s="209" t="s">
        <v>1121</v>
      </c>
      <c r="B295" s="210" t="s">
        <v>270</v>
      </c>
      <c r="C295" s="209" t="s">
        <v>370</v>
      </c>
      <c r="D295" s="209" t="s">
        <v>271</v>
      </c>
      <c r="E295" s="209"/>
      <c r="F295" s="211">
        <v>6507646.0999999996</v>
      </c>
      <c r="G295" s="211">
        <v>4954286.7699999996</v>
      </c>
      <c r="H295" s="211">
        <v>5021228.8600000003</v>
      </c>
    </row>
    <row r="296" spans="1:8" ht="15" outlineLevel="6" x14ac:dyDescent="0.2">
      <c r="A296" s="209" t="s">
        <v>1122</v>
      </c>
      <c r="B296" s="210" t="s">
        <v>146</v>
      </c>
      <c r="C296" s="209" t="s">
        <v>370</v>
      </c>
      <c r="D296" s="209" t="s">
        <v>271</v>
      </c>
      <c r="E296" s="209" t="s">
        <v>147</v>
      </c>
      <c r="F296" s="211">
        <v>6507646.0999999996</v>
      </c>
      <c r="G296" s="211">
        <v>4954286.7699999996</v>
      </c>
      <c r="H296" s="211">
        <v>5021228.8600000003</v>
      </c>
    </row>
    <row r="297" spans="1:8" ht="15" outlineLevel="6" x14ac:dyDescent="0.2">
      <c r="A297" s="209" t="s">
        <v>1123</v>
      </c>
      <c r="B297" s="210" t="s">
        <v>1863</v>
      </c>
      <c r="C297" s="209" t="s">
        <v>370</v>
      </c>
      <c r="D297" s="209" t="s">
        <v>271</v>
      </c>
      <c r="E297" s="209" t="s">
        <v>1862</v>
      </c>
      <c r="F297" s="211">
        <v>6507646.0999999996</v>
      </c>
      <c r="G297" s="211">
        <v>4954286.7699999996</v>
      </c>
      <c r="H297" s="211">
        <v>5021228.8600000003</v>
      </c>
    </row>
    <row r="298" spans="1:8" ht="90" outlineLevel="2" x14ac:dyDescent="0.2">
      <c r="A298" s="209" t="s">
        <v>1124</v>
      </c>
      <c r="B298" s="210" t="s">
        <v>1706</v>
      </c>
      <c r="C298" s="209" t="s">
        <v>1707</v>
      </c>
      <c r="D298" s="209"/>
      <c r="E298" s="209"/>
      <c r="F298" s="211">
        <v>713900</v>
      </c>
      <c r="G298" s="211">
        <v>0</v>
      </c>
      <c r="H298" s="211">
        <v>0</v>
      </c>
    </row>
    <row r="299" spans="1:8" ht="45" outlineLevel="3" x14ac:dyDescent="0.2">
      <c r="A299" s="209" t="s">
        <v>1125</v>
      </c>
      <c r="B299" s="210" t="s">
        <v>268</v>
      </c>
      <c r="C299" s="209" t="s">
        <v>1707</v>
      </c>
      <c r="D299" s="209" t="s">
        <v>269</v>
      </c>
      <c r="E299" s="209"/>
      <c r="F299" s="211">
        <v>713900</v>
      </c>
      <c r="G299" s="211">
        <v>0</v>
      </c>
      <c r="H299" s="211">
        <v>0</v>
      </c>
    </row>
    <row r="300" spans="1:8" ht="15" outlineLevel="4" x14ac:dyDescent="0.2">
      <c r="A300" s="209" t="s">
        <v>1126</v>
      </c>
      <c r="B300" s="210" t="s">
        <v>270</v>
      </c>
      <c r="C300" s="209" t="s">
        <v>1707</v>
      </c>
      <c r="D300" s="209" t="s">
        <v>271</v>
      </c>
      <c r="E300" s="209"/>
      <c r="F300" s="211">
        <v>713900</v>
      </c>
      <c r="G300" s="211">
        <v>0</v>
      </c>
      <c r="H300" s="211">
        <v>0</v>
      </c>
    </row>
    <row r="301" spans="1:8" ht="15" outlineLevel="5" x14ac:dyDescent="0.2">
      <c r="A301" s="209" t="s">
        <v>1127</v>
      </c>
      <c r="B301" s="210" t="s">
        <v>146</v>
      </c>
      <c r="C301" s="209" t="s">
        <v>1707</v>
      </c>
      <c r="D301" s="209" t="s">
        <v>271</v>
      </c>
      <c r="E301" s="209" t="s">
        <v>147</v>
      </c>
      <c r="F301" s="211">
        <v>713900</v>
      </c>
      <c r="G301" s="211">
        <v>0</v>
      </c>
      <c r="H301" s="211">
        <v>0</v>
      </c>
    </row>
    <row r="302" spans="1:8" ht="15" outlineLevel="6" x14ac:dyDescent="0.2">
      <c r="A302" s="209" t="s">
        <v>1128</v>
      </c>
      <c r="B302" s="210" t="s">
        <v>1863</v>
      </c>
      <c r="C302" s="209" t="s">
        <v>1707</v>
      </c>
      <c r="D302" s="209" t="s">
        <v>271</v>
      </c>
      <c r="E302" s="209" t="s">
        <v>1862</v>
      </c>
      <c r="F302" s="211">
        <v>713900</v>
      </c>
      <c r="G302" s="211">
        <v>0</v>
      </c>
      <c r="H302" s="211">
        <v>0</v>
      </c>
    </row>
    <row r="303" spans="1:8" ht="105" outlineLevel="6" x14ac:dyDescent="0.2">
      <c r="A303" s="209" t="s">
        <v>1129</v>
      </c>
      <c r="B303" s="210" t="s">
        <v>437</v>
      </c>
      <c r="C303" s="209" t="s">
        <v>371</v>
      </c>
      <c r="D303" s="209"/>
      <c r="E303" s="209"/>
      <c r="F303" s="211">
        <v>495360</v>
      </c>
      <c r="G303" s="211">
        <v>411800</v>
      </c>
      <c r="H303" s="211">
        <v>411800</v>
      </c>
    </row>
    <row r="304" spans="1:8" ht="45" outlineLevel="2" x14ac:dyDescent="0.2">
      <c r="A304" s="209" t="s">
        <v>1130</v>
      </c>
      <c r="B304" s="210" t="s">
        <v>268</v>
      </c>
      <c r="C304" s="209" t="s">
        <v>371</v>
      </c>
      <c r="D304" s="209" t="s">
        <v>269</v>
      </c>
      <c r="E304" s="209"/>
      <c r="F304" s="211">
        <v>495360</v>
      </c>
      <c r="G304" s="211">
        <v>411800</v>
      </c>
      <c r="H304" s="211">
        <v>411800</v>
      </c>
    </row>
    <row r="305" spans="1:8" ht="15" outlineLevel="3" x14ac:dyDescent="0.2">
      <c r="A305" s="209" t="s">
        <v>1131</v>
      </c>
      <c r="B305" s="210" t="s">
        <v>270</v>
      </c>
      <c r="C305" s="209" t="s">
        <v>371</v>
      </c>
      <c r="D305" s="209" t="s">
        <v>271</v>
      </c>
      <c r="E305" s="209"/>
      <c r="F305" s="211">
        <v>495360</v>
      </c>
      <c r="G305" s="211">
        <v>411800</v>
      </c>
      <c r="H305" s="211">
        <v>411800</v>
      </c>
    </row>
    <row r="306" spans="1:8" ht="15" outlineLevel="4" x14ac:dyDescent="0.2">
      <c r="A306" s="209" t="s">
        <v>1132</v>
      </c>
      <c r="B306" s="210" t="s">
        <v>146</v>
      </c>
      <c r="C306" s="209" t="s">
        <v>371</v>
      </c>
      <c r="D306" s="209" t="s">
        <v>271</v>
      </c>
      <c r="E306" s="209" t="s">
        <v>147</v>
      </c>
      <c r="F306" s="211">
        <v>495360</v>
      </c>
      <c r="G306" s="211">
        <v>411800</v>
      </c>
      <c r="H306" s="211">
        <v>411800</v>
      </c>
    </row>
    <row r="307" spans="1:8" ht="15" outlineLevel="5" x14ac:dyDescent="0.2">
      <c r="A307" s="209" t="s">
        <v>1133</v>
      </c>
      <c r="B307" s="210" t="s">
        <v>1863</v>
      </c>
      <c r="C307" s="209" t="s">
        <v>371</v>
      </c>
      <c r="D307" s="209" t="s">
        <v>271</v>
      </c>
      <c r="E307" s="209" t="s">
        <v>1862</v>
      </c>
      <c r="F307" s="211">
        <v>495360</v>
      </c>
      <c r="G307" s="211">
        <v>411800</v>
      </c>
      <c r="H307" s="211">
        <v>411800</v>
      </c>
    </row>
    <row r="308" spans="1:8" ht="105" outlineLevel="6" x14ac:dyDescent="0.2">
      <c r="A308" s="209" t="s">
        <v>1134</v>
      </c>
      <c r="B308" s="210" t="s">
        <v>861</v>
      </c>
      <c r="C308" s="209" t="s">
        <v>862</v>
      </c>
      <c r="D308" s="209"/>
      <c r="E308" s="209"/>
      <c r="F308" s="211">
        <v>379663.2</v>
      </c>
      <c r="G308" s="211">
        <v>0</v>
      </c>
      <c r="H308" s="211">
        <v>0</v>
      </c>
    </row>
    <row r="309" spans="1:8" ht="45" outlineLevel="6" x14ac:dyDescent="0.2">
      <c r="A309" s="209" t="s">
        <v>1135</v>
      </c>
      <c r="B309" s="210" t="s">
        <v>268</v>
      </c>
      <c r="C309" s="209" t="s">
        <v>862</v>
      </c>
      <c r="D309" s="209" t="s">
        <v>269</v>
      </c>
      <c r="E309" s="209"/>
      <c r="F309" s="211">
        <v>379663.2</v>
      </c>
      <c r="G309" s="211">
        <v>0</v>
      </c>
      <c r="H309" s="211">
        <v>0</v>
      </c>
    </row>
    <row r="310" spans="1:8" ht="15" outlineLevel="2" x14ac:dyDescent="0.2">
      <c r="A310" s="209" t="s">
        <v>1136</v>
      </c>
      <c r="B310" s="210" t="s">
        <v>270</v>
      </c>
      <c r="C310" s="209" t="s">
        <v>862</v>
      </c>
      <c r="D310" s="209" t="s">
        <v>271</v>
      </c>
      <c r="E310" s="209"/>
      <c r="F310" s="211">
        <v>379663.2</v>
      </c>
      <c r="G310" s="211">
        <v>0</v>
      </c>
      <c r="H310" s="211">
        <v>0</v>
      </c>
    </row>
    <row r="311" spans="1:8" ht="15" outlineLevel="3" x14ac:dyDescent="0.2">
      <c r="A311" s="209" t="s">
        <v>273</v>
      </c>
      <c r="B311" s="210" t="s">
        <v>146</v>
      </c>
      <c r="C311" s="209" t="s">
        <v>862</v>
      </c>
      <c r="D311" s="209" t="s">
        <v>271</v>
      </c>
      <c r="E311" s="209" t="s">
        <v>147</v>
      </c>
      <c r="F311" s="211">
        <v>379663.2</v>
      </c>
      <c r="G311" s="211">
        <v>0</v>
      </c>
      <c r="H311" s="211">
        <v>0</v>
      </c>
    </row>
    <row r="312" spans="1:8" ht="15" outlineLevel="4" x14ac:dyDescent="0.2">
      <c r="A312" s="209" t="s">
        <v>1137</v>
      </c>
      <c r="B312" s="210" t="s">
        <v>1863</v>
      </c>
      <c r="C312" s="209" t="s">
        <v>862</v>
      </c>
      <c r="D312" s="209" t="s">
        <v>271</v>
      </c>
      <c r="E312" s="209" t="s">
        <v>1862</v>
      </c>
      <c r="F312" s="211">
        <v>379663.2</v>
      </c>
      <c r="G312" s="211">
        <v>0</v>
      </c>
      <c r="H312" s="211">
        <v>0</v>
      </c>
    </row>
    <row r="313" spans="1:8" ht="30" outlineLevel="5" x14ac:dyDescent="0.2">
      <c r="A313" s="209" t="s">
        <v>1138</v>
      </c>
      <c r="B313" s="210" t="s">
        <v>597</v>
      </c>
      <c r="C313" s="209" t="s">
        <v>598</v>
      </c>
      <c r="D313" s="209"/>
      <c r="E313" s="209"/>
      <c r="F313" s="211">
        <v>1620000</v>
      </c>
      <c r="G313" s="211">
        <v>2402442.2400000002</v>
      </c>
      <c r="H313" s="211">
        <v>2360873.23</v>
      </c>
    </row>
    <row r="314" spans="1:8" ht="90" outlineLevel="6" x14ac:dyDescent="0.2">
      <c r="A314" s="209" t="s">
        <v>1139</v>
      </c>
      <c r="B314" s="210" t="s">
        <v>599</v>
      </c>
      <c r="C314" s="209" t="s">
        <v>600</v>
      </c>
      <c r="D314" s="209"/>
      <c r="E314" s="209"/>
      <c r="F314" s="211">
        <v>1620000</v>
      </c>
      <c r="G314" s="211">
        <v>2402442.2400000002</v>
      </c>
      <c r="H314" s="211">
        <v>2360873.23</v>
      </c>
    </row>
    <row r="315" spans="1:8" ht="30" outlineLevel="6" x14ac:dyDescent="0.2">
      <c r="A315" s="209" t="s">
        <v>557</v>
      </c>
      <c r="B315" s="210" t="s">
        <v>272</v>
      </c>
      <c r="C315" s="209" t="s">
        <v>600</v>
      </c>
      <c r="D315" s="209" t="s">
        <v>273</v>
      </c>
      <c r="E315" s="209"/>
      <c r="F315" s="211">
        <v>1620000</v>
      </c>
      <c r="G315" s="211">
        <v>2402442.2400000002</v>
      </c>
      <c r="H315" s="211">
        <v>2360873.23</v>
      </c>
    </row>
    <row r="316" spans="1:8" ht="30" outlineLevel="1" x14ac:dyDescent="0.2">
      <c r="A316" s="209" t="s">
        <v>1140</v>
      </c>
      <c r="B316" s="210" t="s">
        <v>274</v>
      </c>
      <c r="C316" s="209" t="s">
        <v>600</v>
      </c>
      <c r="D316" s="209" t="s">
        <v>275</v>
      </c>
      <c r="E316" s="209"/>
      <c r="F316" s="211">
        <v>1620000</v>
      </c>
      <c r="G316" s="211">
        <v>2402442.2400000002</v>
      </c>
      <c r="H316" s="211">
        <v>2360873.23</v>
      </c>
    </row>
    <row r="317" spans="1:8" ht="15" outlineLevel="2" x14ac:dyDescent="0.2">
      <c r="A317" s="209" t="s">
        <v>1141</v>
      </c>
      <c r="B317" s="210" t="s">
        <v>162</v>
      </c>
      <c r="C317" s="209" t="s">
        <v>600</v>
      </c>
      <c r="D317" s="209" t="s">
        <v>275</v>
      </c>
      <c r="E317" s="209" t="s">
        <v>163</v>
      </c>
      <c r="F317" s="211">
        <v>1620000</v>
      </c>
      <c r="G317" s="211">
        <v>2402442.2400000002</v>
      </c>
      <c r="H317" s="211">
        <v>2360873.23</v>
      </c>
    </row>
    <row r="318" spans="1:8" ht="15" outlineLevel="3" x14ac:dyDescent="0.2">
      <c r="A318" s="209" t="s">
        <v>1142</v>
      </c>
      <c r="B318" s="210" t="s">
        <v>166</v>
      </c>
      <c r="C318" s="209" t="s">
        <v>600</v>
      </c>
      <c r="D318" s="209" t="s">
        <v>275</v>
      </c>
      <c r="E318" s="209" t="s">
        <v>167</v>
      </c>
      <c r="F318" s="211">
        <v>1620000</v>
      </c>
      <c r="G318" s="211">
        <v>2402442.2400000002</v>
      </c>
      <c r="H318" s="211">
        <v>2360873.23</v>
      </c>
    </row>
    <row r="319" spans="1:8" ht="45" outlineLevel="4" x14ac:dyDescent="0.2">
      <c r="A319" s="209" t="s">
        <v>1143</v>
      </c>
      <c r="B319" s="210" t="s">
        <v>360</v>
      </c>
      <c r="C319" s="209" t="s">
        <v>361</v>
      </c>
      <c r="D319" s="209"/>
      <c r="E319" s="209"/>
      <c r="F319" s="211">
        <v>38404621</v>
      </c>
      <c r="G319" s="211">
        <v>28607454.550000001</v>
      </c>
      <c r="H319" s="211">
        <v>24988598.120000001</v>
      </c>
    </row>
    <row r="320" spans="1:8" ht="30" outlineLevel="5" x14ac:dyDescent="0.2">
      <c r="A320" s="209" t="s">
        <v>1144</v>
      </c>
      <c r="B320" s="210" t="s">
        <v>387</v>
      </c>
      <c r="C320" s="209" t="s">
        <v>388</v>
      </c>
      <c r="D320" s="209"/>
      <c r="E320" s="209"/>
      <c r="F320" s="211">
        <v>6051880</v>
      </c>
      <c r="G320" s="211">
        <v>4532950</v>
      </c>
      <c r="H320" s="211">
        <v>588800</v>
      </c>
    </row>
    <row r="321" spans="1:8" ht="75" outlineLevel="6" x14ac:dyDescent="0.2">
      <c r="A321" s="209" t="s">
        <v>386</v>
      </c>
      <c r="B321" s="210" t="s">
        <v>389</v>
      </c>
      <c r="C321" s="209" t="s">
        <v>390</v>
      </c>
      <c r="D321" s="209"/>
      <c r="E321" s="209"/>
      <c r="F321" s="211">
        <v>1098580</v>
      </c>
      <c r="G321" s="211">
        <v>432950</v>
      </c>
      <c r="H321" s="211">
        <v>438800</v>
      </c>
    </row>
    <row r="322" spans="1:8" ht="30" x14ac:dyDescent="0.2">
      <c r="A322" s="209" t="s">
        <v>1145</v>
      </c>
      <c r="B322" s="210" t="s">
        <v>196</v>
      </c>
      <c r="C322" s="209" t="s">
        <v>390</v>
      </c>
      <c r="D322" s="209" t="s">
        <v>197</v>
      </c>
      <c r="E322" s="209"/>
      <c r="F322" s="211">
        <v>1098580</v>
      </c>
      <c r="G322" s="211">
        <v>432950</v>
      </c>
      <c r="H322" s="211">
        <v>438800</v>
      </c>
    </row>
    <row r="323" spans="1:8" ht="45" outlineLevel="1" x14ac:dyDescent="0.2">
      <c r="A323" s="209" t="s">
        <v>1146</v>
      </c>
      <c r="B323" s="210" t="s">
        <v>198</v>
      </c>
      <c r="C323" s="209" t="s">
        <v>390</v>
      </c>
      <c r="D323" s="209" t="s">
        <v>92</v>
      </c>
      <c r="E323" s="209"/>
      <c r="F323" s="211">
        <v>1098580</v>
      </c>
      <c r="G323" s="211">
        <v>432950</v>
      </c>
      <c r="H323" s="211">
        <v>438800</v>
      </c>
    </row>
    <row r="324" spans="1:8" ht="15" outlineLevel="2" x14ac:dyDescent="0.2">
      <c r="A324" s="209" t="s">
        <v>518</v>
      </c>
      <c r="B324" s="210" t="s">
        <v>172</v>
      </c>
      <c r="C324" s="209" t="s">
        <v>390</v>
      </c>
      <c r="D324" s="209" t="s">
        <v>92</v>
      </c>
      <c r="E324" s="209" t="s">
        <v>173</v>
      </c>
      <c r="F324" s="211">
        <v>1098580</v>
      </c>
      <c r="G324" s="211">
        <v>432950</v>
      </c>
      <c r="H324" s="211">
        <v>438800</v>
      </c>
    </row>
    <row r="325" spans="1:8" ht="15" outlineLevel="3" x14ac:dyDescent="0.2">
      <c r="A325" s="209" t="s">
        <v>1147</v>
      </c>
      <c r="B325" s="210" t="s">
        <v>174</v>
      </c>
      <c r="C325" s="209" t="s">
        <v>390</v>
      </c>
      <c r="D325" s="209" t="s">
        <v>92</v>
      </c>
      <c r="E325" s="209" t="s">
        <v>175</v>
      </c>
      <c r="F325" s="211">
        <v>1098580</v>
      </c>
      <c r="G325" s="211">
        <v>432950</v>
      </c>
      <c r="H325" s="211">
        <v>438800</v>
      </c>
    </row>
    <row r="326" spans="1:8" ht="90" outlineLevel="4" x14ac:dyDescent="0.2">
      <c r="A326" s="209" t="s">
        <v>1148</v>
      </c>
      <c r="B326" s="210" t="s">
        <v>878</v>
      </c>
      <c r="C326" s="209" t="s">
        <v>879</v>
      </c>
      <c r="D326" s="209"/>
      <c r="E326" s="209"/>
      <c r="F326" s="211">
        <v>953300</v>
      </c>
      <c r="G326" s="211">
        <v>0</v>
      </c>
      <c r="H326" s="211">
        <v>0</v>
      </c>
    </row>
    <row r="327" spans="1:8" ht="30" outlineLevel="5" x14ac:dyDescent="0.2">
      <c r="A327" s="209" t="s">
        <v>1149</v>
      </c>
      <c r="B327" s="210" t="s">
        <v>196</v>
      </c>
      <c r="C327" s="209" t="s">
        <v>879</v>
      </c>
      <c r="D327" s="209" t="s">
        <v>197</v>
      </c>
      <c r="E327" s="209"/>
      <c r="F327" s="211">
        <v>953300</v>
      </c>
      <c r="G327" s="211">
        <v>0</v>
      </c>
      <c r="H327" s="211">
        <v>0</v>
      </c>
    </row>
    <row r="328" spans="1:8" ht="45" outlineLevel="6" x14ac:dyDescent="0.2">
      <c r="A328" s="209" t="s">
        <v>1150</v>
      </c>
      <c r="B328" s="210" t="s">
        <v>198</v>
      </c>
      <c r="C328" s="209" t="s">
        <v>879</v>
      </c>
      <c r="D328" s="209" t="s">
        <v>92</v>
      </c>
      <c r="E328" s="209"/>
      <c r="F328" s="211">
        <v>953300</v>
      </c>
      <c r="G328" s="211">
        <v>0</v>
      </c>
      <c r="H328" s="211">
        <v>0</v>
      </c>
    </row>
    <row r="329" spans="1:8" ht="15" outlineLevel="2" x14ac:dyDescent="0.2">
      <c r="A329" s="209" t="s">
        <v>1151</v>
      </c>
      <c r="B329" s="210" t="s">
        <v>172</v>
      </c>
      <c r="C329" s="209" t="s">
        <v>879</v>
      </c>
      <c r="D329" s="209" t="s">
        <v>92</v>
      </c>
      <c r="E329" s="209" t="s">
        <v>173</v>
      </c>
      <c r="F329" s="211">
        <v>953300</v>
      </c>
      <c r="G329" s="211">
        <v>0</v>
      </c>
      <c r="H329" s="211">
        <v>0</v>
      </c>
    </row>
    <row r="330" spans="1:8" ht="15" outlineLevel="3" x14ac:dyDescent="0.2">
      <c r="A330" s="209" t="s">
        <v>1152</v>
      </c>
      <c r="B330" s="210" t="s">
        <v>174</v>
      </c>
      <c r="C330" s="209" t="s">
        <v>879</v>
      </c>
      <c r="D330" s="209" t="s">
        <v>92</v>
      </c>
      <c r="E330" s="209" t="s">
        <v>175</v>
      </c>
      <c r="F330" s="211">
        <v>953300</v>
      </c>
      <c r="G330" s="211">
        <v>0</v>
      </c>
      <c r="H330" s="211">
        <v>0</v>
      </c>
    </row>
    <row r="331" spans="1:8" ht="90" outlineLevel="4" x14ac:dyDescent="0.2">
      <c r="A331" s="209" t="s">
        <v>275</v>
      </c>
      <c r="B331" s="210" t="s">
        <v>684</v>
      </c>
      <c r="C331" s="209" t="s">
        <v>685</v>
      </c>
      <c r="D331" s="209"/>
      <c r="E331" s="209"/>
      <c r="F331" s="211">
        <v>0</v>
      </c>
      <c r="G331" s="211">
        <v>150000</v>
      </c>
      <c r="H331" s="211">
        <v>150000</v>
      </c>
    </row>
    <row r="332" spans="1:8" ht="30" outlineLevel="5" x14ac:dyDescent="0.2">
      <c r="A332" s="209" t="s">
        <v>1153</v>
      </c>
      <c r="B332" s="210" t="s">
        <v>196</v>
      </c>
      <c r="C332" s="209" t="s">
        <v>685</v>
      </c>
      <c r="D332" s="209" t="s">
        <v>197</v>
      </c>
      <c r="E332" s="209"/>
      <c r="F332" s="211">
        <v>0</v>
      </c>
      <c r="G332" s="211">
        <v>150000</v>
      </c>
      <c r="H332" s="211">
        <v>150000</v>
      </c>
    </row>
    <row r="333" spans="1:8" ht="45" outlineLevel="6" x14ac:dyDescent="0.2">
      <c r="A333" s="209" t="s">
        <v>1154</v>
      </c>
      <c r="B333" s="210" t="s">
        <v>198</v>
      </c>
      <c r="C333" s="209" t="s">
        <v>685</v>
      </c>
      <c r="D333" s="209" t="s">
        <v>92</v>
      </c>
      <c r="E333" s="209"/>
      <c r="F333" s="211">
        <v>0</v>
      </c>
      <c r="G333" s="211">
        <v>150000</v>
      </c>
      <c r="H333" s="211">
        <v>150000</v>
      </c>
    </row>
    <row r="334" spans="1:8" ht="15" outlineLevel="2" x14ac:dyDescent="0.2">
      <c r="A334" s="209" t="s">
        <v>1155</v>
      </c>
      <c r="B334" s="210" t="s">
        <v>172</v>
      </c>
      <c r="C334" s="209" t="s">
        <v>685</v>
      </c>
      <c r="D334" s="209" t="s">
        <v>92</v>
      </c>
      <c r="E334" s="209" t="s">
        <v>173</v>
      </c>
      <c r="F334" s="211">
        <v>0</v>
      </c>
      <c r="G334" s="211">
        <v>150000</v>
      </c>
      <c r="H334" s="211">
        <v>150000</v>
      </c>
    </row>
    <row r="335" spans="1:8" ht="15" outlineLevel="3" x14ac:dyDescent="0.2">
      <c r="A335" s="209" t="s">
        <v>1156</v>
      </c>
      <c r="B335" s="210" t="s">
        <v>174</v>
      </c>
      <c r="C335" s="209" t="s">
        <v>685</v>
      </c>
      <c r="D335" s="209" t="s">
        <v>92</v>
      </c>
      <c r="E335" s="209" t="s">
        <v>175</v>
      </c>
      <c r="F335" s="211">
        <v>0</v>
      </c>
      <c r="G335" s="211">
        <v>150000</v>
      </c>
      <c r="H335" s="211">
        <v>150000</v>
      </c>
    </row>
    <row r="336" spans="1:8" ht="105" outlineLevel="4" x14ac:dyDescent="0.2">
      <c r="A336" s="209" t="s">
        <v>1157</v>
      </c>
      <c r="B336" s="212" t="s">
        <v>880</v>
      </c>
      <c r="C336" s="209" t="s">
        <v>881</v>
      </c>
      <c r="D336" s="209"/>
      <c r="E336" s="209"/>
      <c r="F336" s="211">
        <v>4000000</v>
      </c>
      <c r="G336" s="211">
        <v>3950000</v>
      </c>
      <c r="H336" s="211">
        <v>0</v>
      </c>
    </row>
    <row r="337" spans="1:8" ht="30" outlineLevel="5" x14ac:dyDescent="0.2">
      <c r="A337" s="209" t="s">
        <v>1158</v>
      </c>
      <c r="B337" s="210" t="s">
        <v>196</v>
      </c>
      <c r="C337" s="209" t="s">
        <v>881</v>
      </c>
      <c r="D337" s="209" t="s">
        <v>197</v>
      </c>
      <c r="E337" s="209"/>
      <c r="F337" s="211">
        <v>4000000</v>
      </c>
      <c r="G337" s="211">
        <v>3950000</v>
      </c>
      <c r="H337" s="211">
        <v>0</v>
      </c>
    </row>
    <row r="338" spans="1:8" ht="45" outlineLevel="6" x14ac:dyDescent="0.2">
      <c r="A338" s="209" t="s">
        <v>1159</v>
      </c>
      <c r="B338" s="210" t="s">
        <v>198</v>
      </c>
      <c r="C338" s="209" t="s">
        <v>881</v>
      </c>
      <c r="D338" s="209" t="s">
        <v>92</v>
      </c>
      <c r="E338" s="209"/>
      <c r="F338" s="211">
        <v>4000000</v>
      </c>
      <c r="G338" s="211">
        <v>3950000</v>
      </c>
      <c r="H338" s="211">
        <v>0</v>
      </c>
    </row>
    <row r="339" spans="1:8" ht="15" outlineLevel="2" x14ac:dyDescent="0.2">
      <c r="A339" s="209" t="s">
        <v>1160</v>
      </c>
      <c r="B339" s="210" t="s">
        <v>172</v>
      </c>
      <c r="C339" s="209" t="s">
        <v>881</v>
      </c>
      <c r="D339" s="209" t="s">
        <v>92</v>
      </c>
      <c r="E339" s="209" t="s">
        <v>173</v>
      </c>
      <c r="F339" s="211">
        <v>4000000</v>
      </c>
      <c r="G339" s="211">
        <v>3950000</v>
      </c>
      <c r="H339" s="211">
        <v>0</v>
      </c>
    </row>
    <row r="340" spans="1:8" ht="15" outlineLevel="3" x14ac:dyDescent="0.2">
      <c r="A340" s="209" t="s">
        <v>1161</v>
      </c>
      <c r="B340" s="210" t="s">
        <v>174</v>
      </c>
      <c r="C340" s="209" t="s">
        <v>881</v>
      </c>
      <c r="D340" s="209" t="s">
        <v>92</v>
      </c>
      <c r="E340" s="209" t="s">
        <v>175</v>
      </c>
      <c r="F340" s="211">
        <v>4000000</v>
      </c>
      <c r="G340" s="211">
        <v>3950000</v>
      </c>
      <c r="H340" s="211">
        <v>0</v>
      </c>
    </row>
    <row r="341" spans="1:8" ht="45" outlineLevel="4" x14ac:dyDescent="0.2">
      <c r="A341" s="209" t="s">
        <v>1162</v>
      </c>
      <c r="B341" s="210" t="s">
        <v>362</v>
      </c>
      <c r="C341" s="209" t="s">
        <v>363</v>
      </c>
      <c r="D341" s="209"/>
      <c r="E341" s="209"/>
      <c r="F341" s="211">
        <v>8842363.3599999994</v>
      </c>
      <c r="G341" s="211">
        <v>6804563.5499999998</v>
      </c>
      <c r="H341" s="211">
        <v>6896506.4900000002</v>
      </c>
    </row>
    <row r="342" spans="1:8" ht="120" outlineLevel="5" x14ac:dyDescent="0.2">
      <c r="A342" s="209" t="s">
        <v>1163</v>
      </c>
      <c r="B342" s="212" t="s">
        <v>686</v>
      </c>
      <c r="C342" s="209" t="s">
        <v>364</v>
      </c>
      <c r="D342" s="209"/>
      <c r="E342" s="209"/>
      <c r="F342" s="211">
        <v>7820631.1200000001</v>
      </c>
      <c r="G342" s="211">
        <v>6804563.5499999998</v>
      </c>
      <c r="H342" s="211">
        <v>6896506.4900000002</v>
      </c>
    </row>
    <row r="343" spans="1:8" ht="45" outlineLevel="6" x14ac:dyDescent="0.2">
      <c r="A343" s="209" t="s">
        <v>1164</v>
      </c>
      <c r="B343" s="210" t="s">
        <v>268</v>
      </c>
      <c r="C343" s="209" t="s">
        <v>364</v>
      </c>
      <c r="D343" s="209" t="s">
        <v>269</v>
      </c>
      <c r="E343" s="209"/>
      <c r="F343" s="211">
        <v>7820631.1200000001</v>
      </c>
      <c r="G343" s="211">
        <v>6804563.5499999998</v>
      </c>
      <c r="H343" s="211">
        <v>6896506.4900000002</v>
      </c>
    </row>
    <row r="344" spans="1:8" ht="15" outlineLevel="1" x14ac:dyDescent="0.2">
      <c r="A344" s="209" t="s">
        <v>1165</v>
      </c>
      <c r="B344" s="210" t="s">
        <v>270</v>
      </c>
      <c r="C344" s="209" t="s">
        <v>364</v>
      </c>
      <c r="D344" s="209" t="s">
        <v>271</v>
      </c>
      <c r="E344" s="209"/>
      <c r="F344" s="211">
        <v>7820631.1200000001</v>
      </c>
      <c r="G344" s="211">
        <v>6804563.5499999998</v>
      </c>
      <c r="H344" s="211">
        <v>6896506.4900000002</v>
      </c>
    </row>
    <row r="345" spans="1:8" ht="15" outlineLevel="2" x14ac:dyDescent="0.2">
      <c r="A345" s="209" t="s">
        <v>1166</v>
      </c>
      <c r="B345" s="210" t="s">
        <v>172</v>
      </c>
      <c r="C345" s="209" t="s">
        <v>364</v>
      </c>
      <c r="D345" s="209" t="s">
        <v>271</v>
      </c>
      <c r="E345" s="209" t="s">
        <v>173</v>
      </c>
      <c r="F345" s="211">
        <v>7820631.1200000001</v>
      </c>
      <c r="G345" s="211">
        <v>6804563.5499999998</v>
      </c>
      <c r="H345" s="211">
        <v>6896506.4900000002</v>
      </c>
    </row>
    <row r="346" spans="1:8" ht="15" outlineLevel="3" x14ac:dyDescent="0.2">
      <c r="A346" s="209" t="s">
        <v>1167</v>
      </c>
      <c r="B346" s="210" t="s">
        <v>610</v>
      </c>
      <c r="C346" s="209" t="s">
        <v>364</v>
      </c>
      <c r="D346" s="209" t="s">
        <v>271</v>
      </c>
      <c r="E346" s="209" t="s">
        <v>611</v>
      </c>
      <c r="F346" s="211">
        <v>7820631.1200000001</v>
      </c>
      <c r="G346" s="211">
        <v>6804563.5499999998</v>
      </c>
      <c r="H346" s="211">
        <v>6896506.4900000002</v>
      </c>
    </row>
    <row r="347" spans="1:8" ht="120" outlineLevel="4" x14ac:dyDescent="0.2">
      <c r="A347" s="209" t="s">
        <v>1168</v>
      </c>
      <c r="B347" s="212" t="s">
        <v>1714</v>
      </c>
      <c r="C347" s="209" t="s">
        <v>1715</v>
      </c>
      <c r="D347" s="209"/>
      <c r="E347" s="209"/>
      <c r="F347" s="211">
        <v>72150</v>
      </c>
      <c r="G347" s="211">
        <v>0</v>
      </c>
      <c r="H347" s="211">
        <v>0</v>
      </c>
    </row>
    <row r="348" spans="1:8" ht="45" outlineLevel="5" x14ac:dyDescent="0.2">
      <c r="A348" s="209" t="s">
        <v>1169</v>
      </c>
      <c r="B348" s="210" t="s">
        <v>268</v>
      </c>
      <c r="C348" s="209" t="s">
        <v>1715</v>
      </c>
      <c r="D348" s="209" t="s">
        <v>269</v>
      </c>
      <c r="E348" s="209"/>
      <c r="F348" s="211">
        <v>72150</v>
      </c>
      <c r="G348" s="211">
        <v>0</v>
      </c>
      <c r="H348" s="211">
        <v>0</v>
      </c>
    </row>
    <row r="349" spans="1:8" ht="15" outlineLevel="6" x14ac:dyDescent="0.2">
      <c r="A349" s="209" t="s">
        <v>1170</v>
      </c>
      <c r="B349" s="210" t="s">
        <v>270</v>
      </c>
      <c r="C349" s="209" t="s">
        <v>1715</v>
      </c>
      <c r="D349" s="209" t="s">
        <v>271</v>
      </c>
      <c r="E349" s="209"/>
      <c r="F349" s="211">
        <v>72150</v>
      </c>
      <c r="G349" s="211">
        <v>0</v>
      </c>
      <c r="H349" s="211">
        <v>0</v>
      </c>
    </row>
    <row r="350" spans="1:8" ht="15" outlineLevel="2" x14ac:dyDescent="0.2">
      <c r="A350" s="209" t="s">
        <v>1171</v>
      </c>
      <c r="B350" s="210" t="s">
        <v>172</v>
      </c>
      <c r="C350" s="209" t="s">
        <v>1715</v>
      </c>
      <c r="D350" s="209" t="s">
        <v>271</v>
      </c>
      <c r="E350" s="209" t="s">
        <v>173</v>
      </c>
      <c r="F350" s="211">
        <v>72150</v>
      </c>
      <c r="G350" s="211">
        <v>0</v>
      </c>
      <c r="H350" s="211">
        <v>0</v>
      </c>
    </row>
    <row r="351" spans="1:8" ht="15" outlineLevel="3" x14ac:dyDescent="0.2">
      <c r="A351" s="209" t="s">
        <v>1172</v>
      </c>
      <c r="B351" s="210" t="s">
        <v>610</v>
      </c>
      <c r="C351" s="209" t="s">
        <v>1715</v>
      </c>
      <c r="D351" s="209" t="s">
        <v>271</v>
      </c>
      <c r="E351" s="209" t="s">
        <v>611</v>
      </c>
      <c r="F351" s="211">
        <v>72150</v>
      </c>
      <c r="G351" s="211">
        <v>0</v>
      </c>
      <c r="H351" s="211">
        <v>0</v>
      </c>
    </row>
    <row r="352" spans="1:8" ht="90" outlineLevel="4" x14ac:dyDescent="0.2">
      <c r="A352" s="209" t="s">
        <v>1173</v>
      </c>
      <c r="B352" s="210" t="s">
        <v>391</v>
      </c>
      <c r="C352" s="209" t="s">
        <v>392</v>
      </c>
      <c r="D352" s="209"/>
      <c r="E352" s="209"/>
      <c r="F352" s="211">
        <v>437740</v>
      </c>
      <c r="G352" s="211">
        <v>0</v>
      </c>
      <c r="H352" s="211">
        <v>0</v>
      </c>
    </row>
    <row r="353" spans="1:8" ht="45" outlineLevel="5" x14ac:dyDescent="0.2">
      <c r="A353" s="209" t="s">
        <v>1174</v>
      </c>
      <c r="B353" s="210" t="s">
        <v>268</v>
      </c>
      <c r="C353" s="209" t="s">
        <v>392</v>
      </c>
      <c r="D353" s="209" t="s">
        <v>269</v>
      </c>
      <c r="E353" s="209"/>
      <c r="F353" s="211">
        <v>437740</v>
      </c>
      <c r="G353" s="211">
        <v>0</v>
      </c>
      <c r="H353" s="211">
        <v>0</v>
      </c>
    </row>
    <row r="354" spans="1:8" ht="15" outlineLevel="6" x14ac:dyDescent="0.2">
      <c r="A354" s="209" t="s">
        <v>1175</v>
      </c>
      <c r="B354" s="210" t="s">
        <v>270</v>
      </c>
      <c r="C354" s="209" t="s">
        <v>392</v>
      </c>
      <c r="D354" s="209" t="s">
        <v>271</v>
      </c>
      <c r="E354" s="209"/>
      <c r="F354" s="211">
        <v>437740</v>
      </c>
      <c r="G354" s="211">
        <v>0</v>
      </c>
      <c r="H354" s="211">
        <v>0</v>
      </c>
    </row>
    <row r="355" spans="1:8" ht="15" outlineLevel="2" x14ac:dyDescent="0.2">
      <c r="A355" s="209" t="s">
        <v>1176</v>
      </c>
      <c r="B355" s="210" t="s">
        <v>172</v>
      </c>
      <c r="C355" s="209" t="s">
        <v>392</v>
      </c>
      <c r="D355" s="209" t="s">
        <v>271</v>
      </c>
      <c r="E355" s="209" t="s">
        <v>173</v>
      </c>
      <c r="F355" s="211">
        <v>437740</v>
      </c>
      <c r="G355" s="211">
        <v>0</v>
      </c>
      <c r="H355" s="211">
        <v>0</v>
      </c>
    </row>
    <row r="356" spans="1:8" ht="15" outlineLevel="3" x14ac:dyDescent="0.2">
      <c r="A356" s="209" t="s">
        <v>1177</v>
      </c>
      <c r="B356" s="210" t="s">
        <v>610</v>
      </c>
      <c r="C356" s="209" t="s">
        <v>392</v>
      </c>
      <c r="D356" s="209" t="s">
        <v>271</v>
      </c>
      <c r="E356" s="209" t="s">
        <v>611</v>
      </c>
      <c r="F356" s="211">
        <v>437740</v>
      </c>
      <c r="G356" s="211">
        <v>0</v>
      </c>
      <c r="H356" s="211">
        <v>0</v>
      </c>
    </row>
    <row r="357" spans="1:8" ht="135" outlineLevel="4" x14ac:dyDescent="0.2">
      <c r="A357" s="209" t="s">
        <v>1178</v>
      </c>
      <c r="B357" s="212" t="s">
        <v>884</v>
      </c>
      <c r="C357" s="209" t="s">
        <v>885</v>
      </c>
      <c r="D357" s="209"/>
      <c r="E357" s="209"/>
      <c r="F357" s="211">
        <v>511842.24</v>
      </c>
      <c r="G357" s="211">
        <v>0</v>
      </c>
      <c r="H357" s="211">
        <v>0</v>
      </c>
    </row>
    <row r="358" spans="1:8" ht="45" outlineLevel="5" x14ac:dyDescent="0.2">
      <c r="A358" s="209" t="s">
        <v>1179</v>
      </c>
      <c r="B358" s="210" t="s">
        <v>268</v>
      </c>
      <c r="C358" s="209" t="s">
        <v>885</v>
      </c>
      <c r="D358" s="209" t="s">
        <v>269</v>
      </c>
      <c r="E358" s="209"/>
      <c r="F358" s="211">
        <v>511842.24</v>
      </c>
      <c r="G358" s="211">
        <v>0</v>
      </c>
      <c r="H358" s="211">
        <v>0</v>
      </c>
    </row>
    <row r="359" spans="1:8" ht="15" outlineLevel="6" x14ac:dyDescent="0.2">
      <c r="A359" s="209" t="s">
        <v>1180</v>
      </c>
      <c r="B359" s="210" t="s">
        <v>270</v>
      </c>
      <c r="C359" s="209" t="s">
        <v>885</v>
      </c>
      <c r="D359" s="209" t="s">
        <v>271</v>
      </c>
      <c r="E359" s="209"/>
      <c r="F359" s="211">
        <v>511842.24</v>
      </c>
      <c r="G359" s="211">
        <v>0</v>
      </c>
      <c r="H359" s="211">
        <v>0</v>
      </c>
    </row>
    <row r="360" spans="1:8" ht="15" outlineLevel="2" x14ac:dyDescent="0.2">
      <c r="A360" s="209" t="s">
        <v>1181</v>
      </c>
      <c r="B360" s="210" t="s">
        <v>172</v>
      </c>
      <c r="C360" s="209" t="s">
        <v>885</v>
      </c>
      <c r="D360" s="209" t="s">
        <v>271</v>
      </c>
      <c r="E360" s="209" t="s">
        <v>173</v>
      </c>
      <c r="F360" s="211">
        <v>511842.24</v>
      </c>
      <c r="G360" s="211">
        <v>0</v>
      </c>
      <c r="H360" s="211">
        <v>0</v>
      </c>
    </row>
    <row r="361" spans="1:8" ht="15" outlineLevel="3" x14ac:dyDescent="0.2">
      <c r="A361" s="209" t="s">
        <v>1182</v>
      </c>
      <c r="B361" s="210" t="s">
        <v>610</v>
      </c>
      <c r="C361" s="209" t="s">
        <v>885</v>
      </c>
      <c r="D361" s="209" t="s">
        <v>271</v>
      </c>
      <c r="E361" s="209" t="s">
        <v>611</v>
      </c>
      <c r="F361" s="211">
        <v>511842.24</v>
      </c>
      <c r="G361" s="211">
        <v>0</v>
      </c>
      <c r="H361" s="211">
        <v>0</v>
      </c>
    </row>
    <row r="362" spans="1:8" ht="30" outlineLevel="4" x14ac:dyDescent="0.2">
      <c r="A362" s="209" t="s">
        <v>1183</v>
      </c>
      <c r="B362" s="210" t="s">
        <v>260</v>
      </c>
      <c r="C362" s="209" t="s">
        <v>393</v>
      </c>
      <c r="D362" s="209"/>
      <c r="E362" s="209"/>
      <c r="F362" s="211">
        <v>23510377.640000001</v>
      </c>
      <c r="G362" s="211">
        <v>17269941</v>
      </c>
      <c r="H362" s="211">
        <v>17503291.629999999</v>
      </c>
    </row>
    <row r="363" spans="1:8" ht="90" outlineLevel="5" x14ac:dyDescent="0.2">
      <c r="A363" s="209" t="s">
        <v>1184</v>
      </c>
      <c r="B363" s="210" t="s">
        <v>394</v>
      </c>
      <c r="C363" s="209" t="s">
        <v>395</v>
      </c>
      <c r="D363" s="209"/>
      <c r="E363" s="209"/>
      <c r="F363" s="211">
        <v>21495959.539999999</v>
      </c>
      <c r="G363" s="211">
        <v>17269941</v>
      </c>
      <c r="H363" s="211">
        <v>17503291.629999999</v>
      </c>
    </row>
    <row r="364" spans="1:8" ht="75" outlineLevel="6" x14ac:dyDescent="0.2">
      <c r="A364" s="209" t="s">
        <v>1185</v>
      </c>
      <c r="B364" s="210" t="s">
        <v>194</v>
      </c>
      <c r="C364" s="209" t="s">
        <v>395</v>
      </c>
      <c r="D364" s="209" t="s">
        <v>91</v>
      </c>
      <c r="E364" s="209"/>
      <c r="F364" s="211">
        <v>17090402.629999999</v>
      </c>
      <c r="G364" s="211">
        <v>16269941</v>
      </c>
      <c r="H364" s="211">
        <v>16503291.630000001</v>
      </c>
    </row>
    <row r="365" spans="1:8" ht="30" outlineLevel="1" x14ac:dyDescent="0.2">
      <c r="A365" s="209" t="s">
        <v>1186</v>
      </c>
      <c r="B365" s="210" t="s">
        <v>297</v>
      </c>
      <c r="C365" s="209" t="s">
        <v>395</v>
      </c>
      <c r="D365" s="209" t="s">
        <v>90</v>
      </c>
      <c r="E365" s="209"/>
      <c r="F365" s="211">
        <v>17090402.629999999</v>
      </c>
      <c r="G365" s="211">
        <v>16269941</v>
      </c>
      <c r="H365" s="211">
        <v>16503291.630000001</v>
      </c>
    </row>
    <row r="366" spans="1:8" ht="15" outlineLevel="2" x14ac:dyDescent="0.2">
      <c r="A366" s="209" t="s">
        <v>1187</v>
      </c>
      <c r="B366" s="210" t="s">
        <v>172</v>
      </c>
      <c r="C366" s="209" t="s">
        <v>395</v>
      </c>
      <c r="D366" s="209" t="s">
        <v>90</v>
      </c>
      <c r="E366" s="209" t="s">
        <v>173</v>
      </c>
      <c r="F366" s="211">
        <v>17090402.629999999</v>
      </c>
      <c r="G366" s="211">
        <v>16269941</v>
      </c>
      <c r="H366" s="211">
        <v>16503291.630000001</v>
      </c>
    </row>
    <row r="367" spans="1:8" ht="15" outlineLevel="3" x14ac:dyDescent="0.2">
      <c r="A367" s="209" t="s">
        <v>1188</v>
      </c>
      <c r="B367" s="210" t="s">
        <v>174</v>
      </c>
      <c r="C367" s="209" t="s">
        <v>395</v>
      </c>
      <c r="D367" s="209" t="s">
        <v>90</v>
      </c>
      <c r="E367" s="209" t="s">
        <v>175</v>
      </c>
      <c r="F367" s="211">
        <v>17090402.629999999</v>
      </c>
      <c r="G367" s="211">
        <v>16269941</v>
      </c>
      <c r="H367" s="211">
        <v>16503291.630000001</v>
      </c>
    </row>
    <row r="368" spans="1:8" ht="30" outlineLevel="4" x14ac:dyDescent="0.2">
      <c r="A368" s="209" t="s">
        <v>1189</v>
      </c>
      <c r="B368" s="210" t="s">
        <v>196</v>
      </c>
      <c r="C368" s="209" t="s">
        <v>395</v>
      </c>
      <c r="D368" s="209" t="s">
        <v>197</v>
      </c>
      <c r="E368" s="209"/>
      <c r="F368" s="211">
        <v>4399937.32</v>
      </c>
      <c r="G368" s="211">
        <v>1000000</v>
      </c>
      <c r="H368" s="211">
        <v>1000000</v>
      </c>
    </row>
    <row r="369" spans="1:8" ht="45" outlineLevel="5" x14ac:dyDescent="0.2">
      <c r="A369" s="209" t="s">
        <v>1190</v>
      </c>
      <c r="B369" s="210" t="s">
        <v>198</v>
      </c>
      <c r="C369" s="209" t="s">
        <v>395</v>
      </c>
      <c r="D369" s="209" t="s">
        <v>92</v>
      </c>
      <c r="E369" s="209"/>
      <c r="F369" s="211">
        <v>4399937.32</v>
      </c>
      <c r="G369" s="211">
        <v>1000000</v>
      </c>
      <c r="H369" s="211">
        <v>1000000</v>
      </c>
    </row>
    <row r="370" spans="1:8" ht="15" outlineLevel="6" x14ac:dyDescent="0.2">
      <c r="A370" s="209" t="s">
        <v>1191</v>
      </c>
      <c r="B370" s="210" t="s">
        <v>172</v>
      </c>
      <c r="C370" s="209" t="s">
        <v>395</v>
      </c>
      <c r="D370" s="209" t="s">
        <v>92</v>
      </c>
      <c r="E370" s="209" t="s">
        <v>173</v>
      </c>
      <c r="F370" s="211">
        <v>4399937.32</v>
      </c>
      <c r="G370" s="211">
        <v>1000000</v>
      </c>
      <c r="H370" s="211">
        <v>1000000</v>
      </c>
    </row>
    <row r="371" spans="1:8" ht="15" outlineLevel="3" x14ac:dyDescent="0.2">
      <c r="A371" s="209" t="s">
        <v>1192</v>
      </c>
      <c r="B371" s="210" t="s">
        <v>174</v>
      </c>
      <c r="C371" s="209" t="s">
        <v>395</v>
      </c>
      <c r="D371" s="209" t="s">
        <v>92</v>
      </c>
      <c r="E371" s="209" t="s">
        <v>175</v>
      </c>
      <c r="F371" s="211">
        <v>4399937.32</v>
      </c>
      <c r="G371" s="211">
        <v>1000000</v>
      </c>
      <c r="H371" s="211">
        <v>1000000</v>
      </c>
    </row>
    <row r="372" spans="1:8" ht="15" outlineLevel="4" x14ac:dyDescent="0.2">
      <c r="A372" s="209" t="s">
        <v>1193</v>
      </c>
      <c r="B372" s="210" t="s">
        <v>241</v>
      </c>
      <c r="C372" s="209" t="s">
        <v>395</v>
      </c>
      <c r="D372" s="209" t="s">
        <v>242</v>
      </c>
      <c r="E372" s="209"/>
      <c r="F372" s="211">
        <v>5619.59</v>
      </c>
      <c r="G372" s="211">
        <v>0</v>
      </c>
      <c r="H372" s="211">
        <v>0</v>
      </c>
    </row>
    <row r="373" spans="1:8" ht="15" outlineLevel="5" x14ac:dyDescent="0.2">
      <c r="A373" s="209" t="s">
        <v>1194</v>
      </c>
      <c r="B373" s="210" t="s">
        <v>779</v>
      </c>
      <c r="C373" s="209" t="s">
        <v>395</v>
      </c>
      <c r="D373" s="209" t="s">
        <v>780</v>
      </c>
      <c r="E373" s="209"/>
      <c r="F373" s="211">
        <v>5619.59</v>
      </c>
      <c r="G373" s="211">
        <v>0</v>
      </c>
      <c r="H373" s="211">
        <v>0</v>
      </c>
    </row>
    <row r="374" spans="1:8" ht="15" outlineLevel="6" x14ac:dyDescent="0.2">
      <c r="A374" s="209" t="s">
        <v>1195</v>
      </c>
      <c r="B374" s="210" t="s">
        <v>172</v>
      </c>
      <c r="C374" s="209" t="s">
        <v>395</v>
      </c>
      <c r="D374" s="209" t="s">
        <v>780</v>
      </c>
      <c r="E374" s="209" t="s">
        <v>173</v>
      </c>
      <c r="F374" s="211">
        <v>5619.59</v>
      </c>
      <c r="G374" s="211">
        <v>0</v>
      </c>
      <c r="H374" s="211">
        <v>0</v>
      </c>
    </row>
    <row r="375" spans="1:8" ht="15" outlineLevel="2" x14ac:dyDescent="0.2">
      <c r="A375" s="209" t="s">
        <v>1196</v>
      </c>
      <c r="B375" s="210" t="s">
        <v>174</v>
      </c>
      <c r="C375" s="209" t="s">
        <v>395</v>
      </c>
      <c r="D375" s="209" t="s">
        <v>780</v>
      </c>
      <c r="E375" s="209" t="s">
        <v>175</v>
      </c>
      <c r="F375" s="211">
        <v>5619.59</v>
      </c>
      <c r="G375" s="211">
        <v>0</v>
      </c>
      <c r="H375" s="211">
        <v>0</v>
      </c>
    </row>
    <row r="376" spans="1:8" ht="105" outlineLevel="3" x14ac:dyDescent="0.2">
      <c r="A376" s="209" t="s">
        <v>1197</v>
      </c>
      <c r="B376" s="210" t="s">
        <v>1712</v>
      </c>
      <c r="C376" s="209" t="s">
        <v>1713</v>
      </c>
      <c r="D376" s="209"/>
      <c r="E376" s="209"/>
      <c r="F376" s="211">
        <v>780700</v>
      </c>
      <c r="G376" s="211">
        <v>0</v>
      </c>
      <c r="H376" s="211">
        <v>0</v>
      </c>
    </row>
    <row r="377" spans="1:8" ht="75" outlineLevel="4" x14ac:dyDescent="0.2">
      <c r="A377" s="209" t="s">
        <v>1198</v>
      </c>
      <c r="B377" s="210" t="s">
        <v>194</v>
      </c>
      <c r="C377" s="209" t="s">
        <v>1713</v>
      </c>
      <c r="D377" s="209" t="s">
        <v>91</v>
      </c>
      <c r="E377" s="209"/>
      <c r="F377" s="211">
        <v>780700</v>
      </c>
      <c r="G377" s="211">
        <v>0</v>
      </c>
      <c r="H377" s="211">
        <v>0</v>
      </c>
    </row>
    <row r="378" spans="1:8" ht="30" outlineLevel="5" x14ac:dyDescent="0.2">
      <c r="A378" s="209" t="s">
        <v>1199</v>
      </c>
      <c r="B378" s="210" t="s">
        <v>297</v>
      </c>
      <c r="C378" s="209" t="s">
        <v>1713</v>
      </c>
      <c r="D378" s="209" t="s">
        <v>90</v>
      </c>
      <c r="E378" s="209"/>
      <c r="F378" s="211">
        <v>780700</v>
      </c>
      <c r="G378" s="211">
        <v>0</v>
      </c>
      <c r="H378" s="211">
        <v>0</v>
      </c>
    </row>
    <row r="379" spans="1:8" ht="15" outlineLevel="6" x14ac:dyDescent="0.2">
      <c r="A379" s="209" t="s">
        <v>1200</v>
      </c>
      <c r="B379" s="210" t="s">
        <v>172</v>
      </c>
      <c r="C379" s="209" t="s">
        <v>1713</v>
      </c>
      <c r="D379" s="209" t="s">
        <v>90</v>
      </c>
      <c r="E379" s="209" t="s">
        <v>173</v>
      </c>
      <c r="F379" s="211">
        <v>780700</v>
      </c>
      <c r="G379" s="211">
        <v>0</v>
      </c>
      <c r="H379" s="211">
        <v>0</v>
      </c>
    </row>
    <row r="380" spans="1:8" ht="15" outlineLevel="2" x14ac:dyDescent="0.2">
      <c r="A380" s="209" t="s">
        <v>1201</v>
      </c>
      <c r="B380" s="210" t="s">
        <v>174</v>
      </c>
      <c r="C380" s="209" t="s">
        <v>1713</v>
      </c>
      <c r="D380" s="209" t="s">
        <v>90</v>
      </c>
      <c r="E380" s="209" t="s">
        <v>175</v>
      </c>
      <c r="F380" s="211">
        <v>780700</v>
      </c>
      <c r="G380" s="211">
        <v>0</v>
      </c>
      <c r="H380" s="211">
        <v>0</v>
      </c>
    </row>
    <row r="381" spans="1:8" ht="120" outlineLevel="3" x14ac:dyDescent="0.2">
      <c r="A381" s="209" t="s">
        <v>1202</v>
      </c>
      <c r="B381" s="212" t="s">
        <v>882</v>
      </c>
      <c r="C381" s="209" t="s">
        <v>883</v>
      </c>
      <c r="D381" s="209"/>
      <c r="E381" s="209"/>
      <c r="F381" s="211">
        <v>1233718.1000000001</v>
      </c>
      <c r="G381" s="211">
        <v>0</v>
      </c>
      <c r="H381" s="211">
        <v>0</v>
      </c>
    </row>
    <row r="382" spans="1:8" ht="75" outlineLevel="4" x14ac:dyDescent="0.2">
      <c r="A382" s="209" t="s">
        <v>1203</v>
      </c>
      <c r="B382" s="210" t="s">
        <v>194</v>
      </c>
      <c r="C382" s="209" t="s">
        <v>883</v>
      </c>
      <c r="D382" s="209" t="s">
        <v>91</v>
      </c>
      <c r="E382" s="209"/>
      <c r="F382" s="211">
        <v>1233718.1000000001</v>
      </c>
      <c r="G382" s="211">
        <v>0</v>
      </c>
      <c r="H382" s="211">
        <v>0</v>
      </c>
    </row>
    <row r="383" spans="1:8" ht="30" outlineLevel="5" x14ac:dyDescent="0.2">
      <c r="A383" s="209" t="s">
        <v>1204</v>
      </c>
      <c r="B383" s="210" t="s">
        <v>297</v>
      </c>
      <c r="C383" s="209" t="s">
        <v>883</v>
      </c>
      <c r="D383" s="209" t="s">
        <v>90</v>
      </c>
      <c r="E383" s="209"/>
      <c r="F383" s="211">
        <v>1233718.1000000001</v>
      </c>
      <c r="G383" s="211">
        <v>0</v>
      </c>
      <c r="H383" s="211">
        <v>0</v>
      </c>
    </row>
    <row r="384" spans="1:8" ht="15" outlineLevel="6" x14ac:dyDescent="0.2">
      <c r="A384" s="209" t="s">
        <v>1205</v>
      </c>
      <c r="B384" s="210" t="s">
        <v>172</v>
      </c>
      <c r="C384" s="209" t="s">
        <v>883</v>
      </c>
      <c r="D384" s="209" t="s">
        <v>90</v>
      </c>
      <c r="E384" s="209" t="s">
        <v>173</v>
      </c>
      <c r="F384" s="211">
        <v>1233718.1000000001</v>
      </c>
      <c r="G384" s="211">
        <v>0</v>
      </c>
      <c r="H384" s="211">
        <v>0</v>
      </c>
    </row>
    <row r="385" spans="1:8" ht="15" x14ac:dyDescent="0.2">
      <c r="A385" s="209" t="s">
        <v>1206</v>
      </c>
      <c r="B385" s="210" t="s">
        <v>174</v>
      </c>
      <c r="C385" s="209" t="s">
        <v>883</v>
      </c>
      <c r="D385" s="209" t="s">
        <v>90</v>
      </c>
      <c r="E385" s="209" t="s">
        <v>175</v>
      </c>
      <c r="F385" s="211">
        <v>1233718.1000000001</v>
      </c>
      <c r="G385" s="211">
        <v>0</v>
      </c>
      <c r="H385" s="211">
        <v>0</v>
      </c>
    </row>
    <row r="386" spans="1:8" ht="45" outlineLevel="1" x14ac:dyDescent="0.2">
      <c r="A386" s="209" t="s">
        <v>1207</v>
      </c>
      <c r="B386" s="210" t="s">
        <v>335</v>
      </c>
      <c r="C386" s="209" t="s">
        <v>336</v>
      </c>
      <c r="D386" s="209"/>
      <c r="E386" s="209"/>
      <c r="F386" s="211">
        <v>6172288.6399999997</v>
      </c>
      <c r="G386" s="211">
        <v>4866255.4400000004</v>
      </c>
      <c r="H386" s="211">
        <v>4931670.26</v>
      </c>
    </row>
    <row r="387" spans="1:8" ht="45" outlineLevel="2" x14ac:dyDescent="0.2">
      <c r="A387" s="209" t="s">
        <v>1208</v>
      </c>
      <c r="B387" s="210" t="s">
        <v>351</v>
      </c>
      <c r="C387" s="209" t="s">
        <v>352</v>
      </c>
      <c r="D387" s="209"/>
      <c r="E387" s="209"/>
      <c r="F387" s="211">
        <v>9000</v>
      </c>
      <c r="G387" s="211">
        <v>25000</v>
      </c>
      <c r="H387" s="211">
        <v>25000</v>
      </c>
    </row>
    <row r="388" spans="1:8" ht="120" outlineLevel="3" x14ac:dyDescent="0.2">
      <c r="A388" s="209" t="s">
        <v>1209</v>
      </c>
      <c r="B388" s="212" t="s">
        <v>671</v>
      </c>
      <c r="C388" s="209" t="s">
        <v>353</v>
      </c>
      <c r="D388" s="209"/>
      <c r="E388" s="209"/>
      <c r="F388" s="211">
        <v>9000</v>
      </c>
      <c r="G388" s="211">
        <v>25000</v>
      </c>
      <c r="H388" s="211">
        <v>25000</v>
      </c>
    </row>
    <row r="389" spans="1:8" ht="30" outlineLevel="4" x14ac:dyDescent="0.2">
      <c r="A389" s="209" t="s">
        <v>1210</v>
      </c>
      <c r="B389" s="210" t="s">
        <v>196</v>
      </c>
      <c r="C389" s="209" t="s">
        <v>353</v>
      </c>
      <c r="D389" s="209" t="s">
        <v>197</v>
      </c>
      <c r="E389" s="209"/>
      <c r="F389" s="211">
        <v>9000</v>
      </c>
      <c r="G389" s="211">
        <v>25000</v>
      </c>
      <c r="H389" s="211">
        <v>25000</v>
      </c>
    </row>
    <row r="390" spans="1:8" ht="45" outlineLevel="5" x14ac:dyDescent="0.2">
      <c r="A390" s="209" t="s">
        <v>1211</v>
      </c>
      <c r="B390" s="210" t="s">
        <v>198</v>
      </c>
      <c r="C390" s="209" t="s">
        <v>353</v>
      </c>
      <c r="D390" s="209" t="s">
        <v>92</v>
      </c>
      <c r="E390" s="209"/>
      <c r="F390" s="211">
        <v>9000</v>
      </c>
      <c r="G390" s="211">
        <v>25000</v>
      </c>
      <c r="H390" s="211">
        <v>25000</v>
      </c>
    </row>
    <row r="391" spans="1:8" ht="30" outlineLevel="6" x14ac:dyDescent="0.2">
      <c r="A391" s="209" t="s">
        <v>1212</v>
      </c>
      <c r="B391" s="210" t="s">
        <v>120</v>
      </c>
      <c r="C391" s="209" t="s">
        <v>353</v>
      </c>
      <c r="D391" s="209" t="s">
        <v>92</v>
      </c>
      <c r="E391" s="209" t="s">
        <v>121</v>
      </c>
      <c r="F391" s="211">
        <v>9000</v>
      </c>
      <c r="G391" s="211">
        <v>25000</v>
      </c>
      <c r="H391" s="211">
        <v>25000</v>
      </c>
    </row>
    <row r="392" spans="1:8" ht="45" outlineLevel="1" x14ac:dyDescent="0.2">
      <c r="A392" s="209" t="s">
        <v>1213</v>
      </c>
      <c r="B392" s="210" t="s">
        <v>122</v>
      </c>
      <c r="C392" s="209" t="s">
        <v>353</v>
      </c>
      <c r="D392" s="209" t="s">
        <v>92</v>
      </c>
      <c r="E392" s="209" t="s">
        <v>123</v>
      </c>
      <c r="F392" s="211">
        <v>9000</v>
      </c>
      <c r="G392" s="211">
        <v>25000</v>
      </c>
      <c r="H392" s="211">
        <v>25000</v>
      </c>
    </row>
    <row r="393" spans="1:8" ht="120" outlineLevel="2" x14ac:dyDescent="0.2">
      <c r="A393" s="209" t="s">
        <v>1214</v>
      </c>
      <c r="B393" s="212" t="s">
        <v>835</v>
      </c>
      <c r="C393" s="209" t="s">
        <v>349</v>
      </c>
      <c r="D393" s="209"/>
      <c r="E393" s="209"/>
      <c r="F393" s="211">
        <v>5137829.29</v>
      </c>
      <c r="G393" s="211">
        <v>3990920.31</v>
      </c>
      <c r="H393" s="211">
        <v>4044845.44</v>
      </c>
    </row>
    <row r="394" spans="1:8" ht="195" outlineLevel="3" x14ac:dyDescent="0.2">
      <c r="A394" s="209" t="s">
        <v>1215</v>
      </c>
      <c r="B394" s="212" t="s">
        <v>836</v>
      </c>
      <c r="C394" s="209" t="s">
        <v>350</v>
      </c>
      <c r="D394" s="209"/>
      <c r="E394" s="209"/>
      <c r="F394" s="211">
        <v>4608985.2300000004</v>
      </c>
      <c r="G394" s="211">
        <v>3990920.31</v>
      </c>
      <c r="H394" s="211">
        <v>4044845.44</v>
      </c>
    </row>
    <row r="395" spans="1:8" ht="75" outlineLevel="4" x14ac:dyDescent="0.2">
      <c r="A395" s="209" t="s">
        <v>1216</v>
      </c>
      <c r="B395" s="210" t="s">
        <v>194</v>
      </c>
      <c r="C395" s="209" t="s">
        <v>350</v>
      </c>
      <c r="D395" s="209" t="s">
        <v>91</v>
      </c>
      <c r="E395" s="209"/>
      <c r="F395" s="211">
        <v>4601985.2300000004</v>
      </c>
      <c r="G395" s="211">
        <v>3990920.31</v>
      </c>
      <c r="H395" s="211">
        <v>4044845.44</v>
      </c>
    </row>
    <row r="396" spans="1:8" ht="30" outlineLevel="5" x14ac:dyDescent="0.2">
      <c r="A396" s="209" t="s">
        <v>1217</v>
      </c>
      <c r="B396" s="210" t="s">
        <v>297</v>
      </c>
      <c r="C396" s="209" t="s">
        <v>350</v>
      </c>
      <c r="D396" s="209" t="s">
        <v>90</v>
      </c>
      <c r="E396" s="209"/>
      <c r="F396" s="211">
        <v>4601985.2300000004</v>
      </c>
      <c r="G396" s="211">
        <v>3990920.31</v>
      </c>
      <c r="H396" s="211">
        <v>4044845.44</v>
      </c>
    </row>
    <row r="397" spans="1:8" ht="30" outlineLevel="6" x14ac:dyDescent="0.2">
      <c r="A397" s="209" t="s">
        <v>1218</v>
      </c>
      <c r="B397" s="210" t="s">
        <v>120</v>
      </c>
      <c r="C397" s="209" t="s">
        <v>350</v>
      </c>
      <c r="D397" s="209" t="s">
        <v>90</v>
      </c>
      <c r="E397" s="209" t="s">
        <v>121</v>
      </c>
      <c r="F397" s="211">
        <v>4601985.2300000004</v>
      </c>
      <c r="G397" s="211">
        <v>3990920.31</v>
      </c>
      <c r="H397" s="211">
        <v>4044845.44</v>
      </c>
    </row>
    <row r="398" spans="1:8" ht="45" outlineLevel="3" x14ac:dyDescent="0.2">
      <c r="A398" s="209" t="s">
        <v>1219</v>
      </c>
      <c r="B398" s="210" t="s">
        <v>608</v>
      </c>
      <c r="C398" s="209" t="s">
        <v>350</v>
      </c>
      <c r="D398" s="209" t="s">
        <v>90</v>
      </c>
      <c r="E398" s="209" t="s">
        <v>609</v>
      </c>
      <c r="F398" s="211">
        <v>4601985.2300000004</v>
      </c>
      <c r="G398" s="211">
        <v>3990920.31</v>
      </c>
      <c r="H398" s="211">
        <v>4044845.44</v>
      </c>
    </row>
    <row r="399" spans="1:8" ht="30" outlineLevel="4" x14ac:dyDescent="0.2">
      <c r="A399" s="209" t="s">
        <v>1220</v>
      </c>
      <c r="B399" s="210" t="s">
        <v>196</v>
      </c>
      <c r="C399" s="209" t="s">
        <v>350</v>
      </c>
      <c r="D399" s="209" t="s">
        <v>197</v>
      </c>
      <c r="E399" s="209"/>
      <c r="F399" s="211">
        <v>7000</v>
      </c>
      <c r="G399" s="211">
        <v>0</v>
      </c>
      <c r="H399" s="211">
        <v>0</v>
      </c>
    </row>
    <row r="400" spans="1:8" ht="45" outlineLevel="5" x14ac:dyDescent="0.2">
      <c r="A400" s="209" t="s">
        <v>1221</v>
      </c>
      <c r="B400" s="210" t="s">
        <v>198</v>
      </c>
      <c r="C400" s="209" t="s">
        <v>350</v>
      </c>
      <c r="D400" s="209" t="s">
        <v>92</v>
      </c>
      <c r="E400" s="209"/>
      <c r="F400" s="211">
        <v>7000</v>
      </c>
      <c r="G400" s="211">
        <v>0</v>
      </c>
      <c r="H400" s="211">
        <v>0</v>
      </c>
    </row>
    <row r="401" spans="1:8" ht="30" outlineLevel="6" x14ac:dyDescent="0.2">
      <c r="A401" s="209" t="s">
        <v>1222</v>
      </c>
      <c r="B401" s="210" t="s">
        <v>120</v>
      </c>
      <c r="C401" s="209" t="s">
        <v>350</v>
      </c>
      <c r="D401" s="209" t="s">
        <v>92</v>
      </c>
      <c r="E401" s="209" t="s">
        <v>121</v>
      </c>
      <c r="F401" s="211">
        <v>7000</v>
      </c>
      <c r="G401" s="211">
        <v>0</v>
      </c>
      <c r="H401" s="211">
        <v>0</v>
      </c>
    </row>
    <row r="402" spans="1:8" ht="45" outlineLevel="2" x14ac:dyDescent="0.2">
      <c r="A402" s="209" t="s">
        <v>1223</v>
      </c>
      <c r="B402" s="210" t="s">
        <v>608</v>
      </c>
      <c r="C402" s="209" t="s">
        <v>350</v>
      </c>
      <c r="D402" s="209" t="s">
        <v>92</v>
      </c>
      <c r="E402" s="209" t="s">
        <v>609</v>
      </c>
      <c r="F402" s="211">
        <v>7000</v>
      </c>
      <c r="G402" s="211">
        <v>0</v>
      </c>
      <c r="H402" s="211">
        <v>0</v>
      </c>
    </row>
    <row r="403" spans="1:8" ht="225" outlineLevel="3" x14ac:dyDescent="0.2">
      <c r="A403" s="209" t="s">
        <v>1224</v>
      </c>
      <c r="B403" s="212" t="s">
        <v>837</v>
      </c>
      <c r="C403" s="209" t="s">
        <v>435</v>
      </c>
      <c r="D403" s="209"/>
      <c r="E403" s="209"/>
      <c r="F403" s="211">
        <v>500</v>
      </c>
      <c r="G403" s="211">
        <v>0</v>
      </c>
      <c r="H403" s="211">
        <v>0</v>
      </c>
    </row>
    <row r="404" spans="1:8" ht="30" outlineLevel="4" x14ac:dyDescent="0.2">
      <c r="A404" s="209" t="s">
        <v>1225</v>
      </c>
      <c r="B404" s="210" t="s">
        <v>196</v>
      </c>
      <c r="C404" s="209" t="s">
        <v>435</v>
      </c>
      <c r="D404" s="209" t="s">
        <v>197</v>
      </c>
      <c r="E404" s="209"/>
      <c r="F404" s="211">
        <v>500</v>
      </c>
      <c r="G404" s="211">
        <v>0</v>
      </c>
      <c r="H404" s="211">
        <v>0</v>
      </c>
    </row>
    <row r="405" spans="1:8" ht="45" outlineLevel="5" x14ac:dyDescent="0.2">
      <c r="A405" s="209" t="s">
        <v>1226</v>
      </c>
      <c r="B405" s="210" t="s">
        <v>198</v>
      </c>
      <c r="C405" s="209" t="s">
        <v>435</v>
      </c>
      <c r="D405" s="209" t="s">
        <v>92</v>
      </c>
      <c r="E405" s="209"/>
      <c r="F405" s="211">
        <v>500</v>
      </c>
      <c r="G405" s="211">
        <v>0</v>
      </c>
      <c r="H405" s="211">
        <v>0</v>
      </c>
    </row>
    <row r="406" spans="1:8" ht="30" outlineLevel="6" x14ac:dyDescent="0.2">
      <c r="A406" s="209" t="s">
        <v>1227</v>
      </c>
      <c r="B406" s="210" t="s">
        <v>120</v>
      </c>
      <c r="C406" s="209" t="s">
        <v>435</v>
      </c>
      <c r="D406" s="209" t="s">
        <v>92</v>
      </c>
      <c r="E406" s="209" t="s">
        <v>121</v>
      </c>
      <c r="F406" s="211">
        <v>500</v>
      </c>
      <c r="G406" s="211">
        <v>0</v>
      </c>
      <c r="H406" s="211">
        <v>0</v>
      </c>
    </row>
    <row r="407" spans="1:8" ht="45" outlineLevel="2" x14ac:dyDescent="0.2">
      <c r="A407" s="209" t="s">
        <v>1228</v>
      </c>
      <c r="B407" s="210" t="s">
        <v>608</v>
      </c>
      <c r="C407" s="209" t="s">
        <v>435</v>
      </c>
      <c r="D407" s="209" t="s">
        <v>92</v>
      </c>
      <c r="E407" s="209" t="s">
        <v>609</v>
      </c>
      <c r="F407" s="211">
        <v>500</v>
      </c>
      <c r="G407" s="211">
        <v>0</v>
      </c>
      <c r="H407" s="211">
        <v>0</v>
      </c>
    </row>
    <row r="408" spans="1:8" ht="195" outlineLevel="3" x14ac:dyDescent="0.2">
      <c r="A408" s="209" t="s">
        <v>1229</v>
      </c>
      <c r="B408" s="212" t="s">
        <v>838</v>
      </c>
      <c r="C408" s="209" t="s">
        <v>839</v>
      </c>
      <c r="D408" s="209"/>
      <c r="E408" s="209"/>
      <c r="F408" s="211">
        <v>528344.06000000006</v>
      </c>
      <c r="G408" s="211">
        <v>0</v>
      </c>
      <c r="H408" s="211">
        <v>0</v>
      </c>
    </row>
    <row r="409" spans="1:8" ht="75" outlineLevel="4" x14ac:dyDescent="0.2">
      <c r="A409" s="209" t="s">
        <v>1230</v>
      </c>
      <c r="B409" s="210" t="s">
        <v>194</v>
      </c>
      <c r="C409" s="209" t="s">
        <v>839</v>
      </c>
      <c r="D409" s="209" t="s">
        <v>91</v>
      </c>
      <c r="E409" s="209"/>
      <c r="F409" s="211">
        <v>528344.06000000006</v>
      </c>
      <c r="G409" s="211">
        <v>0</v>
      </c>
      <c r="H409" s="211">
        <v>0</v>
      </c>
    </row>
    <row r="410" spans="1:8" ht="30" outlineLevel="5" x14ac:dyDescent="0.2">
      <c r="A410" s="209" t="s">
        <v>1231</v>
      </c>
      <c r="B410" s="210" t="s">
        <v>297</v>
      </c>
      <c r="C410" s="209" t="s">
        <v>839</v>
      </c>
      <c r="D410" s="209" t="s">
        <v>90</v>
      </c>
      <c r="E410" s="209"/>
      <c r="F410" s="211">
        <v>528344.06000000006</v>
      </c>
      <c r="G410" s="211">
        <v>0</v>
      </c>
      <c r="H410" s="211">
        <v>0</v>
      </c>
    </row>
    <row r="411" spans="1:8" ht="30" outlineLevel="6" x14ac:dyDescent="0.2">
      <c r="A411" s="209" t="s">
        <v>254</v>
      </c>
      <c r="B411" s="210" t="s">
        <v>120</v>
      </c>
      <c r="C411" s="209" t="s">
        <v>839</v>
      </c>
      <c r="D411" s="209" t="s">
        <v>90</v>
      </c>
      <c r="E411" s="209" t="s">
        <v>121</v>
      </c>
      <c r="F411" s="211">
        <v>528344.06000000006</v>
      </c>
      <c r="G411" s="211">
        <v>0</v>
      </c>
      <c r="H411" s="211">
        <v>0</v>
      </c>
    </row>
    <row r="412" spans="1:8" ht="45" outlineLevel="1" x14ac:dyDescent="0.2">
      <c r="A412" s="209" t="s">
        <v>1232</v>
      </c>
      <c r="B412" s="210" t="s">
        <v>608</v>
      </c>
      <c r="C412" s="209" t="s">
        <v>839</v>
      </c>
      <c r="D412" s="209" t="s">
        <v>90</v>
      </c>
      <c r="E412" s="209" t="s">
        <v>609</v>
      </c>
      <c r="F412" s="211">
        <v>528344.06000000006</v>
      </c>
      <c r="G412" s="211">
        <v>0</v>
      </c>
      <c r="H412" s="211">
        <v>0</v>
      </c>
    </row>
    <row r="413" spans="1:8" ht="30" outlineLevel="2" x14ac:dyDescent="0.2">
      <c r="A413" s="209" t="s">
        <v>1233</v>
      </c>
      <c r="B413" s="210" t="s">
        <v>260</v>
      </c>
      <c r="C413" s="209" t="s">
        <v>337</v>
      </c>
      <c r="D413" s="209"/>
      <c r="E413" s="209"/>
      <c r="F413" s="211">
        <v>1025459.35</v>
      </c>
      <c r="G413" s="211">
        <v>850335.13</v>
      </c>
      <c r="H413" s="211">
        <v>861824.82</v>
      </c>
    </row>
    <row r="414" spans="1:8" ht="105" outlineLevel="3" x14ac:dyDescent="0.2">
      <c r="A414" s="209" t="s">
        <v>1234</v>
      </c>
      <c r="B414" s="212" t="s">
        <v>668</v>
      </c>
      <c r="C414" s="209" t="s">
        <v>338</v>
      </c>
      <c r="D414" s="209"/>
      <c r="E414" s="209"/>
      <c r="F414" s="211">
        <v>982024.63</v>
      </c>
      <c r="G414" s="211">
        <v>850335.13</v>
      </c>
      <c r="H414" s="211">
        <v>861824.82</v>
      </c>
    </row>
    <row r="415" spans="1:8" ht="75" outlineLevel="4" x14ac:dyDescent="0.2">
      <c r="A415" s="209" t="s">
        <v>1235</v>
      </c>
      <c r="B415" s="210" t="s">
        <v>194</v>
      </c>
      <c r="C415" s="209" t="s">
        <v>338</v>
      </c>
      <c r="D415" s="209" t="s">
        <v>91</v>
      </c>
      <c r="E415" s="209"/>
      <c r="F415" s="211">
        <v>966198.33</v>
      </c>
      <c r="G415" s="211">
        <v>850335.13</v>
      </c>
      <c r="H415" s="211">
        <v>861824.82</v>
      </c>
    </row>
    <row r="416" spans="1:8" ht="30" outlineLevel="5" x14ac:dyDescent="0.2">
      <c r="A416" s="209" t="s">
        <v>1236</v>
      </c>
      <c r="B416" s="210" t="s">
        <v>195</v>
      </c>
      <c r="C416" s="209" t="s">
        <v>338</v>
      </c>
      <c r="D416" s="209" t="s">
        <v>93</v>
      </c>
      <c r="E416" s="209"/>
      <c r="F416" s="211">
        <v>966198.33</v>
      </c>
      <c r="G416" s="211">
        <v>850335.13</v>
      </c>
      <c r="H416" s="211">
        <v>861824.82</v>
      </c>
    </row>
    <row r="417" spans="1:8" ht="15" outlineLevel="6" x14ac:dyDescent="0.2">
      <c r="A417" s="209" t="s">
        <v>1237</v>
      </c>
      <c r="B417" s="210" t="s">
        <v>101</v>
      </c>
      <c r="C417" s="209" t="s">
        <v>338</v>
      </c>
      <c r="D417" s="209" t="s">
        <v>93</v>
      </c>
      <c r="E417" s="209" t="s">
        <v>102</v>
      </c>
      <c r="F417" s="211">
        <v>966198.33</v>
      </c>
      <c r="G417" s="211">
        <v>850335.13</v>
      </c>
      <c r="H417" s="211">
        <v>861824.82</v>
      </c>
    </row>
    <row r="418" spans="1:8" ht="60" outlineLevel="3" x14ac:dyDescent="0.2">
      <c r="A418" s="209" t="s">
        <v>1238</v>
      </c>
      <c r="B418" s="210" t="s">
        <v>653</v>
      </c>
      <c r="C418" s="209" t="s">
        <v>338</v>
      </c>
      <c r="D418" s="209" t="s">
        <v>93</v>
      </c>
      <c r="E418" s="209" t="s">
        <v>107</v>
      </c>
      <c r="F418" s="211">
        <v>966198.33</v>
      </c>
      <c r="G418" s="211">
        <v>850335.13</v>
      </c>
      <c r="H418" s="211">
        <v>861824.82</v>
      </c>
    </row>
    <row r="419" spans="1:8" ht="30" outlineLevel="4" x14ac:dyDescent="0.2">
      <c r="A419" s="209" t="s">
        <v>1239</v>
      </c>
      <c r="B419" s="210" t="s">
        <v>196</v>
      </c>
      <c r="C419" s="209" t="s">
        <v>338</v>
      </c>
      <c r="D419" s="209" t="s">
        <v>197</v>
      </c>
      <c r="E419" s="209"/>
      <c r="F419" s="211">
        <v>15826.3</v>
      </c>
      <c r="G419" s="211">
        <v>0</v>
      </c>
      <c r="H419" s="211">
        <v>0</v>
      </c>
    </row>
    <row r="420" spans="1:8" ht="45" outlineLevel="5" x14ac:dyDescent="0.2">
      <c r="A420" s="209" t="s">
        <v>1240</v>
      </c>
      <c r="B420" s="210" t="s">
        <v>198</v>
      </c>
      <c r="C420" s="209" t="s">
        <v>338</v>
      </c>
      <c r="D420" s="209" t="s">
        <v>92</v>
      </c>
      <c r="E420" s="209"/>
      <c r="F420" s="211">
        <v>15826.3</v>
      </c>
      <c r="G420" s="211">
        <v>0</v>
      </c>
      <c r="H420" s="211">
        <v>0</v>
      </c>
    </row>
    <row r="421" spans="1:8" ht="15" outlineLevel="6" x14ac:dyDescent="0.2">
      <c r="A421" s="209" t="s">
        <v>94</v>
      </c>
      <c r="B421" s="210" t="s">
        <v>101</v>
      </c>
      <c r="C421" s="209" t="s">
        <v>338</v>
      </c>
      <c r="D421" s="209" t="s">
        <v>92</v>
      </c>
      <c r="E421" s="209" t="s">
        <v>102</v>
      </c>
      <c r="F421" s="211">
        <v>15826.3</v>
      </c>
      <c r="G421" s="211">
        <v>0</v>
      </c>
      <c r="H421" s="211">
        <v>0</v>
      </c>
    </row>
    <row r="422" spans="1:8" ht="60" outlineLevel="2" x14ac:dyDescent="0.2">
      <c r="A422" s="209" t="s">
        <v>1241</v>
      </c>
      <c r="B422" s="210" t="s">
        <v>653</v>
      </c>
      <c r="C422" s="209" t="s">
        <v>338</v>
      </c>
      <c r="D422" s="209" t="s">
        <v>92</v>
      </c>
      <c r="E422" s="209" t="s">
        <v>107</v>
      </c>
      <c r="F422" s="211">
        <v>15826.3</v>
      </c>
      <c r="G422" s="211">
        <v>0</v>
      </c>
      <c r="H422" s="211">
        <v>0</v>
      </c>
    </row>
    <row r="423" spans="1:8" ht="120" outlineLevel="3" x14ac:dyDescent="0.2">
      <c r="A423" s="209" t="s">
        <v>1242</v>
      </c>
      <c r="B423" s="212" t="s">
        <v>829</v>
      </c>
      <c r="C423" s="209" t="s">
        <v>830</v>
      </c>
      <c r="D423" s="209"/>
      <c r="E423" s="209"/>
      <c r="F423" s="211">
        <v>43434.720000000001</v>
      </c>
      <c r="G423" s="211">
        <v>0</v>
      </c>
      <c r="H423" s="211">
        <v>0</v>
      </c>
    </row>
    <row r="424" spans="1:8" ht="75" outlineLevel="4" x14ac:dyDescent="0.2">
      <c r="A424" s="209" t="s">
        <v>1243</v>
      </c>
      <c r="B424" s="210" t="s">
        <v>194</v>
      </c>
      <c r="C424" s="209" t="s">
        <v>830</v>
      </c>
      <c r="D424" s="209" t="s">
        <v>91</v>
      </c>
      <c r="E424" s="209"/>
      <c r="F424" s="211">
        <v>43434.720000000001</v>
      </c>
      <c r="G424" s="211">
        <v>0</v>
      </c>
      <c r="H424" s="211">
        <v>0</v>
      </c>
    </row>
    <row r="425" spans="1:8" ht="30" outlineLevel="5" x14ac:dyDescent="0.2">
      <c r="A425" s="209" t="s">
        <v>1244</v>
      </c>
      <c r="B425" s="210" t="s">
        <v>195</v>
      </c>
      <c r="C425" s="209" t="s">
        <v>830</v>
      </c>
      <c r="D425" s="209" t="s">
        <v>93</v>
      </c>
      <c r="E425" s="209"/>
      <c r="F425" s="211">
        <v>43434.720000000001</v>
      </c>
      <c r="G425" s="211">
        <v>0</v>
      </c>
      <c r="H425" s="211">
        <v>0</v>
      </c>
    </row>
    <row r="426" spans="1:8" ht="15" outlineLevel="6" x14ac:dyDescent="0.2">
      <c r="A426" s="209" t="s">
        <v>1245</v>
      </c>
      <c r="B426" s="210" t="s">
        <v>101</v>
      </c>
      <c r="C426" s="209" t="s">
        <v>830</v>
      </c>
      <c r="D426" s="209" t="s">
        <v>93</v>
      </c>
      <c r="E426" s="209" t="s">
        <v>102</v>
      </c>
      <c r="F426" s="211">
        <v>43434.720000000001</v>
      </c>
      <c r="G426" s="211">
        <v>0</v>
      </c>
      <c r="H426" s="211">
        <v>0</v>
      </c>
    </row>
    <row r="427" spans="1:8" ht="60" x14ac:dyDescent="0.2">
      <c r="A427" s="209" t="s">
        <v>1246</v>
      </c>
      <c r="B427" s="210" t="s">
        <v>653</v>
      </c>
      <c r="C427" s="209" t="s">
        <v>830</v>
      </c>
      <c r="D427" s="209" t="s">
        <v>93</v>
      </c>
      <c r="E427" s="209" t="s">
        <v>107</v>
      </c>
      <c r="F427" s="211">
        <v>43434.720000000001</v>
      </c>
      <c r="G427" s="211">
        <v>0</v>
      </c>
      <c r="H427" s="211">
        <v>0</v>
      </c>
    </row>
    <row r="428" spans="1:8" ht="30" outlineLevel="1" x14ac:dyDescent="0.2">
      <c r="A428" s="209" t="s">
        <v>1247</v>
      </c>
      <c r="B428" s="210" t="s">
        <v>188</v>
      </c>
      <c r="C428" s="209" t="s">
        <v>189</v>
      </c>
      <c r="D428" s="209"/>
      <c r="E428" s="209"/>
      <c r="F428" s="211">
        <v>152737200.55000001</v>
      </c>
      <c r="G428" s="211">
        <v>123733999.17</v>
      </c>
      <c r="H428" s="211">
        <v>123871081.48999999</v>
      </c>
    </row>
    <row r="429" spans="1:8" ht="75" outlineLevel="2" x14ac:dyDescent="0.2">
      <c r="A429" s="209" t="s">
        <v>1248</v>
      </c>
      <c r="B429" s="210" t="s">
        <v>219</v>
      </c>
      <c r="C429" s="209" t="s">
        <v>220</v>
      </c>
      <c r="D429" s="209"/>
      <c r="E429" s="209"/>
      <c r="F429" s="211">
        <v>134904146.25</v>
      </c>
      <c r="G429" s="211">
        <v>107580466</v>
      </c>
      <c r="H429" s="211">
        <v>107580466</v>
      </c>
    </row>
    <row r="430" spans="1:8" ht="135" outlineLevel="3" x14ac:dyDescent="0.2">
      <c r="A430" s="209" t="s">
        <v>1249</v>
      </c>
      <c r="B430" s="212" t="s">
        <v>660</v>
      </c>
      <c r="C430" s="209" t="s">
        <v>221</v>
      </c>
      <c r="D430" s="209"/>
      <c r="E430" s="209"/>
      <c r="F430" s="211">
        <v>17767058</v>
      </c>
      <c r="G430" s="211">
        <v>14213647</v>
      </c>
      <c r="H430" s="211">
        <v>14213647</v>
      </c>
    </row>
    <row r="431" spans="1:8" ht="15" outlineLevel="4" x14ac:dyDescent="0.2">
      <c r="A431" s="209" t="s">
        <v>1250</v>
      </c>
      <c r="B431" s="210" t="s">
        <v>206</v>
      </c>
      <c r="C431" s="209" t="s">
        <v>221</v>
      </c>
      <c r="D431" s="209" t="s">
        <v>207</v>
      </c>
      <c r="E431" s="209"/>
      <c r="F431" s="211">
        <v>17767058</v>
      </c>
      <c r="G431" s="211">
        <v>14213647</v>
      </c>
      <c r="H431" s="211">
        <v>14213647</v>
      </c>
    </row>
    <row r="432" spans="1:8" ht="15" outlineLevel="5" x14ac:dyDescent="0.2">
      <c r="A432" s="209" t="s">
        <v>1251</v>
      </c>
      <c r="B432" s="210" t="s">
        <v>222</v>
      </c>
      <c r="C432" s="209" t="s">
        <v>221</v>
      </c>
      <c r="D432" s="209" t="s">
        <v>223</v>
      </c>
      <c r="E432" s="209"/>
      <c r="F432" s="211">
        <v>17767058</v>
      </c>
      <c r="G432" s="211">
        <v>14213647</v>
      </c>
      <c r="H432" s="211">
        <v>14213647</v>
      </c>
    </row>
    <row r="433" spans="1:8" ht="60" outlineLevel="6" x14ac:dyDescent="0.2">
      <c r="A433" s="209" t="s">
        <v>1252</v>
      </c>
      <c r="B433" s="210" t="s">
        <v>178</v>
      </c>
      <c r="C433" s="209" t="s">
        <v>221</v>
      </c>
      <c r="D433" s="209" t="s">
        <v>223</v>
      </c>
      <c r="E433" s="209" t="s">
        <v>179</v>
      </c>
      <c r="F433" s="211">
        <v>17767058</v>
      </c>
      <c r="G433" s="211">
        <v>14213647</v>
      </c>
      <c r="H433" s="211">
        <v>14213647</v>
      </c>
    </row>
    <row r="434" spans="1:8" ht="45" outlineLevel="2" x14ac:dyDescent="0.2">
      <c r="A434" s="209" t="s">
        <v>1253</v>
      </c>
      <c r="B434" s="210" t="s">
        <v>180</v>
      </c>
      <c r="C434" s="209" t="s">
        <v>221</v>
      </c>
      <c r="D434" s="209" t="s">
        <v>223</v>
      </c>
      <c r="E434" s="209" t="s">
        <v>181</v>
      </c>
      <c r="F434" s="211">
        <v>17767058</v>
      </c>
      <c r="G434" s="211">
        <v>14213647</v>
      </c>
      <c r="H434" s="211">
        <v>14213647</v>
      </c>
    </row>
    <row r="435" spans="1:8" ht="120" outlineLevel="3" x14ac:dyDescent="0.2">
      <c r="A435" s="209" t="s">
        <v>1254</v>
      </c>
      <c r="B435" s="212" t="s">
        <v>662</v>
      </c>
      <c r="C435" s="209" t="s">
        <v>225</v>
      </c>
      <c r="D435" s="209"/>
      <c r="E435" s="209"/>
      <c r="F435" s="211">
        <v>99393888.25</v>
      </c>
      <c r="G435" s="211">
        <v>79172219</v>
      </c>
      <c r="H435" s="211">
        <v>79172219</v>
      </c>
    </row>
    <row r="436" spans="1:8" ht="15" outlineLevel="4" x14ac:dyDescent="0.2">
      <c r="A436" s="209" t="s">
        <v>1255</v>
      </c>
      <c r="B436" s="210" t="s">
        <v>206</v>
      </c>
      <c r="C436" s="209" t="s">
        <v>225</v>
      </c>
      <c r="D436" s="209" t="s">
        <v>207</v>
      </c>
      <c r="E436" s="209"/>
      <c r="F436" s="211">
        <v>99393888.25</v>
      </c>
      <c r="G436" s="211">
        <v>79172219</v>
      </c>
      <c r="H436" s="211">
        <v>79172219</v>
      </c>
    </row>
    <row r="437" spans="1:8" ht="15" outlineLevel="5" x14ac:dyDescent="0.2">
      <c r="A437" s="209" t="s">
        <v>1256</v>
      </c>
      <c r="B437" s="210" t="s">
        <v>95</v>
      </c>
      <c r="C437" s="209" t="s">
        <v>225</v>
      </c>
      <c r="D437" s="209" t="s">
        <v>226</v>
      </c>
      <c r="E437" s="209"/>
      <c r="F437" s="211">
        <v>99393888.25</v>
      </c>
      <c r="G437" s="211">
        <v>79172219</v>
      </c>
      <c r="H437" s="211">
        <v>79172219</v>
      </c>
    </row>
    <row r="438" spans="1:8" ht="60" outlineLevel="6" x14ac:dyDescent="0.2">
      <c r="A438" s="209" t="s">
        <v>1257</v>
      </c>
      <c r="B438" s="210" t="s">
        <v>178</v>
      </c>
      <c r="C438" s="209" t="s">
        <v>225</v>
      </c>
      <c r="D438" s="209" t="s">
        <v>226</v>
      </c>
      <c r="E438" s="209" t="s">
        <v>179</v>
      </c>
      <c r="F438" s="211">
        <v>99393888.25</v>
      </c>
      <c r="G438" s="211">
        <v>79172219</v>
      </c>
      <c r="H438" s="211">
        <v>79172219</v>
      </c>
    </row>
    <row r="439" spans="1:8" ht="30" outlineLevel="2" x14ac:dyDescent="0.2">
      <c r="A439" s="209" t="s">
        <v>1258</v>
      </c>
      <c r="B439" s="210" t="s">
        <v>182</v>
      </c>
      <c r="C439" s="209" t="s">
        <v>225</v>
      </c>
      <c r="D439" s="209" t="s">
        <v>226</v>
      </c>
      <c r="E439" s="209" t="s">
        <v>183</v>
      </c>
      <c r="F439" s="211">
        <v>99393888.25</v>
      </c>
      <c r="G439" s="211">
        <v>79172219</v>
      </c>
      <c r="H439" s="211">
        <v>79172219</v>
      </c>
    </row>
    <row r="440" spans="1:8" ht="120" outlineLevel="3" x14ac:dyDescent="0.2">
      <c r="A440" s="209" t="s">
        <v>1259</v>
      </c>
      <c r="B440" s="212" t="s">
        <v>661</v>
      </c>
      <c r="C440" s="209" t="s">
        <v>224</v>
      </c>
      <c r="D440" s="209"/>
      <c r="E440" s="209"/>
      <c r="F440" s="211">
        <v>17743200</v>
      </c>
      <c r="G440" s="211">
        <v>14194600</v>
      </c>
      <c r="H440" s="211">
        <v>14194600</v>
      </c>
    </row>
    <row r="441" spans="1:8" ht="15" outlineLevel="4" x14ac:dyDescent="0.2">
      <c r="A441" s="209" t="s">
        <v>515</v>
      </c>
      <c r="B441" s="210" t="s">
        <v>206</v>
      </c>
      <c r="C441" s="209" t="s">
        <v>224</v>
      </c>
      <c r="D441" s="209" t="s">
        <v>207</v>
      </c>
      <c r="E441" s="209"/>
      <c r="F441" s="211">
        <v>17743200</v>
      </c>
      <c r="G441" s="211">
        <v>14194600</v>
      </c>
      <c r="H441" s="211">
        <v>14194600</v>
      </c>
    </row>
    <row r="442" spans="1:8" ht="15" outlineLevel="5" x14ac:dyDescent="0.2">
      <c r="A442" s="209" t="s">
        <v>1260</v>
      </c>
      <c r="B442" s="210" t="s">
        <v>222</v>
      </c>
      <c r="C442" s="209" t="s">
        <v>224</v>
      </c>
      <c r="D442" s="209" t="s">
        <v>223</v>
      </c>
      <c r="E442" s="209"/>
      <c r="F442" s="211">
        <v>17743200</v>
      </c>
      <c r="G442" s="211">
        <v>14194600</v>
      </c>
      <c r="H442" s="211">
        <v>14194600</v>
      </c>
    </row>
    <row r="443" spans="1:8" ht="60" outlineLevel="6" x14ac:dyDescent="0.2">
      <c r="A443" s="209" t="s">
        <v>1261</v>
      </c>
      <c r="B443" s="210" t="s">
        <v>178</v>
      </c>
      <c r="C443" s="209" t="s">
        <v>224</v>
      </c>
      <c r="D443" s="209" t="s">
        <v>223</v>
      </c>
      <c r="E443" s="209" t="s">
        <v>179</v>
      </c>
      <c r="F443" s="211">
        <v>17743200</v>
      </c>
      <c r="G443" s="211">
        <v>14194600</v>
      </c>
      <c r="H443" s="211">
        <v>14194600</v>
      </c>
    </row>
    <row r="444" spans="1:8" ht="45" outlineLevel="1" x14ac:dyDescent="0.2">
      <c r="A444" s="209" t="s">
        <v>1262</v>
      </c>
      <c r="B444" s="210" t="s">
        <v>180</v>
      </c>
      <c r="C444" s="209" t="s">
        <v>224</v>
      </c>
      <c r="D444" s="209" t="s">
        <v>223</v>
      </c>
      <c r="E444" s="209" t="s">
        <v>181</v>
      </c>
      <c r="F444" s="211">
        <v>17743200</v>
      </c>
      <c r="G444" s="211">
        <v>14194600</v>
      </c>
      <c r="H444" s="211">
        <v>14194600</v>
      </c>
    </row>
    <row r="445" spans="1:8" ht="30" outlineLevel="2" x14ac:dyDescent="0.2">
      <c r="A445" s="209" t="s">
        <v>1263</v>
      </c>
      <c r="B445" s="210" t="s">
        <v>211</v>
      </c>
      <c r="C445" s="209" t="s">
        <v>212</v>
      </c>
      <c r="D445" s="209"/>
      <c r="E445" s="209"/>
      <c r="F445" s="211">
        <v>10000</v>
      </c>
      <c r="G445" s="211">
        <v>10000</v>
      </c>
      <c r="H445" s="211">
        <v>10000</v>
      </c>
    </row>
    <row r="446" spans="1:8" ht="75" outlineLevel="3" x14ac:dyDescent="0.2">
      <c r="A446" s="209" t="s">
        <v>1264</v>
      </c>
      <c r="B446" s="210" t="s">
        <v>213</v>
      </c>
      <c r="C446" s="209" t="s">
        <v>214</v>
      </c>
      <c r="D446" s="209"/>
      <c r="E446" s="209"/>
      <c r="F446" s="211">
        <v>10000</v>
      </c>
      <c r="G446" s="211">
        <v>10000</v>
      </c>
      <c r="H446" s="211">
        <v>10000</v>
      </c>
    </row>
    <row r="447" spans="1:8" ht="30" outlineLevel="4" x14ac:dyDescent="0.2">
      <c r="A447" s="209" t="s">
        <v>1265</v>
      </c>
      <c r="B447" s="210" t="s">
        <v>215</v>
      </c>
      <c r="C447" s="209" t="s">
        <v>214</v>
      </c>
      <c r="D447" s="209" t="s">
        <v>216</v>
      </c>
      <c r="E447" s="209"/>
      <c r="F447" s="211">
        <v>10000</v>
      </c>
      <c r="G447" s="211">
        <v>10000</v>
      </c>
      <c r="H447" s="211">
        <v>10000</v>
      </c>
    </row>
    <row r="448" spans="1:8" ht="15" outlineLevel="5" x14ac:dyDescent="0.2">
      <c r="A448" s="209" t="s">
        <v>1266</v>
      </c>
      <c r="B448" s="210" t="s">
        <v>217</v>
      </c>
      <c r="C448" s="209" t="s">
        <v>214</v>
      </c>
      <c r="D448" s="209" t="s">
        <v>218</v>
      </c>
      <c r="E448" s="209"/>
      <c r="F448" s="211">
        <v>10000</v>
      </c>
      <c r="G448" s="211">
        <v>10000</v>
      </c>
      <c r="H448" s="211">
        <v>10000</v>
      </c>
    </row>
    <row r="449" spans="1:8" ht="30" outlineLevel="6" x14ac:dyDescent="0.2">
      <c r="A449" s="209" t="s">
        <v>1267</v>
      </c>
      <c r="B449" s="210" t="s">
        <v>647</v>
      </c>
      <c r="C449" s="209" t="s">
        <v>214</v>
      </c>
      <c r="D449" s="209" t="s">
        <v>218</v>
      </c>
      <c r="E449" s="209" t="s">
        <v>176</v>
      </c>
      <c r="F449" s="211">
        <v>10000</v>
      </c>
      <c r="G449" s="211">
        <v>10000</v>
      </c>
      <c r="H449" s="211">
        <v>10000</v>
      </c>
    </row>
    <row r="450" spans="1:8" ht="30" outlineLevel="1" x14ac:dyDescent="0.2">
      <c r="A450" s="209" t="s">
        <v>528</v>
      </c>
      <c r="B450" s="210" t="s">
        <v>648</v>
      </c>
      <c r="C450" s="209" t="s">
        <v>214</v>
      </c>
      <c r="D450" s="209" t="s">
        <v>218</v>
      </c>
      <c r="E450" s="209" t="s">
        <v>177</v>
      </c>
      <c r="F450" s="211">
        <v>10000</v>
      </c>
      <c r="G450" s="211">
        <v>10000</v>
      </c>
      <c r="H450" s="211">
        <v>10000</v>
      </c>
    </row>
    <row r="451" spans="1:8" ht="45" outlineLevel="2" x14ac:dyDescent="0.2">
      <c r="A451" s="209" t="s">
        <v>1268</v>
      </c>
      <c r="B451" s="210" t="s">
        <v>190</v>
      </c>
      <c r="C451" s="209" t="s">
        <v>191</v>
      </c>
      <c r="D451" s="209"/>
      <c r="E451" s="209"/>
      <c r="F451" s="211">
        <v>17823054.300000001</v>
      </c>
      <c r="G451" s="211">
        <v>16143533.17</v>
      </c>
      <c r="H451" s="211">
        <v>16280615.49</v>
      </c>
    </row>
    <row r="452" spans="1:8" ht="90" outlineLevel="3" x14ac:dyDescent="0.2">
      <c r="A452" s="209" t="s">
        <v>1269</v>
      </c>
      <c r="B452" s="210" t="s">
        <v>192</v>
      </c>
      <c r="C452" s="209" t="s">
        <v>193</v>
      </c>
      <c r="D452" s="209"/>
      <c r="E452" s="209"/>
      <c r="F452" s="211">
        <v>11728935.029999999</v>
      </c>
      <c r="G452" s="211">
        <v>10145263.369999999</v>
      </c>
      <c r="H452" s="211">
        <v>10282345.689999999</v>
      </c>
    </row>
    <row r="453" spans="1:8" ht="75" outlineLevel="4" x14ac:dyDescent="0.2">
      <c r="A453" s="209" t="s">
        <v>1270</v>
      </c>
      <c r="B453" s="210" t="s">
        <v>194</v>
      </c>
      <c r="C453" s="209" t="s">
        <v>193</v>
      </c>
      <c r="D453" s="209" t="s">
        <v>91</v>
      </c>
      <c r="E453" s="209"/>
      <c r="F453" s="211">
        <v>10868490.02</v>
      </c>
      <c r="G453" s="211">
        <v>9291316.3699999992</v>
      </c>
      <c r="H453" s="211">
        <v>9428398.6899999995</v>
      </c>
    </row>
    <row r="454" spans="1:8" ht="30" outlineLevel="5" x14ac:dyDescent="0.2">
      <c r="A454" s="209" t="s">
        <v>1271</v>
      </c>
      <c r="B454" s="210" t="s">
        <v>195</v>
      </c>
      <c r="C454" s="209" t="s">
        <v>193</v>
      </c>
      <c r="D454" s="209" t="s">
        <v>93</v>
      </c>
      <c r="E454" s="209"/>
      <c r="F454" s="211">
        <v>10868490.02</v>
      </c>
      <c r="G454" s="211">
        <v>9291316.3699999992</v>
      </c>
      <c r="H454" s="211">
        <v>9428398.6899999995</v>
      </c>
    </row>
    <row r="455" spans="1:8" ht="15" outlineLevel="6" x14ac:dyDescent="0.2">
      <c r="A455" s="209" t="s">
        <v>1272</v>
      </c>
      <c r="B455" s="210" t="s">
        <v>101</v>
      </c>
      <c r="C455" s="209" t="s">
        <v>193</v>
      </c>
      <c r="D455" s="209" t="s">
        <v>93</v>
      </c>
      <c r="E455" s="209" t="s">
        <v>102</v>
      </c>
      <c r="F455" s="211">
        <v>10868490.02</v>
      </c>
      <c r="G455" s="211">
        <v>9291316.3699999992</v>
      </c>
      <c r="H455" s="211">
        <v>9428398.6899999995</v>
      </c>
    </row>
    <row r="456" spans="1:8" ht="45" outlineLevel="3" x14ac:dyDescent="0.2">
      <c r="A456" s="209" t="s">
        <v>1273</v>
      </c>
      <c r="B456" s="210" t="s">
        <v>110</v>
      </c>
      <c r="C456" s="209" t="s">
        <v>193</v>
      </c>
      <c r="D456" s="209" t="s">
        <v>93</v>
      </c>
      <c r="E456" s="209" t="s">
        <v>111</v>
      </c>
      <c r="F456" s="211">
        <v>10868490.02</v>
      </c>
      <c r="G456" s="211">
        <v>9291316.3699999992</v>
      </c>
      <c r="H456" s="211">
        <v>9428398.6899999995</v>
      </c>
    </row>
    <row r="457" spans="1:8" ht="30" outlineLevel="4" x14ac:dyDescent="0.2">
      <c r="A457" s="209" t="s">
        <v>1274</v>
      </c>
      <c r="B457" s="210" t="s">
        <v>196</v>
      </c>
      <c r="C457" s="209" t="s">
        <v>193</v>
      </c>
      <c r="D457" s="209" t="s">
        <v>197</v>
      </c>
      <c r="E457" s="209"/>
      <c r="F457" s="211">
        <v>860444.37</v>
      </c>
      <c r="G457" s="211">
        <v>853947</v>
      </c>
      <c r="H457" s="211">
        <v>853947</v>
      </c>
    </row>
    <row r="458" spans="1:8" ht="45" outlineLevel="5" x14ac:dyDescent="0.2">
      <c r="A458" s="209" t="s">
        <v>1275</v>
      </c>
      <c r="B458" s="210" t="s">
        <v>198</v>
      </c>
      <c r="C458" s="209" t="s">
        <v>193</v>
      </c>
      <c r="D458" s="209" t="s">
        <v>92</v>
      </c>
      <c r="E458" s="209"/>
      <c r="F458" s="211">
        <v>860444.37</v>
      </c>
      <c r="G458" s="211">
        <v>853947</v>
      </c>
      <c r="H458" s="211">
        <v>853947</v>
      </c>
    </row>
    <row r="459" spans="1:8" ht="15" outlineLevel="6" x14ac:dyDescent="0.2">
      <c r="A459" s="209" t="s">
        <v>1276</v>
      </c>
      <c r="B459" s="210" t="s">
        <v>101</v>
      </c>
      <c r="C459" s="209" t="s">
        <v>193</v>
      </c>
      <c r="D459" s="209" t="s">
        <v>92</v>
      </c>
      <c r="E459" s="209" t="s">
        <v>102</v>
      </c>
      <c r="F459" s="211">
        <v>860444.37</v>
      </c>
      <c r="G459" s="211">
        <v>853947</v>
      </c>
      <c r="H459" s="211">
        <v>853947</v>
      </c>
    </row>
    <row r="460" spans="1:8" ht="45" outlineLevel="3" x14ac:dyDescent="0.2">
      <c r="A460" s="209" t="s">
        <v>1277</v>
      </c>
      <c r="B460" s="210" t="s">
        <v>110</v>
      </c>
      <c r="C460" s="209" t="s">
        <v>193</v>
      </c>
      <c r="D460" s="209" t="s">
        <v>92</v>
      </c>
      <c r="E460" s="209" t="s">
        <v>111</v>
      </c>
      <c r="F460" s="211">
        <v>860444.37</v>
      </c>
      <c r="G460" s="211">
        <v>853947</v>
      </c>
      <c r="H460" s="211">
        <v>853947</v>
      </c>
    </row>
    <row r="461" spans="1:8" ht="15" outlineLevel="4" x14ac:dyDescent="0.2">
      <c r="A461" s="209" t="s">
        <v>1278</v>
      </c>
      <c r="B461" s="210" t="s">
        <v>241</v>
      </c>
      <c r="C461" s="209" t="s">
        <v>193</v>
      </c>
      <c r="D461" s="209" t="s">
        <v>242</v>
      </c>
      <c r="E461" s="209"/>
      <c r="F461" s="211">
        <v>0.64</v>
      </c>
      <c r="G461" s="211">
        <v>0</v>
      </c>
      <c r="H461" s="211">
        <v>0</v>
      </c>
    </row>
    <row r="462" spans="1:8" ht="15" outlineLevel="5" x14ac:dyDescent="0.2">
      <c r="A462" s="209" t="s">
        <v>1279</v>
      </c>
      <c r="B462" s="210" t="s">
        <v>779</v>
      </c>
      <c r="C462" s="209" t="s">
        <v>193</v>
      </c>
      <c r="D462" s="209" t="s">
        <v>780</v>
      </c>
      <c r="E462" s="209"/>
      <c r="F462" s="211">
        <v>0.64</v>
      </c>
      <c r="G462" s="211">
        <v>0</v>
      </c>
      <c r="H462" s="211">
        <v>0</v>
      </c>
    </row>
    <row r="463" spans="1:8" ht="15" outlineLevel="6" x14ac:dyDescent="0.2">
      <c r="A463" s="209" t="s">
        <v>1280</v>
      </c>
      <c r="B463" s="210" t="s">
        <v>101</v>
      </c>
      <c r="C463" s="209" t="s">
        <v>193</v>
      </c>
      <c r="D463" s="209" t="s">
        <v>780</v>
      </c>
      <c r="E463" s="209" t="s">
        <v>102</v>
      </c>
      <c r="F463" s="211">
        <v>0.64</v>
      </c>
      <c r="G463" s="211">
        <v>0</v>
      </c>
      <c r="H463" s="211">
        <v>0</v>
      </c>
    </row>
    <row r="464" spans="1:8" ht="45" outlineLevel="2" x14ac:dyDescent="0.2">
      <c r="A464" s="209" t="s">
        <v>1281</v>
      </c>
      <c r="B464" s="210" t="s">
        <v>110</v>
      </c>
      <c r="C464" s="209" t="s">
        <v>193</v>
      </c>
      <c r="D464" s="209" t="s">
        <v>780</v>
      </c>
      <c r="E464" s="209" t="s">
        <v>111</v>
      </c>
      <c r="F464" s="211">
        <v>0.64</v>
      </c>
      <c r="G464" s="211">
        <v>0</v>
      </c>
      <c r="H464" s="211">
        <v>0</v>
      </c>
    </row>
    <row r="465" spans="1:8" ht="90" outlineLevel="3" x14ac:dyDescent="0.2">
      <c r="A465" s="209" t="s">
        <v>1282</v>
      </c>
      <c r="B465" s="210" t="s">
        <v>199</v>
      </c>
      <c r="C465" s="209" t="s">
        <v>200</v>
      </c>
      <c r="D465" s="209"/>
      <c r="E465" s="209"/>
      <c r="F465" s="211">
        <v>5158159.5</v>
      </c>
      <c r="G465" s="211">
        <v>5998269.7999999998</v>
      </c>
      <c r="H465" s="211">
        <v>5998269.7999999998</v>
      </c>
    </row>
    <row r="466" spans="1:8" ht="75" outlineLevel="4" x14ac:dyDescent="0.2">
      <c r="A466" s="209" t="s">
        <v>1283</v>
      </c>
      <c r="B466" s="210" t="s">
        <v>194</v>
      </c>
      <c r="C466" s="209" t="s">
        <v>200</v>
      </c>
      <c r="D466" s="209" t="s">
        <v>91</v>
      </c>
      <c r="E466" s="209"/>
      <c r="F466" s="211">
        <v>4846063.1500000004</v>
      </c>
      <c r="G466" s="211">
        <v>5511293.4500000002</v>
      </c>
      <c r="H466" s="211">
        <v>5511293.4500000002</v>
      </c>
    </row>
    <row r="467" spans="1:8" ht="30" outlineLevel="5" x14ac:dyDescent="0.2">
      <c r="A467" s="209" t="s">
        <v>1284</v>
      </c>
      <c r="B467" s="210" t="s">
        <v>195</v>
      </c>
      <c r="C467" s="209" t="s">
        <v>200</v>
      </c>
      <c r="D467" s="209" t="s">
        <v>93</v>
      </c>
      <c r="E467" s="209"/>
      <c r="F467" s="211">
        <v>4846063.1500000004</v>
      </c>
      <c r="G467" s="211">
        <v>5511293.4500000002</v>
      </c>
      <c r="H467" s="211">
        <v>5511293.4500000002</v>
      </c>
    </row>
    <row r="468" spans="1:8" ht="15" outlineLevel="6" x14ac:dyDescent="0.2">
      <c r="A468" s="209" t="s">
        <v>1285</v>
      </c>
      <c r="B468" s="210" t="s">
        <v>101</v>
      </c>
      <c r="C468" s="209" t="s">
        <v>200</v>
      </c>
      <c r="D468" s="209" t="s">
        <v>93</v>
      </c>
      <c r="E468" s="209" t="s">
        <v>102</v>
      </c>
      <c r="F468" s="211">
        <v>4846063.1500000004</v>
      </c>
      <c r="G468" s="211">
        <v>5511293.4500000002</v>
      </c>
      <c r="H468" s="211">
        <v>5511293.4500000002</v>
      </c>
    </row>
    <row r="469" spans="1:8" ht="45" outlineLevel="3" x14ac:dyDescent="0.2">
      <c r="A469" s="209" t="s">
        <v>1286</v>
      </c>
      <c r="B469" s="210" t="s">
        <v>110</v>
      </c>
      <c r="C469" s="209" t="s">
        <v>200</v>
      </c>
      <c r="D469" s="209" t="s">
        <v>93</v>
      </c>
      <c r="E469" s="209" t="s">
        <v>111</v>
      </c>
      <c r="F469" s="211">
        <v>4846063.1500000004</v>
      </c>
      <c r="G469" s="211">
        <v>5511293.4500000002</v>
      </c>
      <c r="H469" s="211">
        <v>5511293.4500000002</v>
      </c>
    </row>
    <row r="470" spans="1:8" ht="30" outlineLevel="4" x14ac:dyDescent="0.2">
      <c r="A470" s="209" t="s">
        <v>1287</v>
      </c>
      <c r="B470" s="210" t="s">
        <v>196</v>
      </c>
      <c r="C470" s="209" t="s">
        <v>200</v>
      </c>
      <c r="D470" s="209" t="s">
        <v>197</v>
      </c>
      <c r="E470" s="209"/>
      <c r="F470" s="211">
        <v>312096.34999999998</v>
      </c>
      <c r="G470" s="211">
        <v>486976.35</v>
      </c>
      <c r="H470" s="211">
        <v>486976.35</v>
      </c>
    </row>
    <row r="471" spans="1:8" ht="45" outlineLevel="5" x14ac:dyDescent="0.2">
      <c r="A471" s="209" t="s">
        <v>1288</v>
      </c>
      <c r="B471" s="210" t="s">
        <v>198</v>
      </c>
      <c r="C471" s="209" t="s">
        <v>200</v>
      </c>
      <c r="D471" s="209" t="s">
        <v>92</v>
      </c>
      <c r="E471" s="209"/>
      <c r="F471" s="211">
        <v>312096.34999999998</v>
      </c>
      <c r="G471" s="211">
        <v>486976.35</v>
      </c>
      <c r="H471" s="211">
        <v>486976.35</v>
      </c>
    </row>
    <row r="472" spans="1:8" ht="15" outlineLevel="6" x14ac:dyDescent="0.2">
      <c r="A472" s="209" t="s">
        <v>1289</v>
      </c>
      <c r="B472" s="210" t="s">
        <v>101</v>
      </c>
      <c r="C472" s="209" t="s">
        <v>200</v>
      </c>
      <c r="D472" s="209" t="s">
        <v>92</v>
      </c>
      <c r="E472" s="209" t="s">
        <v>102</v>
      </c>
      <c r="F472" s="211">
        <v>312096.34999999998</v>
      </c>
      <c r="G472" s="211">
        <v>486976.35</v>
      </c>
      <c r="H472" s="211">
        <v>486976.35</v>
      </c>
    </row>
    <row r="473" spans="1:8" ht="45" outlineLevel="2" x14ac:dyDescent="0.2">
      <c r="A473" s="209" t="s">
        <v>1290</v>
      </c>
      <c r="B473" s="210" t="s">
        <v>110</v>
      </c>
      <c r="C473" s="209" t="s">
        <v>200</v>
      </c>
      <c r="D473" s="209" t="s">
        <v>92</v>
      </c>
      <c r="E473" s="209" t="s">
        <v>111</v>
      </c>
      <c r="F473" s="211">
        <v>312096.34999999998</v>
      </c>
      <c r="G473" s="211">
        <v>486976.35</v>
      </c>
      <c r="H473" s="211">
        <v>486976.35</v>
      </c>
    </row>
    <row r="474" spans="1:8" ht="105" outlineLevel="3" x14ac:dyDescent="0.2">
      <c r="A474" s="209" t="s">
        <v>1291</v>
      </c>
      <c r="B474" s="212" t="s">
        <v>781</v>
      </c>
      <c r="C474" s="209" t="s">
        <v>782</v>
      </c>
      <c r="D474" s="209"/>
      <c r="E474" s="209"/>
      <c r="F474" s="211">
        <v>618710.4</v>
      </c>
      <c r="G474" s="211">
        <v>0</v>
      </c>
      <c r="H474" s="211">
        <v>0</v>
      </c>
    </row>
    <row r="475" spans="1:8" ht="75" outlineLevel="4" x14ac:dyDescent="0.2">
      <c r="A475" s="209" t="s">
        <v>1292</v>
      </c>
      <c r="B475" s="210" t="s">
        <v>194</v>
      </c>
      <c r="C475" s="209" t="s">
        <v>782</v>
      </c>
      <c r="D475" s="209" t="s">
        <v>91</v>
      </c>
      <c r="E475" s="209"/>
      <c r="F475" s="211">
        <v>618710.4</v>
      </c>
      <c r="G475" s="211">
        <v>0</v>
      </c>
      <c r="H475" s="211">
        <v>0</v>
      </c>
    </row>
    <row r="476" spans="1:8" ht="30" outlineLevel="5" x14ac:dyDescent="0.2">
      <c r="A476" s="209" t="s">
        <v>1293</v>
      </c>
      <c r="B476" s="210" t="s">
        <v>195</v>
      </c>
      <c r="C476" s="209" t="s">
        <v>782</v>
      </c>
      <c r="D476" s="209" t="s">
        <v>93</v>
      </c>
      <c r="E476" s="209"/>
      <c r="F476" s="211">
        <v>618710.4</v>
      </c>
      <c r="G476" s="211">
        <v>0</v>
      </c>
      <c r="H476" s="211">
        <v>0</v>
      </c>
    </row>
    <row r="477" spans="1:8" ht="15" outlineLevel="6" x14ac:dyDescent="0.2">
      <c r="A477" s="209" t="s">
        <v>1294</v>
      </c>
      <c r="B477" s="210" t="s">
        <v>101</v>
      </c>
      <c r="C477" s="209" t="s">
        <v>782</v>
      </c>
      <c r="D477" s="209" t="s">
        <v>93</v>
      </c>
      <c r="E477" s="209" t="s">
        <v>102</v>
      </c>
      <c r="F477" s="211">
        <v>618710.4</v>
      </c>
      <c r="G477" s="211">
        <v>0</v>
      </c>
      <c r="H477" s="211">
        <v>0</v>
      </c>
    </row>
    <row r="478" spans="1:8" ht="45" outlineLevel="2" x14ac:dyDescent="0.2">
      <c r="A478" s="209" t="s">
        <v>1295</v>
      </c>
      <c r="B478" s="210" t="s">
        <v>110</v>
      </c>
      <c r="C478" s="209" t="s">
        <v>782</v>
      </c>
      <c r="D478" s="209" t="s">
        <v>93</v>
      </c>
      <c r="E478" s="209" t="s">
        <v>111</v>
      </c>
      <c r="F478" s="211">
        <v>618710.4</v>
      </c>
      <c r="G478" s="211">
        <v>0</v>
      </c>
      <c r="H478" s="211">
        <v>0</v>
      </c>
    </row>
    <row r="479" spans="1:8" ht="120" outlineLevel="3" x14ac:dyDescent="0.2">
      <c r="A479" s="209" t="s">
        <v>1296</v>
      </c>
      <c r="B479" s="212" t="s">
        <v>783</v>
      </c>
      <c r="C479" s="209" t="s">
        <v>784</v>
      </c>
      <c r="D479" s="209"/>
      <c r="E479" s="209"/>
      <c r="F479" s="211">
        <v>317249.37</v>
      </c>
      <c r="G479" s="211">
        <v>0</v>
      </c>
      <c r="H479" s="211">
        <v>0</v>
      </c>
    </row>
    <row r="480" spans="1:8" ht="75" outlineLevel="4" x14ac:dyDescent="0.2">
      <c r="A480" s="209" t="s">
        <v>1297</v>
      </c>
      <c r="B480" s="210" t="s">
        <v>194</v>
      </c>
      <c r="C480" s="209" t="s">
        <v>784</v>
      </c>
      <c r="D480" s="209" t="s">
        <v>91</v>
      </c>
      <c r="E480" s="209"/>
      <c r="F480" s="211">
        <v>317249.37</v>
      </c>
      <c r="G480" s="211">
        <v>0</v>
      </c>
      <c r="H480" s="211">
        <v>0</v>
      </c>
    </row>
    <row r="481" spans="1:8" ht="30" outlineLevel="5" x14ac:dyDescent="0.2">
      <c r="A481" s="209" t="s">
        <v>1298</v>
      </c>
      <c r="B481" s="210" t="s">
        <v>195</v>
      </c>
      <c r="C481" s="209" t="s">
        <v>784</v>
      </c>
      <c r="D481" s="209" t="s">
        <v>93</v>
      </c>
      <c r="E481" s="209"/>
      <c r="F481" s="211">
        <v>317249.37</v>
      </c>
      <c r="G481" s="211">
        <v>0</v>
      </c>
      <c r="H481" s="211">
        <v>0</v>
      </c>
    </row>
    <row r="482" spans="1:8" ht="15" outlineLevel="6" x14ac:dyDescent="0.2">
      <c r="A482" s="209" t="s">
        <v>1299</v>
      </c>
      <c r="B482" s="210" t="s">
        <v>101</v>
      </c>
      <c r="C482" s="209" t="s">
        <v>784</v>
      </c>
      <c r="D482" s="209" t="s">
        <v>93</v>
      </c>
      <c r="E482" s="209" t="s">
        <v>102</v>
      </c>
      <c r="F482" s="211">
        <v>317249.37</v>
      </c>
      <c r="G482" s="211">
        <v>0</v>
      </c>
      <c r="H482" s="211">
        <v>0</v>
      </c>
    </row>
    <row r="483" spans="1:8" ht="45" x14ac:dyDescent="0.2">
      <c r="A483" s="209" t="s">
        <v>1300</v>
      </c>
      <c r="B483" s="210" t="s">
        <v>110</v>
      </c>
      <c r="C483" s="209" t="s">
        <v>784</v>
      </c>
      <c r="D483" s="209" t="s">
        <v>93</v>
      </c>
      <c r="E483" s="209" t="s">
        <v>111</v>
      </c>
      <c r="F483" s="211">
        <v>317249.37</v>
      </c>
      <c r="G483" s="211">
        <v>0</v>
      </c>
      <c r="H483" s="211">
        <v>0</v>
      </c>
    </row>
    <row r="484" spans="1:8" ht="60" outlineLevel="1" x14ac:dyDescent="0.2">
      <c r="A484" s="209" t="s">
        <v>1301</v>
      </c>
      <c r="B484" s="210" t="s">
        <v>289</v>
      </c>
      <c r="C484" s="209" t="s">
        <v>290</v>
      </c>
      <c r="D484" s="209"/>
      <c r="E484" s="209"/>
      <c r="F484" s="211">
        <v>48747383.130000003</v>
      </c>
      <c r="G484" s="211">
        <v>39809992.590000004</v>
      </c>
      <c r="H484" s="211">
        <v>39879498.409999996</v>
      </c>
    </row>
    <row r="485" spans="1:8" ht="30" outlineLevel="2" x14ac:dyDescent="0.2">
      <c r="A485" s="209" t="s">
        <v>1302</v>
      </c>
      <c r="B485" s="210" t="s">
        <v>291</v>
      </c>
      <c r="C485" s="209" t="s">
        <v>292</v>
      </c>
      <c r="D485" s="209"/>
      <c r="E485" s="209"/>
      <c r="F485" s="211">
        <v>39873713.700000003</v>
      </c>
      <c r="G485" s="211">
        <v>32524500</v>
      </c>
      <c r="H485" s="211">
        <v>32524500</v>
      </c>
    </row>
    <row r="486" spans="1:8" ht="120" outlineLevel="3" x14ac:dyDescent="0.2">
      <c r="A486" s="209" t="s">
        <v>1303</v>
      </c>
      <c r="B486" s="212" t="s">
        <v>816</v>
      </c>
      <c r="C486" s="209" t="s">
        <v>293</v>
      </c>
      <c r="D486" s="209"/>
      <c r="E486" s="209"/>
      <c r="F486" s="211">
        <v>33296600</v>
      </c>
      <c r="G486" s="211">
        <v>32524500</v>
      </c>
      <c r="H486" s="211">
        <v>32524500</v>
      </c>
    </row>
    <row r="487" spans="1:8" ht="15" outlineLevel="4" x14ac:dyDescent="0.2">
      <c r="A487" s="209" t="s">
        <v>1304</v>
      </c>
      <c r="B487" s="210" t="s">
        <v>241</v>
      </c>
      <c r="C487" s="209" t="s">
        <v>293</v>
      </c>
      <c r="D487" s="209" t="s">
        <v>242</v>
      </c>
      <c r="E487" s="209"/>
      <c r="F487" s="211">
        <v>33296600</v>
      </c>
      <c r="G487" s="211">
        <v>32524500</v>
      </c>
      <c r="H487" s="211">
        <v>32524500</v>
      </c>
    </row>
    <row r="488" spans="1:8" ht="60" outlineLevel="5" x14ac:dyDescent="0.2">
      <c r="A488" s="209" t="s">
        <v>1305</v>
      </c>
      <c r="B488" s="210" t="s">
        <v>258</v>
      </c>
      <c r="C488" s="209" t="s">
        <v>293</v>
      </c>
      <c r="D488" s="209" t="s">
        <v>259</v>
      </c>
      <c r="E488" s="209"/>
      <c r="F488" s="211">
        <v>33296600</v>
      </c>
      <c r="G488" s="211">
        <v>32524500</v>
      </c>
      <c r="H488" s="211">
        <v>32524500</v>
      </c>
    </row>
    <row r="489" spans="1:8" ht="30" outlineLevel="6" x14ac:dyDescent="0.2">
      <c r="A489" s="209" t="s">
        <v>1306</v>
      </c>
      <c r="B489" s="210" t="s">
        <v>136</v>
      </c>
      <c r="C489" s="209" t="s">
        <v>293</v>
      </c>
      <c r="D489" s="209" t="s">
        <v>259</v>
      </c>
      <c r="E489" s="209" t="s">
        <v>137</v>
      </c>
      <c r="F489" s="211">
        <v>33296600</v>
      </c>
      <c r="G489" s="211">
        <v>32524500</v>
      </c>
      <c r="H489" s="211">
        <v>32524500</v>
      </c>
    </row>
    <row r="490" spans="1:8" ht="15" outlineLevel="2" x14ac:dyDescent="0.2">
      <c r="A490" s="209" t="s">
        <v>1307</v>
      </c>
      <c r="B490" s="210" t="s">
        <v>138</v>
      </c>
      <c r="C490" s="209" t="s">
        <v>293</v>
      </c>
      <c r="D490" s="209" t="s">
        <v>259</v>
      </c>
      <c r="E490" s="209" t="s">
        <v>139</v>
      </c>
      <c r="F490" s="211">
        <v>33296600</v>
      </c>
      <c r="G490" s="211">
        <v>32524500</v>
      </c>
      <c r="H490" s="211">
        <v>32524500</v>
      </c>
    </row>
    <row r="491" spans="1:8" ht="300" outlineLevel="3" x14ac:dyDescent="0.2">
      <c r="A491" s="209" t="s">
        <v>1308</v>
      </c>
      <c r="B491" s="212" t="s">
        <v>1781</v>
      </c>
      <c r="C491" s="209" t="s">
        <v>1782</v>
      </c>
      <c r="D491" s="209"/>
      <c r="E491" s="209"/>
      <c r="F491" s="211">
        <v>6577113.7000000002</v>
      </c>
      <c r="G491" s="211">
        <v>0</v>
      </c>
      <c r="H491" s="211">
        <v>0</v>
      </c>
    </row>
    <row r="492" spans="1:8" ht="30" outlineLevel="4" x14ac:dyDescent="0.2">
      <c r="A492" s="209" t="s">
        <v>1309</v>
      </c>
      <c r="B492" s="210" t="s">
        <v>196</v>
      </c>
      <c r="C492" s="209" t="s">
        <v>1782</v>
      </c>
      <c r="D492" s="209" t="s">
        <v>197</v>
      </c>
      <c r="E492" s="209"/>
      <c r="F492" s="211">
        <v>6577113.7000000002</v>
      </c>
      <c r="G492" s="211">
        <v>0</v>
      </c>
      <c r="H492" s="211">
        <v>0</v>
      </c>
    </row>
    <row r="493" spans="1:8" ht="45" outlineLevel="5" x14ac:dyDescent="0.2">
      <c r="A493" s="209" t="s">
        <v>1310</v>
      </c>
      <c r="B493" s="210" t="s">
        <v>198</v>
      </c>
      <c r="C493" s="209" t="s">
        <v>1782</v>
      </c>
      <c r="D493" s="209" t="s">
        <v>92</v>
      </c>
      <c r="E493" s="209"/>
      <c r="F493" s="211">
        <v>6577113.7000000002</v>
      </c>
      <c r="G493" s="211">
        <v>0</v>
      </c>
      <c r="H493" s="211">
        <v>0</v>
      </c>
    </row>
    <row r="494" spans="1:8" ht="30" outlineLevel="6" x14ac:dyDescent="0.2">
      <c r="A494" s="209" t="s">
        <v>1311</v>
      </c>
      <c r="B494" s="210" t="s">
        <v>136</v>
      </c>
      <c r="C494" s="209" t="s">
        <v>1782</v>
      </c>
      <c r="D494" s="209" t="s">
        <v>92</v>
      </c>
      <c r="E494" s="209" t="s">
        <v>137</v>
      </c>
      <c r="F494" s="211">
        <v>6577113.7000000002</v>
      </c>
      <c r="G494" s="211">
        <v>0</v>
      </c>
      <c r="H494" s="211">
        <v>0</v>
      </c>
    </row>
    <row r="495" spans="1:8" ht="30" outlineLevel="1" x14ac:dyDescent="0.2">
      <c r="A495" s="209" t="s">
        <v>1312</v>
      </c>
      <c r="B495" s="210" t="s">
        <v>140</v>
      </c>
      <c r="C495" s="209" t="s">
        <v>1782</v>
      </c>
      <c r="D495" s="209" t="s">
        <v>92</v>
      </c>
      <c r="E495" s="209" t="s">
        <v>141</v>
      </c>
      <c r="F495" s="211">
        <v>6577113.7000000002</v>
      </c>
      <c r="G495" s="211">
        <v>0</v>
      </c>
      <c r="H495" s="211">
        <v>0</v>
      </c>
    </row>
    <row r="496" spans="1:8" ht="30" outlineLevel="2" x14ac:dyDescent="0.2">
      <c r="A496" s="209" t="s">
        <v>1313</v>
      </c>
      <c r="B496" s="210" t="s">
        <v>294</v>
      </c>
      <c r="C496" s="209" t="s">
        <v>295</v>
      </c>
      <c r="D496" s="209"/>
      <c r="E496" s="209"/>
      <c r="F496" s="211">
        <v>8873669.4299999997</v>
      </c>
      <c r="G496" s="211">
        <v>7285492.5899999999</v>
      </c>
      <c r="H496" s="211">
        <v>7354998.4100000001</v>
      </c>
    </row>
    <row r="497" spans="1:8" ht="120" outlineLevel="3" x14ac:dyDescent="0.2">
      <c r="A497" s="209" t="s">
        <v>1314</v>
      </c>
      <c r="B497" s="212" t="s">
        <v>666</v>
      </c>
      <c r="C497" s="209" t="s">
        <v>296</v>
      </c>
      <c r="D497" s="209"/>
      <c r="E497" s="209"/>
      <c r="F497" s="211">
        <v>2141468.13</v>
      </c>
      <c r="G497" s="211">
        <v>2141468.13</v>
      </c>
      <c r="H497" s="211">
        <v>2141468.13</v>
      </c>
    </row>
    <row r="498" spans="1:8" ht="75" outlineLevel="4" x14ac:dyDescent="0.2">
      <c r="A498" s="209" t="s">
        <v>1315</v>
      </c>
      <c r="B498" s="210" t="s">
        <v>194</v>
      </c>
      <c r="C498" s="209" t="s">
        <v>296</v>
      </c>
      <c r="D498" s="209" t="s">
        <v>91</v>
      </c>
      <c r="E498" s="209"/>
      <c r="F498" s="211">
        <v>2094568</v>
      </c>
      <c r="G498" s="211">
        <v>2094568</v>
      </c>
      <c r="H498" s="211">
        <v>2094568</v>
      </c>
    </row>
    <row r="499" spans="1:8" ht="30" outlineLevel="5" x14ac:dyDescent="0.2">
      <c r="A499" s="209" t="s">
        <v>1316</v>
      </c>
      <c r="B499" s="210" t="s">
        <v>297</v>
      </c>
      <c r="C499" s="209" t="s">
        <v>296</v>
      </c>
      <c r="D499" s="209" t="s">
        <v>90</v>
      </c>
      <c r="E499" s="209"/>
      <c r="F499" s="211">
        <v>2094568</v>
      </c>
      <c r="G499" s="211">
        <v>2094568</v>
      </c>
      <c r="H499" s="211">
        <v>2094568</v>
      </c>
    </row>
    <row r="500" spans="1:8" ht="30" outlineLevel="6" x14ac:dyDescent="0.2">
      <c r="A500" s="209" t="s">
        <v>1317</v>
      </c>
      <c r="B500" s="210" t="s">
        <v>136</v>
      </c>
      <c r="C500" s="209" t="s">
        <v>296</v>
      </c>
      <c r="D500" s="209" t="s">
        <v>90</v>
      </c>
      <c r="E500" s="209" t="s">
        <v>137</v>
      </c>
      <c r="F500" s="211">
        <v>2094568</v>
      </c>
      <c r="G500" s="211">
        <v>2094568</v>
      </c>
      <c r="H500" s="211">
        <v>2094568</v>
      </c>
    </row>
    <row r="501" spans="1:8" ht="30" outlineLevel="3" x14ac:dyDescent="0.2">
      <c r="A501" s="209" t="s">
        <v>1318</v>
      </c>
      <c r="B501" s="210" t="s">
        <v>140</v>
      </c>
      <c r="C501" s="209" t="s">
        <v>296</v>
      </c>
      <c r="D501" s="209" t="s">
        <v>90</v>
      </c>
      <c r="E501" s="209" t="s">
        <v>141</v>
      </c>
      <c r="F501" s="211">
        <v>2094568</v>
      </c>
      <c r="G501" s="211">
        <v>2094568</v>
      </c>
      <c r="H501" s="211">
        <v>2094568</v>
      </c>
    </row>
    <row r="502" spans="1:8" ht="30" outlineLevel="4" x14ac:dyDescent="0.2">
      <c r="A502" s="209" t="s">
        <v>1319</v>
      </c>
      <c r="B502" s="210" t="s">
        <v>196</v>
      </c>
      <c r="C502" s="209" t="s">
        <v>296</v>
      </c>
      <c r="D502" s="209" t="s">
        <v>197</v>
      </c>
      <c r="E502" s="209"/>
      <c r="F502" s="211">
        <v>46900.13</v>
      </c>
      <c r="G502" s="211">
        <v>46900.13</v>
      </c>
      <c r="H502" s="211">
        <v>46900.13</v>
      </c>
    </row>
    <row r="503" spans="1:8" ht="45" outlineLevel="5" x14ac:dyDescent="0.2">
      <c r="A503" s="209" t="s">
        <v>1320</v>
      </c>
      <c r="B503" s="210" t="s">
        <v>198</v>
      </c>
      <c r="C503" s="209" t="s">
        <v>296</v>
      </c>
      <c r="D503" s="209" t="s">
        <v>92</v>
      </c>
      <c r="E503" s="209"/>
      <c r="F503" s="211">
        <v>46900.13</v>
      </c>
      <c r="G503" s="211">
        <v>46900.13</v>
      </c>
      <c r="H503" s="211">
        <v>46900.13</v>
      </c>
    </row>
    <row r="504" spans="1:8" ht="30" outlineLevel="6" x14ac:dyDescent="0.2">
      <c r="A504" s="209" t="s">
        <v>1321</v>
      </c>
      <c r="B504" s="210" t="s">
        <v>136</v>
      </c>
      <c r="C504" s="209" t="s">
        <v>296</v>
      </c>
      <c r="D504" s="209" t="s">
        <v>92</v>
      </c>
      <c r="E504" s="209" t="s">
        <v>137</v>
      </c>
      <c r="F504" s="211">
        <v>46900.13</v>
      </c>
      <c r="G504" s="211">
        <v>46900.13</v>
      </c>
      <c r="H504" s="211">
        <v>46900.13</v>
      </c>
    </row>
    <row r="505" spans="1:8" ht="30" outlineLevel="2" x14ac:dyDescent="0.2">
      <c r="A505" s="209" t="s">
        <v>1322</v>
      </c>
      <c r="B505" s="210" t="s">
        <v>140</v>
      </c>
      <c r="C505" s="209" t="s">
        <v>296</v>
      </c>
      <c r="D505" s="209" t="s">
        <v>92</v>
      </c>
      <c r="E505" s="209" t="s">
        <v>141</v>
      </c>
      <c r="F505" s="211">
        <v>46900.13</v>
      </c>
      <c r="G505" s="211">
        <v>46900.13</v>
      </c>
      <c r="H505" s="211">
        <v>46900.13</v>
      </c>
    </row>
    <row r="506" spans="1:8" ht="120" outlineLevel="3" x14ac:dyDescent="0.2">
      <c r="A506" s="209" t="s">
        <v>1323</v>
      </c>
      <c r="B506" s="212" t="s">
        <v>667</v>
      </c>
      <c r="C506" s="209" t="s">
        <v>298</v>
      </c>
      <c r="D506" s="209"/>
      <c r="E506" s="209"/>
      <c r="F506" s="211">
        <v>6192235.8600000003</v>
      </c>
      <c r="G506" s="211">
        <v>5144024.46</v>
      </c>
      <c r="H506" s="211">
        <v>5213530.28</v>
      </c>
    </row>
    <row r="507" spans="1:8" ht="75" outlineLevel="4" x14ac:dyDescent="0.2">
      <c r="A507" s="209" t="s">
        <v>1324</v>
      </c>
      <c r="B507" s="210" t="s">
        <v>194</v>
      </c>
      <c r="C507" s="209" t="s">
        <v>298</v>
      </c>
      <c r="D507" s="209" t="s">
        <v>91</v>
      </c>
      <c r="E507" s="209"/>
      <c r="F507" s="211">
        <v>4594310.68</v>
      </c>
      <c r="G507" s="211">
        <v>4907691</v>
      </c>
      <c r="H507" s="211">
        <v>4907691</v>
      </c>
    </row>
    <row r="508" spans="1:8" ht="30" outlineLevel="5" x14ac:dyDescent="0.2">
      <c r="A508" s="209" t="s">
        <v>1325</v>
      </c>
      <c r="B508" s="210" t="s">
        <v>297</v>
      </c>
      <c r="C508" s="209" t="s">
        <v>298</v>
      </c>
      <c r="D508" s="209" t="s">
        <v>90</v>
      </c>
      <c r="E508" s="209"/>
      <c r="F508" s="211">
        <v>4594310.68</v>
      </c>
      <c r="G508" s="211">
        <v>4907691</v>
      </c>
      <c r="H508" s="211">
        <v>4907691</v>
      </c>
    </row>
    <row r="509" spans="1:8" ht="30" outlineLevel="6" x14ac:dyDescent="0.2">
      <c r="A509" s="209" t="s">
        <v>1326</v>
      </c>
      <c r="B509" s="210" t="s">
        <v>136</v>
      </c>
      <c r="C509" s="209" t="s">
        <v>298</v>
      </c>
      <c r="D509" s="209" t="s">
        <v>90</v>
      </c>
      <c r="E509" s="209" t="s">
        <v>137</v>
      </c>
      <c r="F509" s="211">
        <v>4594310.68</v>
      </c>
      <c r="G509" s="211">
        <v>4907691</v>
      </c>
      <c r="H509" s="211">
        <v>4907691</v>
      </c>
    </row>
    <row r="510" spans="1:8" ht="30" outlineLevel="3" x14ac:dyDescent="0.2">
      <c r="A510" s="209" t="s">
        <v>1327</v>
      </c>
      <c r="B510" s="210" t="s">
        <v>140</v>
      </c>
      <c r="C510" s="209" t="s">
        <v>298</v>
      </c>
      <c r="D510" s="209" t="s">
        <v>90</v>
      </c>
      <c r="E510" s="209" t="s">
        <v>141</v>
      </c>
      <c r="F510" s="211">
        <v>4594310.68</v>
      </c>
      <c r="G510" s="211">
        <v>4907691</v>
      </c>
      <c r="H510" s="211">
        <v>4907691</v>
      </c>
    </row>
    <row r="511" spans="1:8" ht="30" outlineLevel="4" x14ac:dyDescent="0.2">
      <c r="A511" s="209" t="s">
        <v>207</v>
      </c>
      <c r="B511" s="210" t="s">
        <v>196</v>
      </c>
      <c r="C511" s="209" t="s">
        <v>298</v>
      </c>
      <c r="D511" s="209" t="s">
        <v>197</v>
      </c>
      <c r="E511" s="209"/>
      <c r="F511" s="211">
        <v>1457984.1</v>
      </c>
      <c r="G511" s="211">
        <v>236333.46</v>
      </c>
      <c r="H511" s="211">
        <v>305839.28000000003</v>
      </c>
    </row>
    <row r="512" spans="1:8" ht="45" outlineLevel="5" x14ac:dyDescent="0.2">
      <c r="A512" s="209" t="s">
        <v>1328</v>
      </c>
      <c r="B512" s="210" t="s">
        <v>198</v>
      </c>
      <c r="C512" s="209" t="s">
        <v>298</v>
      </c>
      <c r="D512" s="209" t="s">
        <v>92</v>
      </c>
      <c r="E512" s="209"/>
      <c r="F512" s="211">
        <v>1457984.1</v>
      </c>
      <c r="G512" s="211">
        <v>236333.46</v>
      </c>
      <c r="H512" s="211">
        <v>305839.28000000003</v>
      </c>
    </row>
    <row r="513" spans="1:8" ht="30" outlineLevel="6" x14ac:dyDescent="0.2">
      <c r="A513" s="209" t="s">
        <v>1329</v>
      </c>
      <c r="B513" s="210" t="s">
        <v>136</v>
      </c>
      <c r="C513" s="209" t="s">
        <v>298</v>
      </c>
      <c r="D513" s="209" t="s">
        <v>92</v>
      </c>
      <c r="E513" s="209" t="s">
        <v>137</v>
      </c>
      <c r="F513" s="211">
        <v>1457984.1</v>
      </c>
      <c r="G513" s="211">
        <v>236333.46</v>
      </c>
      <c r="H513" s="211">
        <v>305839.28000000003</v>
      </c>
    </row>
    <row r="514" spans="1:8" ht="30" outlineLevel="3" x14ac:dyDescent="0.2">
      <c r="A514" s="209" t="s">
        <v>1330</v>
      </c>
      <c r="B514" s="210" t="s">
        <v>140</v>
      </c>
      <c r="C514" s="209" t="s">
        <v>298</v>
      </c>
      <c r="D514" s="209" t="s">
        <v>92</v>
      </c>
      <c r="E514" s="209" t="s">
        <v>141</v>
      </c>
      <c r="F514" s="211">
        <v>1457984.1</v>
      </c>
      <c r="G514" s="211">
        <v>236333.46</v>
      </c>
      <c r="H514" s="211">
        <v>305839.28000000003</v>
      </c>
    </row>
    <row r="515" spans="1:8" ht="30" outlineLevel="4" x14ac:dyDescent="0.2">
      <c r="A515" s="209" t="s">
        <v>1331</v>
      </c>
      <c r="B515" s="210" t="s">
        <v>272</v>
      </c>
      <c r="C515" s="209" t="s">
        <v>298</v>
      </c>
      <c r="D515" s="209" t="s">
        <v>273</v>
      </c>
      <c r="E515" s="209"/>
      <c r="F515" s="211">
        <v>91974.080000000002</v>
      </c>
      <c r="G515" s="211">
        <v>0</v>
      </c>
      <c r="H515" s="211">
        <v>0</v>
      </c>
    </row>
    <row r="516" spans="1:8" ht="30" outlineLevel="5" x14ac:dyDescent="0.2">
      <c r="A516" s="209" t="s">
        <v>1332</v>
      </c>
      <c r="B516" s="210" t="s">
        <v>274</v>
      </c>
      <c r="C516" s="209" t="s">
        <v>298</v>
      </c>
      <c r="D516" s="209" t="s">
        <v>275</v>
      </c>
      <c r="E516" s="209"/>
      <c r="F516" s="211">
        <v>91974.080000000002</v>
      </c>
      <c r="G516" s="211">
        <v>0</v>
      </c>
      <c r="H516" s="211">
        <v>0</v>
      </c>
    </row>
    <row r="517" spans="1:8" ht="30" outlineLevel="6" x14ac:dyDescent="0.2">
      <c r="A517" s="209" t="s">
        <v>1333</v>
      </c>
      <c r="B517" s="210" t="s">
        <v>136</v>
      </c>
      <c r="C517" s="209" t="s">
        <v>298</v>
      </c>
      <c r="D517" s="209" t="s">
        <v>275</v>
      </c>
      <c r="E517" s="209" t="s">
        <v>137</v>
      </c>
      <c r="F517" s="211">
        <v>91974.080000000002</v>
      </c>
      <c r="G517" s="211">
        <v>0</v>
      </c>
      <c r="H517" s="211">
        <v>0</v>
      </c>
    </row>
    <row r="518" spans="1:8" ht="30" outlineLevel="3" x14ac:dyDescent="0.2">
      <c r="A518" s="209" t="s">
        <v>1334</v>
      </c>
      <c r="B518" s="210" t="s">
        <v>140</v>
      </c>
      <c r="C518" s="209" t="s">
        <v>298</v>
      </c>
      <c r="D518" s="209" t="s">
        <v>275</v>
      </c>
      <c r="E518" s="209" t="s">
        <v>141</v>
      </c>
      <c r="F518" s="211">
        <v>91974.080000000002</v>
      </c>
      <c r="G518" s="211">
        <v>0</v>
      </c>
      <c r="H518" s="211">
        <v>0</v>
      </c>
    </row>
    <row r="519" spans="1:8" ht="15" outlineLevel="4" x14ac:dyDescent="0.2">
      <c r="A519" s="209" t="s">
        <v>1335</v>
      </c>
      <c r="B519" s="210" t="s">
        <v>241</v>
      </c>
      <c r="C519" s="209" t="s">
        <v>298</v>
      </c>
      <c r="D519" s="209" t="s">
        <v>242</v>
      </c>
      <c r="E519" s="209"/>
      <c r="F519" s="211">
        <v>47967</v>
      </c>
      <c r="G519" s="211">
        <v>0</v>
      </c>
      <c r="H519" s="211">
        <v>0</v>
      </c>
    </row>
    <row r="520" spans="1:8" ht="15" outlineLevel="5" x14ac:dyDescent="0.2">
      <c r="A520" s="209" t="s">
        <v>1336</v>
      </c>
      <c r="B520" s="210" t="s">
        <v>779</v>
      </c>
      <c r="C520" s="209" t="s">
        <v>298</v>
      </c>
      <c r="D520" s="209" t="s">
        <v>780</v>
      </c>
      <c r="E520" s="209"/>
      <c r="F520" s="211">
        <v>47967</v>
      </c>
      <c r="G520" s="211">
        <v>0</v>
      </c>
      <c r="H520" s="211">
        <v>0</v>
      </c>
    </row>
    <row r="521" spans="1:8" ht="30" outlineLevel="6" x14ac:dyDescent="0.2">
      <c r="A521" s="209" t="s">
        <v>223</v>
      </c>
      <c r="B521" s="210" t="s">
        <v>136</v>
      </c>
      <c r="C521" s="209" t="s">
        <v>298</v>
      </c>
      <c r="D521" s="209" t="s">
        <v>780</v>
      </c>
      <c r="E521" s="209" t="s">
        <v>137</v>
      </c>
      <c r="F521" s="211">
        <v>47967</v>
      </c>
      <c r="G521" s="211">
        <v>0</v>
      </c>
      <c r="H521" s="211">
        <v>0</v>
      </c>
    </row>
    <row r="522" spans="1:8" ht="30" outlineLevel="2" x14ac:dyDescent="0.2">
      <c r="A522" s="209" t="s">
        <v>1337</v>
      </c>
      <c r="B522" s="210" t="s">
        <v>140</v>
      </c>
      <c r="C522" s="209" t="s">
        <v>298</v>
      </c>
      <c r="D522" s="209" t="s">
        <v>780</v>
      </c>
      <c r="E522" s="209" t="s">
        <v>141</v>
      </c>
      <c r="F522" s="211">
        <v>47967</v>
      </c>
      <c r="G522" s="211">
        <v>0</v>
      </c>
      <c r="H522" s="211">
        <v>0</v>
      </c>
    </row>
    <row r="523" spans="1:8" ht="135" outlineLevel="3" x14ac:dyDescent="0.2">
      <c r="A523" s="209" t="s">
        <v>1338</v>
      </c>
      <c r="B523" s="212" t="s">
        <v>817</v>
      </c>
      <c r="C523" s="209" t="s">
        <v>818</v>
      </c>
      <c r="D523" s="209"/>
      <c r="E523" s="209"/>
      <c r="F523" s="211">
        <v>371226.24</v>
      </c>
      <c r="G523" s="211">
        <v>0</v>
      </c>
      <c r="H523" s="211">
        <v>0</v>
      </c>
    </row>
    <row r="524" spans="1:8" ht="75" outlineLevel="4" x14ac:dyDescent="0.2">
      <c r="A524" s="209" t="s">
        <v>1339</v>
      </c>
      <c r="B524" s="210" t="s">
        <v>194</v>
      </c>
      <c r="C524" s="209" t="s">
        <v>818</v>
      </c>
      <c r="D524" s="209" t="s">
        <v>91</v>
      </c>
      <c r="E524" s="209"/>
      <c r="F524" s="211">
        <v>371226.24</v>
      </c>
      <c r="G524" s="211">
        <v>0</v>
      </c>
      <c r="H524" s="211">
        <v>0</v>
      </c>
    </row>
    <row r="525" spans="1:8" ht="30" outlineLevel="5" x14ac:dyDescent="0.2">
      <c r="A525" s="209" t="s">
        <v>1340</v>
      </c>
      <c r="B525" s="210" t="s">
        <v>297</v>
      </c>
      <c r="C525" s="209" t="s">
        <v>818</v>
      </c>
      <c r="D525" s="209" t="s">
        <v>90</v>
      </c>
      <c r="E525" s="209"/>
      <c r="F525" s="211">
        <v>371226.24</v>
      </c>
      <c r="G525" s="211">
        <v>0</v>
      </c>
      <c r="H525" s="211">
        <v>0</v>
      </c>
    </row>
    <row r="526" spans="1:8" ht="30" outlineLevel="6" x14ac:dyDescent="0.2">
      <c r="A526" s="209" t="s">
        <v>1341</v>
      </c>
      <c r="B526" s="210" t="s">
        <v>136</v>
      </c>
      <c r="C526" s="209" t="s">
        <v>818</v>
      </c>
      <c r="D526" s="209" t="s">
        <v>90</v>
      </c>
      <c r="E526" s="209" t="s">
        <v>137</v>
      </c>
      <c r="F526" s="211">
        <v>371226.24</v>
      </c>
      <c r="G526" s="211">
        <v>0</v>
      </c>
      <c r="H526" s="211">
        <v>0</v>
      </c>
    </row>
    <row r="527" spans="1:8" ht="30" outlineLevel="2" x14ac:dyDescent="0.2">
      <c r="A527" s="209" t="s">
        <v>1342</v>
      </c>
      <c r="B527" s="210" t="s">
        <v>140</v>
      </c>
      <c r="C527" s="209" t="s">
        <v>818</v>
      </c>
      <c r="D527" s="209" t="s">
        <v>90</v>
      </c>
      <c r="E527" s="209" t="s">
        <v>141</v>
      </c>
      <c r="F527" s="211">
        <v>371226.24</v>
      </c>
      <c r="G527" s="211">
        <v>0</v>
      </c>
      <c r="H527" s="211">
        <v>0</v>
      </c>
    </row>
    <row r="528" spans="1:8" ht="150" outlineLevel="3" x14ac:dyDescent="0.2">
      <c r="A528" s="209" t="s">
        <v>1343</v>
      </c>
      <c r="B528" s="212" t="s">
        <v>819</v>
      </c>
      <c r="C528" s="209" t="s">
        <v>820</v>
      </c>
      <c r="D528" s="209"/>
      <c r="E528" s="209"/>
      <c r="F528" s="211">
        <v>168739.20000000001</v>
      </c>
      <c r="G528" s="211">
        <v>0</v>
      </c>
      <c r="H528" s="211">
        <v>0</v>
      </c>
    </row>
    <row r="529" spans="1:8" ht="75" outlineLevel="4" x14ac:dyDescent="0.2">
      <c r="A529" s="209" t="s">
        <v>1344</v>
      </c>
      <c r="B529" s="210" t="s">
        <v>194</v>
      </c>
      <c r="C529" s="209" t="s">
        <v>820</v>
      </c>
      <c r="D529" s="209" t="s">
        <v>91</v>
      </c>
      <c r="E529" s="209"/>
      <c r="F529" s="211">
        <v>168739.20000000001</v>
      </c>
      <c r="G529" s="211">
        <v>0</v>
      </c>
      <c r="H529" s="211">
        <v>0</v>
      </c>
    </row>
    <row r="530" spans="1:8" ht="30" outlineLevel="5" x14ac:dyDescent="0.2">
      <c r="A530" s="209" t="s">
        <v>639</v>
      </c>
      <c r="B530" s="210" t="s">
        <v>297</v>
      </c>
      <c r="C530" s="209" t="s">
        <v>820</v>
      </c>
      <c r="D530" s="209" t="s">
        <v>90</v>
      </c>
      <c r="E530" s="209"/>
      <c r="F530" s="211">
        <v>168739.20000000001</v>
      </c>
      <c r="G530" s="211">
        <v>0</v>
      </c>
      <c r="H530" s="211">
        <v>0</v>
      </c>
    </row>
    <row r="531" spans="1:8" ht="30" outlineLevel="6" x14ac:dyDescent="0.2">
      <c r="A531" s="209" t="s">
        <v>1345</v>
      </c>
      <c r="B531" s="210" t="s">
        <v>136</v>
      </c>
      <c r="C531" s="209" t="s">
        <v>820</v>
      </c>
      <c r="D531" s="209" t="s">
        <v>90</v>
      </c>
      <c r="E531" s="209" t="s">
        <v>137</v>
      </c>
      <c r="F531" s="211">
        <v>168739.20000000001</v>
      </c>
      <c r="G531" s="211">
        <v>0</v>
      </c>
      <c r="H531" s="211">
        <v>0</v>
      </c>
    </row>
    <row r="532" spans="1:8" ht="30" x14ac:dyDescent="0.2">
      <c r="A532" s="209" t="s">
        <v>1346</v>
      </c>
      <c r="B532" s="210" t="s">
        <v>140</v>
      </c>
      <c r="C532" s="209" t="s">
        <v>820</v>
      </c>
      <c r="D532" s="209" t="s">
        <v>90</v>
      </c>
      <c r="E532" s="209" t="s">
        <v>141</v>
      </c>
      <c r="F532" s="211">
        <v>168739.20000000001</v>
      </c>
      <c r="G532" s="211">
        <v>0</v>
      </c>
      <c r="H532" s="211">
        <v>0</v>
      </c>
    </row>
    <row r="533" spans="1:8" ht="30" outlineLevel="1" x14ac:dyDescent="0.2">
      <c r="A533" s="209" t="s">
        <v>1347</v>
      </c>
      <c r="B533" s="210" t="s">
        <v>277</v>
      </c>
      <c r="C533" s="209" t="s">
        <v>278</v>
      </c>
      <c r="D533" s="209"/>
      <c r="E533" s="209"/>
      <c r="F533" s="211">
        <v>112908378.01000001</v>
      </c>
      <c r="G533" s="211">
        <v>26347700</v>
      </c>
      <c r="H533" s="211">
        <v>21361300</v>
      </c>
    </row>
    <row r="534" spans="1:8" ht="60" outlineLevel="2" x14ac:dyDescent="0.2">
      <c r="A534" s="209" t="s">
        <v>1348</v>
      </c>
      <c r="B534" s="210" t="s">
        <v>420</v>
      </c>
      <c r="C534" s="209" t="s">
        <v>282</v>
      </c>
      <c r="D534" s="209"/>
      <c r="E534" s="209"/>
      <c r="F534" s="211">
        <v>82670527.010000005</v>
      </c>
      <c r="G534" s="211">
        <v>1347700</v>
      </c>
      <c r="H534" s="211">
        <v>1361300</v>
      </c>
    </row>
    <row r="535" spans="1:8" ht="90" outlineLevel="3" x14ac:dyDescent="0.2">
      <c r="A535" s="209" t="s">
        <v>1349</v>
      </c>
      <c r="B535" s="210" t="s">
        <v>644</v>
      </c>
      <c r="C535" s="209" t="s">
        <v>284</v>
      </c>
      <c r="D535" s="209"/>
      <c r="E535" s="209"/>
      <c r="F535" s="211">
        <v>1568212.98</v>
      </c>
      <c r="G535" s="211">
        <v>1347700</v>
      </c>
      <c r="H535" s="211">
        <v>1361300</v>
      </c>
    </row>
    <row r="536" spans="1:8" ht="30" outlineLevel="4" x14ac:dyDescent="0.2">
      <c r="A536" s="209" t="s">
        <v>1350</v>
      </c>
      <c r="B536" s="210" t="s">
        <v>196</v>
      </c>
      <c r="C536" s="209" t="s">
        <v>284</v>
      </c>
      <c r="D536" s="209" t="s">
        <v>197</v>
      </c>
      <c r="E536" s="209"/>
      <c r="F536" s="211">
        <v>1568212.98</v>
      </c>
      <c r="G536" s="211">
        <v>1347700</v>
      </c>
      <c r="H536" s="211">
        <v>1361300</v>
      </c>
    </row>
    <row r="537" spans="1:8" ht="45" outlineLevel="5" x14ac:dyDescent="0.2">
      <c r="A537" s="209" t="s">
        <v>1351</v>
      </c>
      <c r="B537" s="210" t="s">
        <v>198</v>
      </c>
      <c r="C537" s="209" t="s">
        <v>284</v>
      </c>
      <c r="D537" s="209" t="s">
        <v>92</v>
      </c>
      <c r="E537" s="209"/>
      <c r="F537" s="211">
        <v>1568212.98</v>
      </c>
      <c r="G537" s="211">
        <v>1347700</v>
      </c>
      <c r="H537" s="211">
        <v>1361300</v>
      </c>
    </row>
    <row r="538" spans="1:8" ht="15" outlineLevel="6" x14ac:dyDescent="0.2">
      <c r="A538" s="209" t="s">
        <v>1352</v>
      </c>
      <c r="B538" s="210" t="s">
        <v>124</v>
      </c>
      <c r="C538" s="209" t="s">
        <v>284</v>
      </c>
      <c r="D538" s="209" t="s">
        <v>92</v>
      </c>
      <c r="E538" s="209" t="s">
        <v>125</v>
      </c>
      <c r="F538" s="211">
        <v>1568212.98</v>
      </c>
      <c r="G538" s="211">
        <v>1347700</v>
      </c>
      <c r="H538" s="211">
        <v>1361300</v>
      </c>
    </row>
    <row r="539" spans="1:8" ht="15" outlineLevel="2" x14ac:dyDescent="0.2">
      <c r="A539" s="209" t="s">
        <v>1353</v>
      </c>
      <c r="B539" s="210" t="s">
        <v>130</v>
      </c>
      <c r="C539" s="209" t="s">
        <v>284</v>
      </c>
      <c r="D539" s="209" t="s">
        <v>92</v>
      </c>
      <c r="E539" s="209" t="s">
        <v>131</v>
      </c>
      <c r="F539" s="211">
        <v>1568212.98</v>
      </c>
      <c r="G539" s="211">
        <v>1347700</v>
      </c>
      <c r="H539" s="211">
        <v>1361300</v>
      </c>
    </row>
    <row r="540" spans="1:8" ht="90" outlineLevel="3" x14ac:dyDescent="0.2">
      <c r="A540" s="209" t="s">
        <v>1354</v>
      </c>
      <c r="B540" s="210" t="s">
        <v>283</v>
      </c>
      <c r="C540" s="209" t="s">
        <v>645</v>
      </c>
      <c r="D540" s="209"/>
      <c r="E540" s="209"/>
      <c r="F540" s="211">
        <v>4800128.53</v>
      </c>
      <c r="G540" s="211">
        <v>0</v>
      </c>
      <c r="H540" s="211">
        <v>0</v>
      </c>
    </row>
    <row r="541" spans="1:8" ht="30" outlineLevel="4" x14ac:dyDescent="0.2">
      <c r="A541" s="209" t="s">
        <v>209</v>
      </c>
      <c r="B541" s="210" t="s">
        <v>196</v>
      </c>
      <c r="C541" s="209" t="s">
        <v>645</v>
      </c>
      <c r="D541" s="209" t="s">
        <v>197</v>
      </c>
      <c r="E541" s="209"/>
      <c r="F541" s="211">
        <v>4800128.53</v>
      </c>
      <c r="G541" s="211">
        <v>0</v>
      </c>
      <c r="H541" s="211">
        <v>0</v>
      </c>
    </row>
    <row r="542" spans="1:8" ht="45" outlineLevel="5" x14ac:dyDescent="0.2">
      <c r="A542" s="209" t="s">
        <v>1355</v>
      </c>
      <c r="B542" s="210" t="s">
        <v>198</v>
      </c>
      <c r="C542" s="209" t="s">
        <v>645</v>
      </c>
      <c r="D542" s="209" t="s">
        <v>92</v>
      </c>
      <c r="E542" s="209"/>
      <c r="F542" s="211">
        <v>4800128.53</v>
      </c>
      <c r="G542" s="211">
        <v>0</v>
      </c>
      <c r="H542" s="211">
        <v>0</v>
      </c>
    </row>
    <row r="543" spans="1:8" ht="15" outlineLevel="6" x14ac:dyDescent="0.2">
      <c r="A543" s="209" t="s">
        <v>1356</v>
      </c>
      <c r="B543" s="210" t="s">
        <v>124</v>
      </c>
      <c r="C543" s="209" t="s">
        <v>645</v>
      </c>
      <c r="D543" s="209" t="s">
        <v>92</v>
      </c>
      <c r="E543" s="209" t="s">
        <v>125</v>
      </c>
      <c r="F543" s="211">
        <v>4800128.53</v>
      </c>
      <c r="G543" s="211">
        <v>0</v>
      </c>
      <c r="H543" s="211">
        <v>0</v>
      </c>
    </row>
    <row r="544" spans="1:8" ht="15" outlineLevel="2" x14ac:dyDescent="0.2">
      <c r="A544" s="209" t="s">
        <v>1357</v>
      </c>
      <c r="B544" s="210" t="s">
        <v>130</v>
      </c>
      <c r="C544" s="209" t="s">
        <v>645</v>
      </c>
      <c r="D544" s="209" t="s">
        <v>92</v>
      </c>
      <c r="E544" s="209" t="s">
        <v>131</v>
      </c>
      <c r="F544" s="211">
        <v>4800128.53</v>
      </c>
      <c r="G544" s="211">
        <v>0</v>
      </c>
      <c r="H544" s="211">
        <v>0</v>
      </c>
    </row>
    <row r="545" spans="1:8" ht="150" outlineLevel="3" x14ac:dyDescent="0.2">
      <c r="A545" s="209" t="s">
        <v>1358</v>
      </c>
      <c r="B545" s="212" t="s">
        <v>809</v>
      </c>
      <c r="C545" s="209" t="s">
        <v>665</v>
      </c>
      <c r="D545" s="209"/>
      <c r="E545" s="209"/>
      <c r="F545" s="211">
        <v>10000</v>
      </c>
      <c r="G545" s="211">
        <v>0</v>
      </c>
      <c r="H545" s="211">
        <v>0</v>
      </c>
    </row>
    <row r="546" spans="1:8" ht="30" outlineLevel="4" x14ac:dyDescent="0.2">
      <c r="A546" s="209" t="s">
        <v>1359</v>
      </c>
      <c r="B546" s="210" t="s">
        <v>196</v>
      </c>
      <c r="C546" s="209" t="s">
        <v>665</v>
      </c>
      <c r="D546" s="209" t="s">
        <v>197</v>
      </c>
      <c r="E546" s="209"/>
      <c r="F546" s="211">
        <v>10000</v>
      </c>
      <c r="G546" s="211">
        <v>0</v>
      </c>
      <c r="H546" s="211">
        <v>0</v>
      </c>
    </row>
    <row r="547" spans="1:8" ht="45" outlineLevel="5" x14ac:dyDescent="0.2">
      <c r="A547" s="209" t="s">
        <v>1360</v>
      </c>
      <c r="B547" s="210" t="s">
        <v>198</v>
      </c>
      <c r="C547" s="209" t="s">
        <v>665</v>
      </c>
      <c r="D547" s="209" t="s">
        <v>92</v>
      </c>
      <c r="E547" s="209"/>
      <c r="F547" s="211">
        <v>10000</v>
      </c>
      <c r="G547" s="211">
        <v>0</v>
      </c>
      <c r="H547" s="211">
        <v>0</v>
      </c>
    </row>
    <row r="548" spans="1:8" ht="15" outlineLevel="6" x14ac:dyDescent="0.2">
      <c r="A548" s="209" t="s">
        <v>1361</v>
      </c>
      <c r="B548" s="210" t="s">
        <v>124</v>
      </c>
      <c r="C548" s="209" t="s">
        <v>665</v>
      </c>
      <c r="D548" s="209" t="s">
        <v>92</v>
      </c>
      <c r="E548" s="209" t="s">
        <v>125</v>
      </c>
      <c r="F548" s="211">
        <v>10000</v>
      </c>
      <c r="G548" s="211">
        <v>0</v>
      </c>
      <c r="H548" s="211">
        <v>0</v>
      </c>
    </row>
    <row r="549" spans="1:8" ht="15" outlineLevel="2" x14ac:dyDescent="0.2">
      <c r="A549" s="209" t="s">
        <v>1362</v>
      </c>
      <c r="B549" s="210" t="s">
        <v>130</v>
      </c>
      <c r="C549" s="209" t="s">
        <v>665</v>
      </c>
      <c r="D549" s="209" t="s">
        <v>92</v>
      </c>
      <c r="E549" s="209" t="s">
        <v>131</v>
      </c>
      <c r="F549" s="211">
        <v>10000</v>
      </c>
      <c r="G549" s="211">
        <v>0</v>
      </c>
      <c r="H549" s="211">
        <v>0</v>
      </c>
    </row>
    <row r="550" spans="1:8" ht="90" outlineLevel="3" x14ac:dyDescent="0.2">
      <c r="A550" s="209" t="s">
        <v>1363</v>
      </c>
      <c r="B550" s="210" t="s">
        <v>1779</v>
      </c>
      <c r="C550" s="209" t="s">
        <v>1780</v>
      </c>
      <c r="D550" s="209"/>
      <c r="E550" s="209"/>
      <c r="F550" s="211">
        <v>187200</v>
      </c>
      <c r="G550" s="211">
        <v>0</v>
      </c>
      <c r="H550" s="211">
        <v>0</v>
      </c>
    </row>
    <row r="551" spans="1:8" ht="30" outlineLevel="4" x14ac:dyDescent="0.2">
      <c r="A551" s="209" t="s">
        <v>226</v>
      </c>
      <c r="B551" s="210" t="s">
        <v>196</v>
      </c>
      <c r="C551" s="209" t="s">
        <v>1780</v>
      </c>
      <c r="D551" s="209" t="s">
        <v>197</v>
      </c>
      <c r="E551" s="209"/>
      <c r="F551" s="211">
        <v>187200</v>
      </c>
      <c r="G551" s="211">
        <v>0</v>
      </c>
      <c r="H551" s="211">
        <v>0</v>
      </c>
    </row>
    <row r="552" spans="1:8" ht="45" outlineLevel="5" x14ac:dyDescent="0.2">
      <c r="A552" s="209" t="s">
        <v>1364</v>
      </c>
      <c r="B552" s="210" t="s">
        <v>198</v>
      </c>
      <c r="C552" s="209" t="s">
        <v>1780</v>
      </c>
      <c r="D552" s="209" t="s">
        <v>92</v>
      </c>
      <c r="E552" s="209"/>
      <c r="F552" s="211">
        <v>187200</v>
      </c>
      <c r="G552" s="211">
        <v>0</v>
      </c>
      <c r="H552" s="211">
        <v>0</v>
      </c>
    </row>
    <row r="553" spans="1:8" ht="15" outlineLevel="6" x14ac:dyDescent="0.2">
      <c r="A553" s="209" t="s">
        <v>1365</v>
      </c>
      <c r="B553" s="210" t="s">
        <v>124</v>
      </c>
      <c r="C553" s="209" t="s">
        <v>1780</v>
      </c>
      <c r="D553" s="209" t="s">
        <v>92</v>
      </c>
      <c r="E553" s="209" t="s">
        <v>125</v>
      </c>
      <c r="F553" s="211">
        <v>187200</v>
      </c>
      <c r="G553" s="211">
        <v>0</v>
      </c>
      <c r="H553" s="211">
        <v>0</v>
      </c>
    </row>
    <row r="554" spans="1:8" ht="15" outlineLevel="2" x14ac:dyDescent="0.2">
      <c r="A554" s="209" t="s">
        <v>1366</v>
      </c>
      <c r="B554" s="210" t="s">
        <v>130</v>
      </c>
      <c r="C554" s="209" t="s">
        <v>1780</v>
      </c>
      <c r="D554" s="209" t="s">
        <v>92</v>
      </c>
      <c r="E554" s="209" t="s">
        <v>131</v>
      </c>
      <c r="F554" s="211">
        <v>187200</v>
      </c>
      <c r="G554" s="211">
        <v>0</v>
      </c>
      <c r="H554" s="211">
        <v>0</v>
      </c>
    </row>
    <row r="555" spans="1:8" ht="150" outlineLevel="3" x14ac:dyDescent="0.2">
      <c r="A555" s="209" t="s">
        <v>1367</v>
      </c>
      <c r="B555" s="212" t="s">
        <v>810</v>
      </c>
      <c r="C555" s="209" t="s">
        <v>811</v>
      </c>
      <c r="D555" s="209"/>
      <c r="E555" s="209"/>
      <c r="F555" s="211">
        <v>59246847</v>
      </c>
      <c r="G555" s="211">
        <v>0</v>
      </c>
      <c r="H555" s="211">
        <v>0</v>
      </c>
    </row>
    <row r="556" spans="1:8" ht="30" outlineLevel="4" x14ac:dyDescent="0.2">
      <c r="A556" s="209" t="s">
        <v>1368</v>
      </c>
      <c r="B556" s="210" t="s">
        <v>196</v>
      </c>
      <c r="C556" s="209" t="s">
        <v>811</v>
      </c>
      <c r="D556" s="209" t="s">
        <v>197</v>
      </c>
      <c r="E556" s="209"/>
      <c r="F556" s="211">
        <v>59246847</v>
      </c>
      <c r="G556" s="211">
        <v>0</v>
      </c>
      <c r="H556" s="211">
        <v>0</v>
      </c>
    </row>
    <row r="557" spans="1:8" ht="45" outlineLevel="5" x14ac:dyDescent="0.2">
      <c r="A557" s="209" t="s">
        <v>1369</v>
      </c>
      <c r="B557" s="210" t="s">
        <v>198</v>
      </c>
      <c r="C557" s="209" t="s">
        <v>811</v>
      </c>
      <c r="D557" s="209" t="s">
        <v>92</v>
      </c>
      <c r="E557" s="209"/>
      <c r="F557" s="211">
        <v>59246847</v>
      </c>
      <c r="G557" s="211">
        <v>0</v>
      </c>
      <c r="H557" s="211">
        <v>0</v>
      </c>
    </row>
    <row r="558" spans="1:8" ht="15" outlineLevel="6" x14ac:dyDescent="0.2">
      <c r="A558" s="209" t="s">
        <v>1370</v>
      </c>
      <c r="B558" s="210" t="s">
        <v>124</v>
      </c>
      <c r="C558" s="209" t="s">
        <v>811</v>
      </c>
      <c r="D558" s="209" t="s">
        <v>92</v>
      </c>
      <c r="E558" s="209" t="s">
        <v>125</v>
      </c>
      <c r="F558" s="211">
        <v>59246847</v>
      </c>
      <c r="G558" s="211">
        <v>0</v>
      </c>
      <c r="H558" s="211">
        <v>0</v>
      </c>
    </row>
    <row r="559" spans="1:8" ht="15" outlineLevel="2" x14ac:dyDescent="0.2">
      <c r="A559" s="209" t="s">
        <v>1371</v>
      </c>
      <c r="B559" s="210" t="s">
        <v>130</v>
      </c>
      <c r="C559" s="209" t="s">
        <v>811</v>
      </c>
      <c r="D559" s="209" t="s">
        <v>92</v>
      </c>
      <c r="E559" s="209" t="s">
        <v>131</v>
      </c>
      <c r="F559" s="211">
        <v>59246847</v>
      </c>
      <c r="G559" s="211">
        <v>0</v>
      </c>
      <c r="H559" s="211">
        <v>0</v>
      </c>
    </row>
    <row r="560" spans="1:8" ht="90" outlineLevel="3" x14ac:dyDescent="0.2">
      <c r="A560" s="209" t="s">
        <v>1372</v>
      </c>
      <c r="B560" s="210" t="s">
        <v>812</v>
      </c>
      <c r="C560" s="209" t="s">
        <v>813</v>
      </c>
      <c r="D560" s="209"/>
      <c r="E560" s="209"/>
      <c r="F560" s="211">
        <v>16858138.5</v>
      </c>
      <c r="G560" s="211">
        <v>0</v>
      </c>
      <c r="H560" s="211">
        <v>0</v>
      </c>
    </row>
    <row r="561" spans="1:8" ht="30" outlineLevel="4" x14ac:dyDescent="0.2">
      <c r="A561" s="209" t="s">
        <v>1373</v>
      </c>
      <c r="B561" s="210" t="s">
        <v>196</v>
      </c>
      <c r="C561" s="209" t="s">
        <v>813</v>
      </c>
      <c r="D561" s="209" t="s">
        <v>197</v>
      </c>
      <c r="E561" s="209"/>
      <c r="F561" s="211">
        <v>16858138.5</v>
      </c>
      <c r="G561" s="211">
        <v>0</v>
      </c>
      <c r="H561" s="211">
        <v>0</v>
      </c>
    </row>
    <row r="562" spans="1:8" ht="45" outlineLevel="5" x14ac:dyDescent="0.2">
      <c r="A562" s="209" t="s">
        <v>1374</v>
      </c>
      <c r="B562" s="210" t="s">
        <v>198</v>
      </c>
      <c r="C562" s="209" t="s">
        <v>813</v>
      </c>
      <c r="D562" s="209" t="s">
        <v>92</v>
      </c>
      <c r="E562" s="209"/>
      <c r="F562" s="211">
        <v>16858138.5</v>
      </c>
      <c r="G562" s="211">
        <v>0</v>
      </c>
      <c r="H562" s="211">
        <v>0</v>
      </c>
    </row>
    <row r="563" spans="1:8" ht="15" outlineLevel="6" x14ac:dyDescent="0.2">
      <c r="A563" s="209" t="s">
        <v>1375</v>
      </c>
      <c r="B563" s="210" t="s">
        <v>124</v>
      </c>
      <c r="C563" s="209" t="s">
        <v>813</v>
      </c>
      <c r="D563" s="209" t="s">
        <v>92</v>
      </c>
      <c r="E563" s="209" t="s">
        <v>125</v>
      </c>
      <c r="F563" s="211">
        <v>16858138.5</v>
      </c>
      <c r="G563" s="211">
        <v>0</v>
      </c>
      <c r="H563" s="211">
        <v>0</v>
      </c>
    </row>
    <row r="564" spans="1:8" ht="15" outlineLevel="1" x14ac:dyDescent="0.2">
      <c r="A564" s="209" t="s">
        <v>1376</v>
      </c>
      <c r="B564" s="210" t="s">
        <v>130</v>
      </c>
      <c r="C564" s="209" t="s">
        <v>813</v>
      </c>
      <c r="D564" s="209" t="s">
        <v>92</v>
      </c>
      <c r="E564" s="209" t="s">
        <v>131</v>
      </c>
      <c r="F564" s="211">
        <v>16858138.5</v>
      </c>
      <c r="G564" s="211">
        <v>0</v>
      </c>
      <c r="H564" s="211">
        <v>0</v>
      </c>
    </row>
    <row r="565" spans="1:8" ht="30" outlineLevel="2" x14ac:dyDescent="0.2">
      <c r="A565" s="209" t="s">
        <v>1377</v>
      </c>
      <c r="B565" s="210" t="s">
        <v>279</v>
      </c>
      <c r="C565" s="209" t="s">
        <v>280</v>
      </c>
      <c r="D565" s="209"/>
      <c r="E565" s="209"/>
      <c r="F565" s="211">
        <v>30237851</v>
      </c>
      <c r="G565" s="211">
        <v>25000000</v>
      </c>
      <c r="H565" s="211">
        <v>20000000</v>
      </c>
    </row>
    <row r="566" spans="1:8" ht="90" outlineLevel="3" x14ac:dyDescent="0.2">
      <c r="A566" s="209" t="s">
        <v>1378</v>
      </c>
      <c r="B566" s="210" t="s">
        <v>431</v>
      </c>
      <c r="C566" s="209" t="s">
        <v>281</v>
      </c>
      <c r="D566" s="209"/>
      <c r="E566" s="209"/>
      <c r="F566" s="211">
        <v>30237851</v>
      </c>
      <c r="G566" s="211">
        <v>25000000</v>
      </c>
      <c r="H566" s="211">
        <v>20000000</v>
      </c>
    </row>
    <row r="567" spans="1:8" ht="15" outlineLevel="4" x14ac:dyDescent="0.2">
      <c r="A567" s="209" t="s">
        <v>1379</v>
      </c>
      <c r="B567" s="210" t="s">
        <v>241</v>
      </c>
      <c r="C567" s="209" t="s">
        <v>281</v>
      </c>
      <c r="D567" s="209" t="s">
        <v>242</v>
      </c>
      <c r="E567" s="209"/>
      <c r="F567" s="211">
        <v>30237851</v>
      </c>
      <c r="G567" s="211">
        <v>25000000</v>
      </c>
      <c r="H567" s="211">
        <v>20000000</v>
      </c>
    </row>
    <row r="568" spans="1:8" ht="60" outlineLevel="5" x14ac:dyDescent="0.2">
      <c r="A568" s="209" t="s">
        <v>1380</v>
      </c>
      <c r="B568" s="210" t="s">
        <v>258</v>
      </c>
      <c r="C568" s="209" t="s">
        <v>281</v>
      </c>
      <c r="D568" s="209" t="s">
        <v>259</v>
      </c>
      <c r="E568" s="209"/>
      <c r="F568" s="211">
        <v>30237851</v>
      </c>
      <c r="G568" s="211">
        <v>25000000</v>
      </c>
      <c r="H568" s="211">
        <v>20000000</v>
      </c>
    </row>
    <row r="569" spans="1:8" ht="15" outlineLevel="6" x14ac:dyDescent="0.2">
      <c r="A569" s="209" t="s">
        <v>1381</v>
      </c>
      <c r="B569" s="210" t="s">
        <v>124</v>
      </c>
      <c r="C569" s="209" t="s">
        <v>281</v>
      </c>
      <c r="D569" s="209" t="s">
        <v>259</v>
      </c>
      <c r="E569" s="209" t="s">
        <v>125</v>
      </c>
      <c r="F569" s="211">
        <v>30237851</v>
      </c>
      <c r="G569" s="211">
        <v>25000000</v>
      </c>
      <c r="H569" s="211">
        <v>20000000</v>
      </c>
    </row>
    <row r="570" spans="1:8" ht="15" x14ac:dyDescent="0.2">
      <c r="A570" s="209" t="s">
        <v>1382</v>
      </c>
      <c r="B570" s="210" t="s">
        <v>128</v>
      </c>
      <c r="C570" s="209" t="s">
        <v>281</v>
      </c>
      <c r="D570" s="209" t="s">
        <v>259</v>
      </c>
      <c r="E570" s="209" t="s">
        <v>129</v>
      </c>
      <c r="F570" s="211">
        <v>30237851</v>
      </c>
      <c r="G570" s="211">
        <v>25000000</v>
      </c>
      <c r="H570" s="211">
        <v>20000000</v>
      </c>
    </row>
    <row r="571" spans="1:8" ht="45" outlineLevel="1" x14ac:dyDescent="0.2">
      <c r="A571" s="209" t="s">
        <v>1383</v>
      </c>
      <c r="B571" s="210" t="s">
        <v>228</v>
      </c>
      <c r="C571" s="209" t="s">
        <v>229</v>
      </c>
      <c r="D571" s="209"/>
      <c r="E571" s="209"/>
      <c r="F571" s="211">
        <v>8013061.4400000004</v>
      </c>
      <c r="G571" s="211">
        <v>6109620.8399999999</v>
      </c>
      <c r="H571" s="211">
        <v>6136510.0499999998</v>
      </c>
    </row>
    <row r="572" spans="1:8" ht="30" outlineLevel="2" x14ac:dyDescent="0.2">
      <c r="A572" s="209" t="s">
        <v>1384</v>
      </c>
      <c r="B572" s="210" t="s">
        <v>230</v>
      </c>
      <c r="C572" s="209" t="s">
        <v>231</v>
      </c>
      <c r="D572" s="209"/>
      <c r="E572" s="209"/>
      <c r="F572" s="211">
        <v>131137.04</v>
      </c>
      <c r="G572" s="211">
        <v>140000</v>
      </c>
      <c r="H572" s="211">
        <v>130000</v>
      </c>
    </row>
    <row r="573" spans="1:8" ht="90" outlineLevel="3" x14ac:dyDescent="0.2">
      <c r="A573" s="209" t="s">
        <v>1385</v>
      </c>
      <c r="B573" s="210" t="s">
        <v>232</v>
      </c>
      <c r="C573" s="209" t="s">
        <v>233</v>
      </c>
      <c r="D573" s="209"/>
      <c r="E573" s="209"/>
      <c r="F573" s="211">
        <v>60637.04</v>
      </c>
      <c r="G573" s="211">
        <v>70000</v>
      </c>
      <c r="H573" s="211">
        <v>60000</v>
      </c>
    </row>
    <row r="574" spans="1:8" ht="30" outlineLevel="4" x14ac:dyDescent="0.2">
      <c r="A574" s="209" t="s">
        <v>1386</v>
      </c>
      <c r="B574" s="210" t="s">
        <v>196</v>
      </c>
      <c r="C574" s="209" t="s">
        <v>233</v>
      </c>
      <c r="D574" s="209" t="s">
        <v>197</v>
      </c>
      <c r="E574" s="209"/>
      <c r="F574" s="211">
        <v>60637.04</v>
      </c>
      <c r="G574" s="211">
        <v>70000</v>
      </c>
      <c r="H574" s="211">
        <v>60000</v>
      </c>
    </row>
    <row r="575" spans="1:8" ht="45" outlineLevel="5" x14ac:dyDescent="0.2">
      <c r="A575" s="209" t="s">
        <v>1387</v>
      </c>
      <c r="B575" s="210" t="s">
        <v>198</v>
      </c>
      <c r="C575" s="209" t="s">
        <v>233</v>
      </c>
      <c r="D575" s="209" t="s">
        <v>92</v>
      </c>
      <c r="E575" s="209"/>
      <c r="F575" s="211">
        <v>60637.04</v>
      </c>
      <c r="G575" s="211">
        <v>70000</v>
      </c>
      <c r="H575" s="211">
        <v>60000</v>
      </c>
    </row>
    <row r="576" spans="1:8" ht="15" outlineLevel="6" x14ac:dyDescent="0.2">
      <c r="A576" s="209" t="s">
        <v>1388</v>
      </c>
      <c r="B576" s="210" t="s">
        <v>101</v>
      </c>
      <c r="C576" s="209" t="s">
        <v>233</v>
      </c>
      <c r="D576" s="209" t="s">
        <v>92</v>
      </c>
      <c r="E576" s="209" t="s">
        <v>102</v>
      </c>
      <c r="F576" s="211">
        <v>60637.04</v>
      </c>
      <c r="G576" s="211">
        <v>70000</v>
      </c>
      <c r="H576" s="211">
        <v>60000</v>
      </c>
    </row>
    <row r="577" spans="1:8" ht="60" outlineLevel="2" x14ac:dyDescent="0.2">
      <c r="A577" s="209" t="s">
        <v>1389</v>
      </c>
      <c r="B577" s="210" t="s">
        <v>653</v>
      </c>
      <c r="C577" s="209" t="s">
        <v>233</v>
      </c>
      <c r="D577" s="209" t="s">
        <v>92</v>
      </c>
      <c r="E577" s="209" t="s">
        <v>107</v>
      </c>
      <c r="F577" s="211">
        <v>60637.04</v>
      </c>
      <c r="G577" s="211">
        <v>70000</v>
      </c>
      <c r="H577" s="211">
        <v>60000</v>
      </c>
    </row>
    <row r="578" spans="1:8" ht="90" outlineLevel="3" x14ac:dyDescent="0.2">
      <c r="A578" s="209" t="s">
        <v>1390</v>
      </c>
      <c r="B578" s="210" t="s">
        <v>247</v>
      </c>
      <c r="C578" s="209" t="s">
        <v>248</v>
      </c>
      <c r="D578" s="209"/>
      <c r="E578" s="209"/>
      <c r="F578" s="211">
        <v>70500</v>
      </c>
      <c r="G578" s="211">
        <v>70000</v>
      </c>
      <c r="H578" s="211">
        <v>70000</v>
      </c>
    </row>
    <row r="579" spans="1:8" ht="30" outlineLevel="4" x14ac:dyDescent="0.2">
      <c r="A579" s="209" t="s">
        <v>1391</v>
      </c>
      <c r="B579" s="210" t="s">
        <v>196</v>
      </c>
      <c r="C579" s="209" t="s">
        <v>248</v>
      </c>
      <c r="D579" s="209" t="s">
        <v>197</v>
      </c>
      <c r="E579" s="209"/>
      <c r="F579" s="211">
        <v>70500</v>
      </c>
      <c r="G579" s="211">
        <v>70000</v>
      </c>
      <c r="H579" s="211">
        <v>70000</v>
      </c>
    </row>
    <row r="580" spans="1:8" ht="45" outlineLevel="5" x14ac:dyDescent="0.2">
      <c r="A580" s="209" t="s">
        <v>1392</v>
      </c>
      <c r="B580" s="210" t="s">
        <v>198</v>
      </c>
      <c r="C580" s="209" t="s">
        <v>248</v>
      </c>
      <c r="D580" s="209" t="s">
        <v>92</v>
      </c>
      <c r="E580" s="209"/>
      <c r="F580" s="211">
        <v>70500</v>
      </c>
      <c r="G580" s="211">
        <v>70000</v>
      </c>
      <c r="H580" s="211">
        <v>70000</v>
      </c>
    </row>
    <row r="581" spans="1:8" ht="15" outlineLevel="6" x14ac:dyDescent="0.2">
      <c r="A581" s="209" t="s">
        <v>1393</v>
      </c>
      <c r="B581" s="210" t="s">
        <v>124</v>
      </c>
      <c r="C581" s="209" t="s">
        <v>248</v>
      </c>
      <c r="D581" s="209" t="s">
        <v>92</v>
      </c>
      <c r="E581" s="209" t="s">
        <v>125</v>
      </c>
      <c r="F581" s="211">
        <v>70500</v>
      </c>
      <c r="G581" s="211">
        <v>70000</v>
      </c>
      <c r="H581" s="211">
        <v>70000</v>
      </c>
    </row>
    <row r="582" spans="1:8" ht="30" outlineLevel="1" x14ac:dyDescent="0.2">
      <c r="A582" s="209" t="s">
        <v>1394</v>
      </c>
      <c r="B582" s="210" t="s">
        <v>134</v>
      </c>
      <c r="C582" s="209" t="s">
        <v>248</v>
      </c>
      <c r="D582" s="209" t="s">
        <v>92</v>
      </c>
      <c r="E582" s="209" t="s">
        <v>135</v>
      </c>
      <c r="F582" s="211">
        <v>70500</v>
      </c>
      <c r="G582" s="211">
        <v>70000</v>
      </c>
      <c r="H582" s="211">
        <v>70000</v>
      </c>
    </row>
    <row r="583" spans="1:8" ht="30" outlineLevel="2" x14ac:dyDescent="0.2">
      <c r="A583" s="209" t="s">
        <v>1395</v>
      </c>
      <c r="B583" s="210" t="s">
        <v>234</v>
      </c>
      <c r="C583" s="209" t="s">
        <v>235</v>
      </c>
      <c r="D583" s="209"/>
      <c r="E583" s="209"/>
      <c r="F583" s="211">
        <v>770201.04</v>
      </c>
      <c r="G583" s="211">
        <v>260000</v>
      </c>
      <c r="H583" s="211">
        <v>220000</v>
      </c>
    </row>
    <row r="584" spans="1:8" ht="90" outlineLevel="3" x14ac:dyDescent="0.2">
      <c r="A584" s="209" t="s">
        <v>1396</v>
      </c>
      <c r="B584" s="210" t="s">
        <v>236</v>
      </c>
      <c r="C584" s="209" t="s">
        <v>237</v>
      </c>
      <c r="D584" s="209"/>
      <c r="E584" s="209"/>
      <c r="F584" s="211">
        <v>35840.5</v>
      </c>
      <c r="G584" s="211">
        <v>100000</v>
      </c>
      <c r="H584" s="211">
        <v>90000</v>
      </c>
    </row>
    <row r="585" spans="1:8" ht="30" outlineLevel="4" x14ac:dyDescent="0.2">
      <c r="A585" s="209" t="s">
        <v>1397</v>
      </c>
      <c r="B585" s="210" t="s">
        <v>196</v>
      </c>
      <c r="C585" s="209" t="s">
        <v>237</v>
      </c>
      <c r="D585" s="209" t="s">
        <v>197</v>
      </c>
      <c r="E585" s="209"/>
      <c r="F585" s="211">
        <v>35840.5</v>
      </c>
      <c r="G585" s="211">
        <v>100000</v>
      </c>
      <c r="H585" s="211">
        <v>90000</v>
      </c>
    </row>
    <row r="586" spans="1:8" ht="45" outlineLevel="5" x14ac:dyDescent="0.2">
      <c r="A586" s="209" t="s">
        <v>1398</v>
      </c>
      <c r="B586" s="210" t="s">
        <v>198</v>
      </c>
      <c r="C586" s="209" t="s">
        <v>237</v>
      </c>
      <c r="D586" s="209" t="s">
        <v>92</v>
      </c>
      <c r="E586" s="209"/>
      <c r="F586" s="211">
        <v>35840.5</v>
      </c>
      <c r="G586" s="211">
        <v>100000</v>
      </c>
      <c r="H586" s="211">
        <v>90000</v>
      </c>
    </row>
    <row r="587" spans="1:8" ht="15" outlineLevel="6" x14ac:dyDescent="0.2">
      <c r="A587" s="209" t="s">
        <v>1399</v>
      </c>
      <c r="B587" s="210" t="s">
        <v>101</v>
      </c>
      <c r="C587" s="209" t="s">
        <v>237</v>
      </c>
      <c r="D587" s="209" t="s">
        <v>92</v>
      </c>
      <c r="E587" s="209" t="s">
        <v>102</v>
      </c>
      <c r="F587" s="211">
        <v>35840.5</v>
      </c>
      <c r="G587" s="211">
        <v>100000</v>
      </c>
      <c r="H587" s="211">
        <v>90000</v>
      </c>
    </row>
    <row r="588" spans="1:8" ht="60" outlineLevel="2" x14ac:dyDescent="0.2">
      <c r="A588" s="209" t="s">
        <v>1400</v>
      </c>
      <c r="B588" s="210" t="s">
        <v>653</v>
      </c>
      <c r="C588" s="209" t="s">
        <v>237</v>
      </c>
      <c r="D588" s="209" t="s">
        <v>92</v>
      </c>
      <c r="E588" s="209" t="s">
        <v>107</v>
      </c>
      <c r="F588" s="211">
        <v>35840.5</v>
      </c>
      <c r="G588" s="211">
        <v>100000</v>
      </c>
      <c r="H588" s="211">
        <v>90000</v>
      </c>
    </row>
    <row r="589" spans="1:8" ht="135" outlineLevel="3" x14ac:dyDescent="0.2">
      <c r="A589" s="209" t="s">
        <v>1401</v>
      </c>
      <c r="B589" s="212" t="s">
        <v>663</v>
      </c>
      <c r="C589" s="209" t="s">
        <v>238</v>
      </c>
      <c r="D589" s="209"/>
      <c r="E589" s="209"/>
      <c r="F589" s="211">
        <v>156682.01</v>
      </c>
      <c r="G589" s="211">
        <v>100000</v>
      </c>
      <c r="H589" s="211">
        <v>70000</v>
      </c>
    </row>
    <row r="590" spans="1:8" ht="30" outlineLevel="4" x14ac:dyDescent="0.2">
      <c r="A590" s="209" t="s">
        <v>1402</v>
      </c>
      <c r="B590" s="210" t="s">
        <v>196</v>
      </c>
      <c r="C590" s="209" t="s">
        <v>238</v>
      </c>
      <c r="D590" s="209" t="s">
        <v>197</v>
      </c>
      <c r="E590" s="209"/>
      <c r="F590" s="211">
        <v>156682.01</v>
      </c>
      <c r="G590" s="211">
        <v>100000</v>
      </c>
      <c r="H590" s="211">
        <v>70000</v>
      </c>
    </row>
    <row r="591" spans="1:8" ht="45" outlineLevel="5" x14ac:dyDescent="0.2">
      <c r="A591" s="209" t="s">
        <v>1403</v>
      </c>
      <c r="B591" s="210" t="s">
        <v>198</v>
      </c>
      <c r="C591" s="209" t="s">
        <v>238</v>
      </c>
      <c r="D591" s="209" t="s">
        <v>92</v>
      </c>
      <c r="E591" s="209"/>
      <c r="F591" s="211">
        <v>156682.01</v>
      </c>
      <c r="G591" s="211">
        <v>100000</v>
      </c>
      <c r="H591" s="211">
        <v>70000</v>
      </c>
    </row>
    <row r="592" spans="1:8" ht="15" outlineLevel="6" x14ac:dyDescent="0.2">
      <c r="A592" s="209" t="s">
        <v>1404</v>
      </c>
      <c r="B592" s="210" t="s">
        <v>101</v>
      </c>
      <c r="C592" s="209" t="s">
        <v>238</v>
      </c>
      <c r="D592" s="209" t="s">
        <v>92</v>
      </c>
      <c r="E592" s="209" t="s">
        <v>102</v>
      </c>
      <c r="F592" s="211">
        <v>156682.01</v>
      </c>
      <c r="G592" s="211">
        <v>100000</v>
      </c>
      <c r="H592" s="211">
        <v>70000</v>
      </c>
    </row>
    <row r="593" spans="1:8" ht="60" outlineLevel="2" x14ac:dyDescent="0.2">
      <c r="A593" s="209" t="s">
        <v>1405</v>
      </c>
      <c r="B593" s="210" t="s">
        <v>653</v>
      </c>
      <c r="C593" s="209" t="s">
        <v>238</v>
      </c>
      <c r="D593" s="209" t="s">
        <v>92</v>
      </c>
      <c r="E593" s="209" t="s">
        <v>107</v>
      </c>
      <c r="F593" s="211">
        <v>156682.01</v>
      </c>
      <c r="G593" s="211">
        <v>100000</v>
      </c>
      <c r="H593" s="211">
        <v>70000</v>
      </c>
    </row>
    <row r="594" spans="1:8" ht="90" outlineLevel="3" x14ac:dyDescent="0.2">
      <c r="A594" s="209" t="s">
        <v>1406</v>
      </c>
      <c r="B594" s="210" t="s">
        <v>239</v>
      </c>
      <c r="C594" s="209" t="s">
        <v>240</v>
      </c>
      <c r="D594" s="209"/>
      <c r="E594" s="209"/>
      <c r="F594" s="211">
        <v>503016.53</v>
      </c>
      <c r="G594" s="211">
        <v>0</v>
      </c>
      <c r="H594" s="211">
        <v>0</v>
      </c>
    </row>
    <row r="595" spans="1:8" ht="30" outlineLevel="4" x14ac:dyDescent="0.2">
      <c r="A595" s="209" t="s">
        <v>1407</v>
      </c>
      <c r="B595" s="210" t="s">
        <v>196</v>
      </c>
      <c r="C595" s="209" t="s">
        <v>240</v>
      </c>
      <c r="D595" s="209" t="s">
        <v>197</v>
      </c>
      <c r="E595" s="209"/>
      <c r="F595" s="211">
        <v>467736.53</v>
      </c>
      <c r="G595" s="211">
        <v>0</v>
      </c>
      <c r="H595" s="211">
        <v>0</v>
      </c>
    </row>
    <row r="596" spans="1:8" ht="45" outlineLevel="5" x14ac:dyDescent="0.2">
      <c r="A596" s="209" t="s">
        <v>1408</v>
      </c>
      <c r="B596" s="210" t="s">
        <v>198</v>
      </c>
      <c r="C596" s="209" t="s">
        <v>240</v>
      </c>
      <c r="D596" s="209" t="s">
        <v>92</v>
      </c>
      <c r="E596" s="209"/>
      <c r="F596" s="211">
        <v>467736.53</v>
      </c>
      <c r="G596" s="211">
        <v>0</v>
      </c>
      <c r="H596" s="211">
        <v>0</v>
      </c>
    </row>
    <row r="597" spans="1:8" ht="15" outlineLevel="6" x14ac:dyDescent="0.2">
      <c r="A597" s="209" t="s">
        <v>1409</v>
      </c>
      <c r="B597" s="210" t="s">
        <v>101</v>
      </c>
      <c r="C597" s="209" t="s">
        <v>240</v>
      </c>
      <c r="D597" s="209" t="s">
        <v>92</v>
      </c>
      <c r="E597" s="209" t="s">
        <v>102</v>
      </c>
      <c r="F597" s="211">
        <v>113706</v>
      </c>
      <c r="G597" s="211">
        <v>0</v>
      </c>
      <c r="H597" s="211">
        <v>0</v>
      </c>
    </row>
    <row r="598" spans="1:8" ht="60" outlineLevel="5" x14ac:dyDescent="0.2">
      <c r="A598" s="209" t="s">
        <v>1410</v>
      </c>
      <c r="B598" s="210" t="s">
        <v>653</v>
      </c>
      <c r="C598" s="209" t="s">
        <v>240</v>
      </c>
      <c r="D598" s="209" t="s">
        <v>92</v>
      </c>
      <c r="E598" s="209" t="s">
        <v>107</v>
      </c>
      <c r="F598" s="211">
        <v>113706</v>
      </c>
      <c r="G598" s="211">
        <v>0</v>
      </c>
      <c r="H598" s="211">
        <v>0</v>
      </c>
    </row>
    <row r="599" spans="1:8" ht="15" outlineLevel="6" x14ac:dyDescent="0.2">
      <c r="A599" s="209" t="s">
        <v>1411</v>
      </c>
      <c r="B599" s="210" t="s">
        <v>124</v>
      </c>
      <c r="C599" s="209" t="s">
        <v>240</v>
      </c>
      <c r="D599" s="209" t="s">
        <v>92</v>
      </c>
      <c r="E599" s="209" t="s">
        <v>125</v>
      </c>
      <c r="F599" s="211">
        <v>354030.53</v>
      </c>
      <c r="G599" s="211">
        <v>0</v>
      </c>
      <c r="H599" s="211">
        <v>0</v>
      </c>
    </row>
    <row r="600" spans="1:8" ht="30" outlineLevel="3" x14ac:dyDescent="0.2">
      <c r="A600" s="209" t="s">
        <v>1412</v>
      </c>
      <c r="B600" s="210" t="s">
        <v>134</v>
      </c>
      <c r="C600" s="209" t="s">
        <v>240</v>
      </c>
      <c r="D600" s="209" t="s">
        <v>92</v>
      </c>
      <c r="E600" s="209" t="s">
        <v>135</v>
      </c>
      <c r="F600" s="211">
        <v>354030.53</v>
      </c>
      <c r="G600" s="211">
        <v>0</v>
      </c>
      <c r="H600" s="211">
        <v>0</v>
      </c>
    </row>
    <row r="601" spans="1:8" ht="15" outlineLevel="4" x14ac:dyDescent="0.2">
      <c r="A601" s="209" t="s">
        <v>1413</v>
      </c>
      <c r="B601" s="210" t="s">
        <v>241</v>
      </c>
      <c r="C601" s="209" t="s">
        <v>240</v>
      </c>
      <c r="D601" s="209" t="s">
        <v>242</v>
      </c>
      <c r="E601" s="209"/>
      <c r="F601" s="211">
        <v>35280</v>
      </c>
      <c r="G601" s="211">
        <v>0</v>
      </c>
      <c r="H601" s="211">
        <v>0</v>
      </c>
    </row>
    <row r="602" spans="1:8" ht="15" outlineLevel="5" x14ac:dyDescent="0.2">
      <c r="A602" s="209" t="s">
        <v>1414</v>
      </c>
      <c r="B602" s="210" t="s">
        <v>779</v>
      </c>
      <c r="C602" s="209" t="s">
        <v>240</v>
      </c>
      <c r="D602" s="209" t="s">
        <v>780</v>
      </c>
      <c r="E602" s="209"/>
      <c r="F602" s="211">
        <v>35280</v>
      </c>
      <c r="G602" s="211">
        <v>0</v>
      </c>
      <c r="H602" s="211">
        <v>0</v>
      </c>
    </row>
    <row r="603" spans="1:8" ht="15" outlineLevel="6" x14ac:dyDescent="0.2">
      <c r="A603" s="209" t="s">
        <v>1415</v>
      </c>
      <c r="B603" s="210" t="s">
        <v>101</v>
      </c>
      <c r="C603" s="209" t="s">
        <v>240</v>
      </c>
      <c r="D603" s="209" t="s">
        <v>780</v>
      </c>
      <c r="E603" s="209" t="s">
        <v>102</v>
      </c>
      <c r="F603" s="211">
        <v>35280</v>
      </c>
      <c r="G603" s="211">
        <v>0</v>
      </c>
      <c r="H603" s="211">
        <v>0</v>
      </c>
    </row>
    <row r="604" spans="1:8" ht="60" outlineLevel="2" x14ac:dyDescent="0.2">
      <c r="A604" s="209" t="s">
        <v>1416</v>
      </c>
      <c r="B604" s="210" t="s">
        <v>653</v>
      </c>
      <c r="C604" s="209" t="s">
        <v>240</v>
      </c>
      <c r="D604" s="209" t="s">
        <v>780</v>
      </c>
      <c r="E604" s="209" t="s">
        <v>107</v>
      </c>
      <c r="F604" s="211">
        <v>35280</v>
      </c>
      <c r="G604" s="211">
        <v>0</v>
      </c>
      <c r="H604" s="211">
        <v>0</v>
      </c>
    </row>
    <row r="605" spans="1:8" ht="90" outlineLevel="3" x14ac:dyDescent="0.2">
      <c r="A605" s="209" t="s">
        <v>1417</v>
      </c>
      <c r="B605" s="210" t="s">
        <v>243</v>
      </c>
      <c r="C605" s="209" t="s">
        <v>244</v>
      </c>
      <c r="D605" s="209"/>
      <c r="E605" s="209"/>
      <c r="F605" s="211">
        <v>74662</v>
      </c>
      <c r="G605" s="211">
        <v>60000</v>
      </c>
      <c r="H605" s="211">
        <v>60000</v>
      </c>
    </row>
    <row r="606" spans="1:8" ht="30" outlineLevel="4" x14ac:dyDescent="0.2">
      <c r="A606" s="209" t="s">
        <v>1418</v>
      </c>
      <c r="B606" s="210" t="s">
        <v>196</v>
      </c>
      <c r="C606" s="209" t="s">
        <v>244</v>
      </c>
      <c r="D606" s="209" t="s">
        <v>197</v>
      </c>
      <c r="E606" s="209"/>
      <c r="F606" s="211">
        <v>74662</v>
      </c>
      <c r="G606" s="211">
        <v>60000</v>
      </c>
      <c r="H606" s="211">
        <v>60000</v>
      </c>
    </row>
    <row r="607" spans="1:8" ht="45" outlineLevel="5" x14ac:dyDescent="0.2">
      <c r="A607" s="209" t="s">
        <v>1419</v>
      </c>
      <c r="B607" s="210" t="s">
        <v>198</v>
      </c>
      <c r="C607" s="209" t="s">
        <v>244</v>
      </c>
      <c r="D607" s="209" t="s">
        <v>92</v>
      </c>
      <c r="E607" s="209"/>
      <c r="F607" s="211">
        <v>74662</v>
      </c>
      <c r="G607" s="211">
        <v>60000</v>
      </c>
      <c r="H607" s="211">
        <v>60000</v>
      </c>
    </row>
    <row r="608" spans="1:8" ht="15" outlineLevel="6" x14ac:dyDescent="0.2">
      <c r="A608" s="209" t="s">
        <v>1420</v>
      </c>
      <c r="B608" s="210" t="s">
        <v>101</v>
      </c>
      <c r="C608" s="209" t="s">
        <v>244</v>
      </c>
      <c r="D608" s="209" t="s">
        <v>92</v>
      </c>
      <c r="E608" s="209" t="s">
        <v>102</v>
      </c>
      <c r="F608" s="211">
        <v>74662</v>
      </c>
      <c r="G608" s="211">
        <v>60000</v>
      </c>
      <c r="H608" s="211">
        <v>60000</v>
      </c>
    </row>
    <row r="609" spans="1:8" ht="60" outlineLevel="1" x14ac:dyDescent="0.2">
      <c r="A609" s="209" t="s">
        <v>1421</v>
      </c>
      <c r="B609" s="210" t="s">
        <v>653</v>
      </c>
      <c r="C609" s="209" t="s">
        <v>244</v>
      </c>
      <c r="D609" s="209" t="s">
        <v>92</v>
      </c>
      <c r="E609" s="209" t="s">
        <v>107</v>
      </c>
      <c r="F609" s="211">
        <v>74662</v>
      </c>
      <c r="G609" s="211">
        <v>60000</v>
      </c>
      <c r="H609" s="211">
        <v>60000</v>
      </c>
    </row>
    <row r="610" spans="1:8" ht="30" outlineLevel="2" x14ac:dyDescent="0.2">
      <c r="A610" s="209" t="s">
        <v>1422</v>
      </c>
      <c r="B610" s="210" t="s">
        <v>260</v>
      </c>
      <c r="C610" s="209" t="s">
        <v>245</v>
      </c>
      <c r="D610" s="209"/>
      <c r="E610" s="209"/>
      <c r="F610" s="211">
        <v>7111723.3600000003</v>
      </c>
      <c r="G610" s="211">
        <v>5709620.8399999999</v>
      </c>
      <c r="H610" s="211">
        <v>5786510.0499999998</v>
      </c>
    </row>
    <row r="611" spans="1:8" ht="90" outlineLevel="3" x14ac:dyDescent="0.2">
      <c r="A611" s="209" t="s">
        <v>269</v>
      </c>
      <c r="B611" s="210" t="s">
        <v>624</v>
      </c>
      <c r="C611" s="209" t="s">
        <v>246</v>
      </c>
      <c r="D611" s="209"/>
      <c r="E611" s="209"/>
      <c r="F611" s="211">
        <v>6697575.1799999997</v>
      </c>
      <c r="G611" s="211">
        <v>5690709.7300000004</v>
      </c>
      <c r="H611" s="211">
        <v>5767602.3300000001</v>
      </c>
    </row>
    <row r="612" spans="1:8" ht="75" outlineLevel="4" x14ac:dyDescent="0.2">
      <c r="A612" s="209" t="s">
        <v>1423</v>
      </c>
      <c r="B612" s="210" t="s">
        <v>194</v>
      </c>
      <c r="C612" s="209" t="s">
        <v>246</v>
      </c>
      <c r="D612" s="209" t="s">
        <v>91</v>
      </c>
      <c r="E612" s="209"/>
      <c r="F612" s="211">
        <v>6338855.9199999999</v>
      </c>
      <c r="G612" s="211">
        <v>5547427.7300000004</v>
      </c>
      <c r="H612" s="211">
        <v>5622384.3099999996</v>
      </c>
    </row>
    <row r="613" spans="1:8" ht="30" outlineLevel="5" x14ac:dyDescent="0.2">
      <c r="A613" s="209" t="s">
        <v>1424</v>
      </c>
      <c r="B613" s="210" t="s">
        <v>195</v>
      </c>
      <c r="C613" s="209" t="s">
        <v>246</v>
      </c>
      <c r="D613" s="209" t="s">
        <v>93</v>
      </c>
      <c r="E613" s="209"/>
      <c r="F613" s="211">
        <v>6338855.9199999999</v>
      </c>
      <c r="G613" s="211">
        <v>5547427.7300000004</v>
      </c>
      <c r="H613" s="211">
        <v>5622384.3099999996</v>
      </c>
    </row>
    <row r="614" spans="1:8" ht="15" outlineLevel="6" x14ac:dyDescent="0.2">
      <c r="A614" s="209" t="s">
        <v>1425</v>
      </c>
      <c r="B614" s="210" t="s">
        <v>101</v>
      </c>
      <c r="C614" s="209" t="s">
        <v>246</v>
      </c>
      <c r="D614" s="209" t="s">
        <v>93</v>
      </c>
      <c r="E614" s="209" t="s">
        <v>102</v>
      </c>
      <c r="F614" s="211">
        <v>6338855.9199999999</v>
      </c>
      <c r="G614" s="211">
        <v>5547427.7300000004</v>
      </c>
      <c r="H614" s="211">
        <v>5622384.3099999996</v>
      </c>
    </row>
    <row r="615" spans="1:8" ht="60" outlineLevel="3" x14ac:dyDescent="0.2">
      <c r="A615" s="209" t="s">
        <v>1426</v>
      </c>
      <c r="B615" s="210" t="s">
        <v>653</v>
      </c>
      <c r="C615" s="209" t="s">
        <v>246</v>
      </c>
      <c r="D615" s="209" t="s">
        <v>93</v>
      </c>
      <c r="E615" s="209" t="s">
        <v>107</v>
      </c>
      <c r="F615" s="211">
        <v>6338855.9199999999</v>
      </c>
      <c r="G615" s="211">
        <v>5547427.7300000004</v>
      </c>
      <c r="H615" s="211">
        <v>5622384.3099999996</v>
      </c>
    </row>
    <row r="616" spans="1:8" ht="30" outlineLevel="4" x14ac:dyDescent="0.2">
      <c r="A616" s="209" t="s">
        <v>1427</v>
      </c>
      <c r="B616" s="210" t="s">
        <v>196</v>
      </c>
      <c r="C616" s="209" t="s">
        <v>246</v>
      </c>
      <c r="D616" s="209" t="s">
        <v>197</v>
      </c>
      <c r="E616" s="209"/>
      <c r="F616" s="211">
        <v>358219.26</v>
      </c>
      <c r="G616" s="211">
        <v>143282</v>
      </c>
      <c r="H616" s="211">
        <v>145218.01999999999</v>
      </c>
    </row>
    <row r="617" spans="1:8" ht="45" outlineLevel="5" x14ac:dyDescent="0.2">
      <c r="A617" s="209" t="s">
        <v>1428</v>
      </c>
      <c r="B617" s="210" t="s">
        <v>198</v>
      </c>
      <c r="C617" s="209" t="s">
        <v>246</v>
      </c>
      <c r="D617" s="209" t="s">
        <v>92</v>
      </c>
      <c r="E617" s="209"/>
      <c r="F617" s="211">
        <v>358219.26</v>
      </c>
      <c r="G617" s="211">
        <v>143282</v>
      </c>
      <c r="H617" s="211">
        <v>145218.01999999999</v>
      </c>
    </row>
    <row r="618" spans="1:8" ht="15" outlineLevel="6" x14ac:dyDescent="0.2">
      <c r="A618" s="209" t="s">
        <v>1429</v>
      </c>
      <c r="B618" s="210" t="s">
        <v>101</v>
      </c>
      <c r="C618" s="209" t="s">
        <v>246</v>
      </c>
      <c r="D618" s="209" t="s">
        <v>92</v>
      </c>
      <c r="E618" s="209" t="s">
        <v>102</v>
      </c>
      <c r="F618" s="211">
        <v>358219.26</v>
      </c>
      <c r="G618" s="211">
        <v>143282</v>
      </c>
      <c r="H618" s="211">
        <v>145218.01999999999</v>
      </c>
    </row>
    <row r="619" spans="1:8" ht="60" outlineLevel="3" x14ac:dyDescent="0.2">
      <c r="A619" s="209" t="s">
        <v>1430</v>
      </c>
      <c r="B619" s="210" t="s">
        <v>653</v>
      </c>
      <c r="C619" s="209" t="s">
        <v>246</v>
      </c>
      <c r="D619" s="209" t="s">
        <v>92</v>
      </c>
      <c r="E619" s="209" t="s">
        <v>107</v>
      </c>
      <c r="F619" s="211">
        <v>358219.26</v>
      </c>
      <c r="G619" s="211">
        <v>143282</v>
      </c>
      <c r="H619" s="211">
        <v>145218.01999999999</v>
      </c>
    </row>
    <row r="620" spans="1:8" ht="15" outlineLevel="4" x14ac:dyDescent="0.2">
      <c r="A620" s="209" t="s">
        <v>1431</v>
      </c>
      <c r="B620" s="210" t="s">
        <v>241</v>
      </c>
      <c r="C620" s="209" t="s">
        <v>246</v>
      </c>
      <c r="D620" s="209" t="s">
        <v>242</v>
      </c>
      <c r="E620" s="209"/>
      <c r="F620" s="211">
        <v>500</v>
      </c>
      <c r="G620" s="211">
        <v>0</v>
      </c>
      <c r="H620" s="211">
        <v>0</v>
      </c>
    </row>
    <row r="621" spans="1:8" ht="15" outlineLevel="5" x14ac:dyDescent="0.2">
      <c r="A621" s="209" t="s">
        <v>271</v>
      </c>
      <c r="B621" s="210" t="s">
        <v>779</v>
      </c>
      <c r="C621" s="209" t="s">
        <v>246</v>
      </c>
      <c r="D621" s="209" t="s">
        <v>780</v>
      </c>
      <c r="E621" s="209"/>
      <c r="F621" s="211">
        <v>500</v>
      </c>
      <c r="G621" s="211">
        <v>0</v>
      </c>
      <c r="H621" s="211">
        <v>0</v>
      </c>
    </row>
    <row r="622" spans="1:8" ht="15" outlineLevel="6" x14ac:dyDescent="0.2">
      <c r="A622" s="209" t="s">
        <v>1432</v>
      </c>
      <c r="B622" s="210" t="s">
        <v>101</v>
      </c>
      <c r="C622" s="209" t="s">
        <v>246</v>
      </c>
      <c r="D622" s="209" t="s">
        <v>780</v>
      </c>
      <c r="E622" s="209" t="s">
        <v>102</v>
      </c>
      <c r="F622" s="211">
        <v>500</v>
      </c>
      <c r="G622" s="211">
        <v>0</v>
      </c>
      <c r="H622" s="211">
        <v>0</v>
      </c>
    </row>
    <row r="623" spans="1:8" ht="60" outlineLevel="2" x14ac:dyDescent="0.2">
      <c r="A623" s="209" t="s">
        <v>1433</v>
      </c>
      <c r="B623" s="210" t="s">
        <v>653</v>
      </c>
      <c r="C623" s="209" t="s">
        <v>246</v>
      </c>
      <c r="D623" s="209" t="s">
        <v>780</v>
      </c>
      <c r="E623" s="209" t="s">
        <v>107</v>
      </c>
      <c r="F623" s="211">
        <v>500</v>
      </c>
      <c r="G623" s="211">
        <v>0</v>
      </c>
      <c r="H623" s="211">
        <v>0</v>
      </c>
    </row>
    <row r="624" spans="1:8" ht="225" outlineLevel="3" x14ac:dyDescent="0.2">
      <c r="A624" s="209" t="s">
        <v>1434</v>
      </c>
      <c r="B624" s="212" t="s">
        <v>803</v>
      </c>
      <c r="C624" s="209" t="s">
        <v>625</v>
      </c>
      <c r="D624" s="209"/>
      <c r="E624" s="209"/>
      <c r="F624" s="211">
        <v>20423.38</v>
      </c>
      <c r="G624" s="211">
        <v>18911.11</v>
      </c>
      <c r="H624" s="211">
        <v>18907.72</v>
      </c>
    </row>
    <row r="625" spans="1:8" ht="75" outlineLevel="4" x14ac:dyDescent="0.2">
      <c r="A625" s="209" t="s">
        <v>1435</v>
      </c>
      <c r="B625" s="210" t="s">
        <v>194</v>
      </c>
      <c r="C625" s="209" t="s">
        <v>625</v>
      </c>
      <c r="D625" s="209" t="s">
        <v>91</v>
      </c>
      <c r="E625" s="209"/>
      <c r="F625" s="211">
        <v>19799.189999999999</v>
      </c>
      <c r="G625" s="211">
        <v>18311.11</v>
      </c>
      <c r="H625" s="211">
        <v>18307.72</v>
      </c>
    </row>
    <row r="626" spans="1:8" ht="30" outlineLevel="5" x14ac:dyDescent="0.2">
      <c r="A626" s="209" t="s">
        <v>1436</v>
      </c>
      <c r="B626" s="210" t="s">
        <v>195</v>
      </c>
      <c r="C626" s="209" t="s">
        <v>625</v>
      </c>
      <c r="D626" s="209" t="s">
        <v>93</v>
      </c>
      <c r="E626" s="209"/>
      <c r="F626" s="211">
        <v>19799.189999999999</v>
      </c>
      <c r="G626" s="211">
        <v>18311.11</v>
      </c>
      <c r="H626" s="211">
        <v>18307.72</v>
      </c>
    </row>
    <row r="627" spans="1:8" ht="15" outlineLevel="6" x14ac:dyDescent="0.2">
      <c r="A627" s="209" t="s">
        <v>1437</v>
      </c>
      <c r="B627" s="210" t="s">
        <v>101</v>
      </c>
      <c r="C627" s="209" t="s">
        <v>625</v>
      </c>
      <c r="D627" s="209" t="s">
        <v>93</v>
      </c>
      <c r="E627" s="209" t="s">
        <v>102</v>
      </c>
      <c r="F627" s="211">
        <v>19799.189999999999</v>
      </c>
      <c r="G627" s="211">
        <v>18311.11</v>
      </c>
      <c r="H627" s="211">
        <v>18307.72</v>
      </c>
    </row>
    <row r="628" spans="1:8" ht="60" outlineLevel="3" x14ac:dyDescent="0.2">
      <c r="A628" s="209" t="s">
        <v>1438</v>
      </c>
      <c r="B628" s="210" t="s">
        <v>653</v>
      </c>
      <c r="C628" s="209" t="s">
        <v>625</v>
      </c>
      <c r="D628" s="209" t="s">
        <v>93</v>
      </c>
      <c r="E628" s="209" t="s">
        <v>107</v>
      </c>
      <c r="F628" s="211">
        <v>19799.189999999999</v>
      </c>
      <c r="G628" s="211">
        <v>18311.11</v>
      </c>
      <c r="H628" s="211">
        <v>18307.72</v>
      </c>
    </row>
    <row r="629" spans="1:8" ht="30" outlineLevel="4" x14ac:dyDescent="0.2">
      <c r="A629" s="209" t="s">
        <v>1439</v>
      </c>
      <c r="B629" s="210" t="s">
        <v>196</v>
      </c>
      <c r="C629" s="209" t="s">
        <v>625</v>
      </c>
      <c r="D629" s="209" t="s">
        <v>197</v>
      </c>
      <c r="E629" s="209"/>
      <c r="F629" s="211">
        <v>624.19000000000005</v>
      </c>
      <c r="G629" s="211">
        <v>600</v>
      </c>
      <c r="H629" s="211">
        <v>600</v>
      </c>
    </row>
    <row r="630" spans="1:8" ht="45" outlineLevel="5" x14ac:dyDescent="0.2">
      <c r="A630" s="209" t="s">
        <v>1440</v>
      </c>
      <c r="B630" s="210" t="s">
        <v>198</v>
      </c>
      <c r="C630" s="209" t="s">
        <v>625</v>
      </c>
      <c r="D630" s="209" t="s">
        <v>92</v>
      </c>
      <c r="E630" s="209"/>
      <c r="F630" s="211">
        <v>624.19000000000005</v>
      </c>
      <c r="G630" s="211">
        <v>600</v>
      </c>
      <c r="H630" s="211">
        <v>600</v>
      </c>
    </row>
    <row r="631" spans="1:8" ht="15" outlineLevel="6" x14ac:dyDescent="0.2">
      <c r="A631" s="209" t="s">
        <v>1441</v>
      </c>
      <c r="B631" s="210" t="s">
        <v>101</v>
      </c>
      <c r="C631" s="209" t="s">
        <v>625</v>
      </c>
      <c r="D631" s="209" t="s">
        <v>92</v>
      </c>
      <c r="E631" s="209" t="s">
        <v>102</v>
      </c>
      <c r="F631" s="211">
        <v>624.19000000000005</v>
      </c>
      <c r="G631" s="211">
        <v>600</v>
      </c>
      <c r="H631" s="211">
        <v>600</v>
      </c>
    </row>
    <row r="632" spans="1:8" ht="60" outlineLevel="2" x14ac:dyDescent="0.2">
      <c r="A632" s="209" t="s">
        <v>1442</v>
      </c>
      <c r="B632" s="210" t="s">
        <v>653</v>
      </c>
      <c r="C632" s="209" t="s">
        <v>625</v>
      </c>
      <c r="D632" s="209" t="s">
        <v>92</v>
      </c>
      <c r="E632" s="209" t="s">
        <v>107</v>
      </c>
      <c r="F632" s="211">
        <v>624.19000000000005</v>
      </c>
      <c r="G632" s="211">
        <v>600</v>
      </c>
      <c r="H632" s="211">
        <v>600</v>
      </c>
    </row>
    <row r="633" spans="1:8" ht="120" outlineLevel="3" x14ac:dyDescent="0.2">
      <c r="A633" s="209" t="s">
        <v>1443</v>
      </c>
      <c r="B633" s="212" t="s">
        <v>804</v>
      </c>
      <c r="C633" s="209" t="s">
        <v>805</v>
      </c>
      <c r="D633" s="209"/>
      <c r="E633" s="209"/>
      <c r="F633" s="211">
        <v>393724.8</v>
      </c>
      <c r="G633" s="211">
        <v>0</v>
      </c>
      <c r="H633" s="211">
        <v>0</v>
      </c>
    </row>
    <row r="634" spans="1:8" ht="75" outlineLevel="4" x14ac:dyDescent="0.2">
      <c r="A634" s="209" t="s">
        <v>1444</v>
      </c>
      <c r="B634" s="210" t="s">
        <v>194</v>
      </c>
      <c r="C634" s="209" t="s">
        <v>805</v>
      </c>
      <c r="D634" s="209" t="s">
        <v>91</v>
      </c>
      <c r="E634" s="209"/>
      <c r="F634" s="211">
        <v>393724.8</v>
      </c>
      <c r="G634" s="211">
        <v>0</v>
      </c>
      <c r="H634" s="211">
        <v>0</v>
      </c>
    </row>
    <row r="635" spans="1:8" ht="30" outlineLevel="5" x14ac:dyDescent="0.2">
      <c r="A635" s="209" t="s">
        <v>1445</v>
      </c>
      <c r="B635" s="210" t="s">
        <v>195</v>
      </c>
      <c r="C635" s="209" t="s">
        <v>805</v>
      </c>
      <c r="D635" s="209" t="s">
        <v>93</v>
      </c>
      <c r="E635" s="209"/>
      <c r="F635" s="211">
        <v>393724.8</v>
      </c>
      <c r="G635" s="211">
        <v>0</v>
      </c>
      <c r="H635" s="211">
        <v>0</v>
      </c>
    </row>
    <row r="636" spans="1:8" ht="15" outlineLevel="6" x14ac:dyDescent="0.2">
      <c r="A636" s="209" t="s">
        <v>1446</v>
      </c>
      <c r="B636" s="210" t="s">
        <v>101</v>
      </c>
      <c r="C636" s="209" t="s">
        <v>805</v>
      </c>
      <c r="D636" s="209" t="s">
        <v>93</v>
      </c>
      <c r="E636" s="209" t="s">
        <v>102</v>
      </c>
      <c r="F636" s="211">
        <v>393724.8</v>
      </c>
      <c r="G636" s="211">
        <v>0</v>
      </c>
      <c r="H636" s="211">
        <v>0</v>
      </c>
    </row>
    <row r="637" spans="1:8" ht="60" x14ac:dyDescent="0.2">
      <c r="A637" s="209" t="s">
        <v>1447</v>
      </c>
      <c r="B637" s="210" t="s">
        <v>653</v>
      </c>
      <c r="C637" s="209" t="s">
        <v>805</v>
      </c>
      <c r="D637" s="209" t="s">
        <v>93</v>
      </c>
      <c r="E637" s="209" t="s">
        <v>107</v>
      </c>
      <c r="F637" s="211">
        <v>393724.8</v>
      </c>
      <c r="G637" s="211">
        <v>0</v>
      </c>
      <c r="H637" s="211">
        <v>0</v>
      </c>
    </row>
    <row r="638" spans="1:8" ht="75" outlineLevel="1" x14ac:dyDescent="0.2">
      <c r="A638" s="209" t="s">
        <v>1448</v>
      </c>
      <c r="B638" s="210" t="s">
        <v>626</v>
      </c>
      <c r="C638" s="209" t="s">
        <v>354</v>
      </c>
      <c r="D638" s="209"/>
      <c r="E638" s="209"/>
      <c r="F638" s="211">
        <v>1182263</v>
      </c>
      <c r="G638" s="211">
        <v>1212263</v>
      </c>
      <c r="H638" s="211">
        <v>1212263</v>
      </c>
    </row>
    <row r="639" spans="1:8" ht="45" outlineLevel="2" x14ac:dyDescent="0.2">
      <c r="A639" s="209" t="s">
        <v>1449</v>
      </c>
      <c r="B639" s="210" t="s">
        <v>355</v>
      </c>
      <c r="C639" s="209" t="s">
        <v>356</v>
      </c>
      <c r="D639" s="209"/>
      <c r="E639" s="209"/>
      <c r="F639" s="211">
        <v>1182263</v>
      </c>
      <c r="G639" s="211">
        <v>1212263</v>
      </c>
      <c r="H639" s="211">
        <v>1212263</v>
      </c>
    </row>
    <row r="640" spans="1:8" ht="150" outlineLevel="3" x14ac:dyDescent="0.2">
      <c r="A640" s="209" t="s">
        <v>1450</v>
      </c>
      <c r="B640" s="212" t="s">
        <v>672</v>
      </c>
      <c r="C640" s="209" t="s">
        <v>436</v>
      </c>
      <c r="D640" s="209"/>
      <c r="E640" s="209"/>
      <c r="F640" s="211">
        <v>1147264</v>
      </c>
      <c r="G640" s="211">
        <v>1177263</v>
      </c>
      <c r="H640" s="211">
        <v>1177263</v>
      </c>
    </row>
    <row r="641" spans="1:8" ht="15" outlineLevel="4" x14ac:dyDescent="0.2">
      <c r="A641" s="209" t="s">
        <v>1451</v>
      </c>
      <c r="B641" s="210" t="s">
        <v>241</v>
      </c>
      <c r="C641" s="209" t="s">
        <v>436</v>
      </c>
      <c r="D641" s="209" t="s">
        <v>242</v>
      </c>
      <c r="E641" s="209"/>
      <c r="F641" s="211">
        <v>1147264</v>
      </c>
      <c r="G641" s="211">
        <v>1177263</v>
      </c>
      <c r="H641" s="211">
        <v>1177263</v>
      </c>
    </row>
    <row r="642" spans="1:8" ht="60" outlineLevel="5" x14ac:dyDescent="0.2">
      <c r="A642" s="209" t="s">
        <v>1452</v>
      </c>
      <c r="B642" s="210" t="s">
        <v>258</v>
      </c>
      <c r="C642" s="209" t="s">
        <v>436</v>
      </c>
      <c r="D642" s="209" t="s">
        <v>259</v>
      </c>
      <c r="E642" s="209"/>
      <c r="F642" s="211">
        <v>1147264</v>
      </c>
      <c r="G642" s="211">
        <v>1177263</v>
      </c>
      <c r="H642" s="211">
        <v>1177263</v>
      </c>
    </row>
    <row r="643" spans="1:8" ht="15" outlineLevel="6" x14ac:dyDescent="0.2">
      <c r="A643" s="209" t="s">
        <v>1453</v>
      </c>
      <c r="B643" s="210" t="s">
        <v>124</v>
      </c>
      <c r="C643" s="209" t="s">
        <v>436</v>
      </c>
      <c r="D643" s="209" t="s">
        <v>259</v>
      </c>
      <c r="E643" s="209" t="s">
        <v>125</v>
      </c>
      <c r="F643" s="211">
        <v>1147264</v>
      </c>
      <c r="G643" s="211">
        <v>1177263</v>
      </c>
      <c r="H643" s="211">
        <v>1177263</v>
      </c>
    </row>
    <row r="644" spans="1:8" ht="30" outlineLevel="2" x14ac:dyDescent="0.2">
      <c r="A644" s="209" t="s">
        <v>1454</v>
      </c>
      <c r="B644" s="210" t="s">
        <v>134</v>
      </c>
      <c r="C644" s="209" t="s">
        <v>436</v>
      </c>
      <c r="D644" s="209" t="s">
        <v>259</v>
      </c>
      <c r="E644" s="209" t="s">
        <v>135</v>
      </c>
      <c r="F644" s="211">
        <v>1147264</v>
      </c>
      <c r="G644" s="211">
        <v>1177263</v>
      </c>
      <c r="H644" s="211">
        <v>1177263</v>
      </c>
    </row>
    <row r="645" spans="1:8" ht="195" outlineLevel="3" x14ac:dyDescent="0.2">
      <c r="A645" s="209" t="s">
        <v>1455</v>
      </c>
      <c r="B645" s="212" t="s">
        <v>840</v>
      </c>
      <c r="C645" s="209" t="s">
        <v>673</v>
      </c>
      <c r="D645" s="209"/>
      <c r="E645" s="209"/>
      <c r="F645" s="211">
        <v>34999</v>
      </c>
      <c r="G645" s="211">
        <v>35000</v>
      </c>
      <c r="H645" s="211">
        <v>35000</v>
      </c>
    </row>
    <row r="646" spans="1:8" ht="30" outlineLevel="4" x14ac:dyDescent="0.2">
      <c r="A646" s="209" t="s">
        <v>1456</v>
      </c>
      <c r="B646" s="210" t="s">
        <v>196</v>
      </c>
      <c r="C646" s="209" t="s">
        <v>673</v>
      </c>
      <c r="D646" s="209" t="s">
        <v>197</v>
      </c>
      <c r="E646" s="209"/>
      <c r="F646" s="211">
        <v>5000</v>
      </c>
      <c r="G646" s="211">
        <v>0</v>
      </c>
      <c r="H646" s="211">
        <v>0</v>
      </c>
    </row>
    <row r="647" spans="1:8" ht="45" outlineLevel="5" x14ac:dyDescent="0.2">
      <c r="A647" s="209" t="s">
        <v>1457</v>
      </c>
      <c r="B647" s="210" t="s">
        <v>198</v>
      </c>
      <c r="C647" s="209" t="s">
        <v>673</v>
      </c>
      <c r="D647" s="209" t="s">
        <v>92</v>
      </c>
      <c r="E647" s="209"/>
      <c r="F647" s="211">
        <v>5000</v>
      </c>
      <c r="G647" s="211">
        <v>0</v>
      </c>
      <c r="H647" s="211">
        <v>0</v>
      </c>
    </row>
    <row r="648" spans="1:8" ht="15" outlineLevel="6" x14ac:dyDescent="0.2">
      <c r="A648" s="209" t="s">
        <v>1458</v>
      </c>
      <c r="B648" s="210" t="s">
        <v>124</v>
      </c>
      <c r="C648" s="209" t="s">
        <v>673</v>
      </c>
      <c r="D648" s="209" t="s">
        <v>92</v>
      </c>
      <c r="E648" s="209" t="s">
        <v>125</v>
      </c>
      <c r="F648" s="211">
        <v>5000</v>
      </c>
      <c r="G648" s="211">
        <v>0</v>
      </c>
      <c r="H648" s="211">
        <v>0</v>
      </c>
    </row>
    <row r="649" spans="1:8" ht="30" outlineLevel="3" x14ac:dyDescent="0.2">
      <c r="A649" s="209" t="s">
        <v>1459</v>
      </c>
      <c r="B649" s="210" t="s">
        <v>134</v>
      </c>
      <c r="C649" s="209" t="s">
        <v>673</v>
      </c>
      <c r="D649" s="209" t="s">
        <v>92</v>
      </c>
      <c r="E649" s="209" t="s">
        <v>135</v>
      </c>
      <c r="F649" s="211">
        <v>5000</v>
      </c>
      <c r="G649" s="211">
        <v>0</v>
      </c>
      <c r="H649" s="211">
        <v>0</v>
      </c>
    </row>
    <row r="650" spans="1:8" ht="15" outlineLevel="4" x14ac:dyDescent="0.2">
      <c r="A650" s="209" t="s">
        <v>1460</v>
      </c>
      <c r="B650" s="210" t="s">
        <v>241</v>
      </c>
      <c r="C650" s="209" t="s">
        <v>673</v>
      </c>
      <c r="D650" s="209" t="s">
        <v>242</v>
      </c>
      <c r="E650" s="209"/>
      <c r="F650" s="211">
        <v>29999</v>
      </c>
      <c r="G650" s="211">
        <v>35000</v>
      </c>
      <c r="H650" s="211">
        <v>35000</v>
      </c>
    </row>
    <row r="651" spans="1:8" ht="60" outlineLevel="5" x14ac:dyDescent="0.2">
      <c r="A651" s="209" t="s">
        <v>1461</v>
      </c>
      <c r="B651" s="210" t="s">
        <v>258</v>
      </c>
      <c r="C651" s="209" t="s">
        <v>673</v>
      </c>
      <c r="D651" s="209" t="s">
        <v>259</v>
      </c>
      <c r="E651" s="209"/>
      <c r="F651" s="211">
        <v>29999</v>
      </c>
      <c r="G651" s="211">
        <v>35000</v>
      </c>
      <c r="H651" s="211">
        <v>35000</v>
      </c>
    </row>
    <row r="652" spans="1:8" ht="15" outlineLevel="6" x14ac:dyDescent="0.2">
      <c r="A652" s="209" t="s">
        <v>1462</v>
      </c>
      <c r="B652" s="210" t="s">
        <v>124</v>
      </c>
      <c r="C652" s="209" t="s">
        <v>673</v>
      </c>
      <c r="D652" s="209" t="s">
        <v>259</v>
      </c>
      <c r="E652" s="209" t="s">
        <v>125</v>
      </c>
      <c r="F652" s="211">
        <v>29999</v>
      </c>
      <c r="G652" s="211">
        <v>35000</v>
      </c>
      <c r="H652" s="211">
        <v>35000</v>
      </c>
    </row>
    <row r="653" spans="1:8" ht="30" x14ac:dyDescent="0.2">
      <c r="A653" s="209" t="s">
        <v>1463</v>
      </c>
      <c r="B653" s="210" t="s">
        <v>134</v>
      </c>
      <c r="C653" s="209" t="s">
        <v>673</v>
      </c>
      <c r="D653" s="209" t="s">
        <v>259</v>
      </c>
      <c r="E653" s="209" t="s">
        <v>135</v>
      </c>
      <c r="F653" s="211">
        <v>29999</v>
      </c>
      <c r="G653" s="211">
        <v>35000</v>
      </c>
      <c r="H653" s="211">
        <v>35000</v>
      </c>
    </row>
    <row r="654" spans="1:8" ht="60" outlineLevel="1" x14ac:dyDescent="0.2">
      <c r="A654" s="209" t="s">
        <v>1464</v>
      </c>
      <c r="B654" s="210" t="s">
        <v>357</v>
      </c>
      <c r="C654" s="209" t="s">
        <v>358</v>
      </c>
      <c r="D654" s="209"/>
      <c r="E654" s="209"/>
      <c r="F654" s="211">
        <v>1420000</v>
      </c>
      <c r="G654" s="211">
        <v>0</v>
      </c>
      <c r="H654" s="211">
        <v>0</v>
      </c>
    </row>
    <row r="655" spans="1:8" ht="120" outlineLevel="3" x14ac:dyDescent="0.2">
      <c r="A655" s="209" t="s">
        <v>1465</v>
      </c>
      <c r="B655" s="212" t="s">
        <v>674</v>
      </c>
      <c r="C655" s="209" t="s">
        <v>627</v>
      </c>
      <c r="D655" s="209"/>
      <c r="E655" s="209"/>
      <c r="F655" s="211">
        <v>1420000</v>
      </c>
      <c r="G655" s="211">
        <v>0</v>
      </c>
      <c r="H655" s="211">
        <v>0</v>
      </c>
    </row>
    <row r="656" spans="1:8" ht="30" outlineLevel="4" x14ac:dyDescent="0.2">
      <c r="A656" s="209" t="s">
        <v>1466</v>
      </c>
      <c r="B656" s="210" t="s">
        <v>196</v>
      </c>
      <c r="C656" s="209" t="s">
        <v>627</v>
      </c>
      <c r="D656" s="209" t="s">
        <v>197</v>
      </c>
      <c r="E656" s="209"/>
      <c r="F656" s="211">
        <v>1420000</v>
      </c>
      <c r="G656" s="211">
        <v>0</v>
      </c>
      <c r="H656" s="211">
        <v>0</v>
      </c>
    </row>
    <row r="657" spans="1:8" ht="45" outlineLevel="5" x14ac:dyDescent="0.2">
      <c r="A657" s="209" t="s">
        <v>1467</v>
      </c>
      <c r="B657" s="210" t="s">
        <v>198</v>
      </c>
      <c r="C657" s="209" t="s">
        <v>627</v>
      </c>
      <c r="D657" s="209" t="s">
        <v>92</v>
      </c>
      <c r="E657" s="209"/>
      <c r="F657" s="211">
        <v>1420000</v>
      </c>
      <c r="G657" s="211">
        <v>0</v>
      </c>
      <c r="H657" s="211">
        <v>0</v>
      </c>
    </row>
    <row r="658" spans="1:8" ht="15" outlineLevel="6" x14ac:dyDescent="0.2">
      <c r="A658" s="209" t="s">
        <v>1468</v>
      </c>
      <c r="B658" s="210" t="s">
        <v>124</v>
      </c>
      <c r="C658" s="209" t="s">
        <v>627</v>
      </c>
      <c r="D658" s="209" t="s">
        <v>92</v>
      </c>
      <c r="E658" s="209" t="s">
        <v>125</v>
      </c>
      <c r="F658" s="211">
        <v>1420000</v>
      </c>
      <c r="G658" s="211">
        <v>0</v>
      </c>
      <c r="H658" s="211">
        <v>0</v>
      </c>
    </row>
    <row r="659" spans="1:8" ht="30" x14ac:dyDescent="0.2">
      <c r="A659" s="209" t="s">
        <v>1469</v>
      </c>
      <c r="B659" s="210" t="s">
        <v>134</v>
      </c>
      <c r="C659" s="209" t="s">
        <v>627</v>
      </c>
      <c r="D659" s="209" t="s">
        <v>92</v>
      </c>
      <c r="E659" s="209" t="s">
        <v>135</v>
      </c>
      <c r="F659" s="211">
        <v>1420000</v>
      </c>
      <c r="G659" s="211">
        <v>0</v>
      </c>
      <c r="H659" s="211">
        <v>0</v>
      </c>
    </row>
    <row r="660" spans="1:8" ht="30" outlineLevel="1" x14ac:dyDescent="0.2">
      <c r="A660" s="209" t="s">
        <v>1470</v>
      </c>
      <c r="B660" s="210" t="s">
        <v>299</v>
      </c>
      <c r="C660" s="209" t="s">
        <v>300</v>
      </c>
      <c r="D660" s="209"/>
      <c r="E660" s="209"/>
      <c r="F660" s="211">
        <v>15468491.02</v>
      </c>
      <c r="G660" s="211">
        <v>125653</v>
      </c>
      <c r="H660" s="211">
        <v>125653</v>
      </c>
    </row>
    <row r="661" spans="1:8" ht="30" outlineLevel="2" x14ac:dyDescent="0.2">
      <c r="A661" s="209" t="s">
        <v>1471</v>
      </c>
      <c r="B661" s="210" t="s">
        <v>301</v>
      </c>
      <c r="C661" s="209" t="s">
        <v>302</v>
      </c>
      <c r="D661" s="209"/>
      <c r="E661" s="209"/>
      <c r="F661" s="211">
        <v>15468491.02</v>
      </c>
      <c r="G661" s="211">
        <v>125653</v>
      </c>
      <c r="H661" s="211">
        <v>125653</v>
      </c>
    </row>
    <row r="662" spans="1:8" ht="60" outlineLevel="3" x14ac:dyDescent="0.2">
      <c r="A662" s="209" t="s">
        <v>1472</v>
      </c>
      <c r="B662" s="210" t="s">
        <v>628</v>
      </c>
      <c r="C662" s="209" t="s">
        <v>629</v>
      </c>
      <c r="D662" s="209"/>
      <c r="E662" s="209"/>
      <c r="F662" s="211">
        <v>7552086.9699999997</v>
      </c>
      <c r="G662" s="211">
        <v>125653</v>
      </c>
      <c r="H662" s="211">
        <v>125653</v>
      </c>
    </row>
    <row r="663" spans="1:8" ht="30" outlineLevel="4" x14ac:dyDescent="0.2">
      <c r="A663" s="209" t="s">
        <v>1473</v>
      </c>
      <c r="B663" s="210" t="s">
        <v>196</v>
      </c>
      <c r="C663" s="209" t="s">
        <v>629</v>
      </c>
      <c r="D663" s="209" t="s">
        <v>197</v>
      </c>
      <c r="E663" s="209"/>
      <c r="F663" s="211">
        <v>7552086.9699999997</v>
      </c>
      <c r="G663" s="211">
        <v>125653</v>
      </c>
      <c r="H663" s="211">
        <v>125653</v>
      </c>
    </row>
    <row r="664" spans="1:8" ht="45" outlineLevel="5" x14ac:dyDescent="0.2">
      <c r="A664" s="209" t="s">
        <v>1474</v>
      </c>
      <c r="B664" s="210" t="s">
        <v>198</v>
      </c>
      <c r="C664" s="209" t="s">
        <v>629</v>
      </c>
      <c r="D664" s="209" t="s">
        <v>92</v>
      </c>
      <c r="E664" s="209"/>
      <c r="F664" s="211">
        <v>7552086.9699999997</v>
      </c>
      <c r="G664" s="211">
        <v>125653</v>
      </c>
      <c r="H664" s="211">
        <v>125653</v>
      </c>
    </row>
    <row r="665" spans="1:8" ht="15" outlineLevel="6" x14ac:dyDescent="0.2">
      <c r="A665" s="209" t="s">
        <v>1475</v>
      </c>
      <c r="B665" s="210" t="s">
        <v>142</v>
      </c>
      <c r="C665" s="209" t="s">
        <v>629</v>
      </c>
      <c r="D665" s="209" t="s">
        <v>92</v>
      </c>
      <c r="E665" s="209" t="s">
        <v>143</v>
      </c>
      <c r="F665" s="211">
        <v>7552086.9699999997</v>
      </c>
      <c r="G665" s="211">
        <v>125653</v>
      </c>
      <c r="H665" s="211">
        <v>125653</v>
      </c>
    </row>
    <row r="666" spans="1:8" ht="30" outlineLevel="2" x14ac:dyDescent="0.2">
      <c r="A666" s="209" t="s">
        <v>1476</v>
      </c>
      <c r="B666" s="210" t="s">
        <v>144</v>
      </c>
      <c r="C666" s="209" t="s">
        <v>629</v>
      </c>
      <c r="D666" s="209" t="s">
        <v>92</v>
      </c>
      <c r="E666" s="209" t="s">
        <v>145</v>
      </c>
      <c r="F666" s="211">
        <v>7552086.9699999997</v>
      </c>
      <c r="G666" s="211">
        <v>125653</v>
      </c>
      <c r="H666" s="211">
        <v>125653</v>
      </c>
    </row>
    <row r="667" spans="1:8" ht="75" outlineLevel="3" x14ac:dyDescent="0.2">
      <c r="A667" s="209" t="s">
        <v>1477</v>
      </c>
      <c r="B667" s="210" t="s">
        <v>1865</v>
      </c>
      <c r="C667" s="209" t="s">
        <v>1864</v>
      </c>
      <c r="D667" s="209"/>
      <c r="E667" s="209"/>
      <c r="F667" s="211">
        <v>7916404.0499999998</v>
      </c>
      <c r="G667" s="211">
        <v>0</v>
      </c>
      <c r="H667" s="211">
        <v>0</v>
      </c>
    </row>
    <row r="668" spans="1:8" ht="30" outlineLevel="4" x14ac:dyDescent="0.2">
      <c r="A668" s="209" t="s">
        <v>1478</v>
      </c>
      <c r="B668" s="210" t="s">
        <v>196</v>
      </c>
      <c r="C668" s="209" t="s">
        <v>1864</v>
      </c>
      <c r="D668" s="209" t="s">
        <v>197</v>
      </c>
      <c r="E668" s="209"/>
      <c r="F668" s="211">
        <v>7916404.0499999998</v>
      </c>
      <c r="G668" s="211">
        <v>0</v>
      </c>
      <c r="H668" s="211">
        <v>0</v>
      </c>
    </row>
    <row r="669" spans="1:8" ht="45" outlineLevel="5" x14ac:dyDescent="0.2">
      <c r="A669" s="209" t="s">
        <v>1479</v>
      </c>
      <c r="B669" s="210" t="s">
        <v>198</v>
      </c>
      <c r="C669" s="209" t="s">
        <v>1864</v>
      </c>
      <c r="D669" s="209" t="s">
        <v>92</v>
      </c>
      <c r="E669" s="209"/>
      <c r="F669" s="211">
        <v>7916404.0499999998</v>
      </c>
      <c r="G669" s="211">
        <v>0</v>
      </c>
      <c r="H669" s="211">
        <v>0</v>
      </c>
    </row>
    <row r="670" spans="1:8" ht="15" outlineLevel="6" x14ac:dyDescent="0.2">
      <c r="A670" s="209" t="s">
        <v>1480</v>
      </c>
      <c r="B670" s="210" t="s">
        <v>142</v>
      </c>
      <c r="C670" s="209" t="s">
        <v>1864</v>
      </c>
      <c r="D670" s="209" t="s">
        <v>92</v>
      </c>
      <c r="E670" s="209" t="s">
        <v>143</v>
      </c>
      <c r="F670" s="211">
        <v>7916404.0499999998</v>
      </c>
      <c r="G670" s="211">
        <v>0</v>
      </c>
      <c r="H670" s="211">
        <v>0</v>
      </c>
    </row>
    <row r="671" spans="1:8" ht="30" x14ac:dyDescent="0.2">
      <c r="A671" s="209" t="s">
        <v>1481</v>
      </c>
      <c r="B671" s="210" t="s">
        <v>423</v>
      </c>
      <c r="C671" s="209" t="s">
        <v>1864</v>
      </c>
      <c r="D671" s="209" t="s">
        <v>92</v>
      </c>
      <c r="E671" s="209" t="s">
        <v>422</v>
      </c>
      <c r="F671" s="211">
        <v>7916404.0499999998</v>
      </c>
      <c r="G671" s="211">
        <v>0</v>
      </c>
      <c r="H671" s="211">
        <v>0</v>
      </c>
    </row>
    <row r="672" spans="1:8" ht="45" outlineLevel="1" x14ac:dyDescent="0.2">
      <c r="A672" s="209" t="s">
        <v>1482</v>
      </c>
      <c r="B672" s="210" t="s">
        <v>256</v>
      </c>
      <c r="C672" s="209" t="s">
        <v>257</v>
      </c>
      <c r="D672" s="209"/>
      <c r="E672" s="209"/>
      <c r="F672" s="211">
        <v>22462309.140000001</v>
      </c>
      <c r="G672" s="211">
        <v>6671642.3899999997</v>
      </c>
      <c r="H672" s="211">
        <v>6689178.7699999996</v>
      </c>
    </row>
    <row r="673" spans="1:8" ht="60" outlineLevel="2" x14ac:dyDescent="0.2">
      <c r="A673" s="209" t="s">
        <v>1483</v>
      </c>
      <c r="B673" s="210" t="s">
        <v>265</v>
      </c>
      <c r="C673" s="209" t="s">
        <v>266</v>
      </c>
      <c r="D673" s="209"/>
      <c r="E673" s="209"/>
      <c r="F673" s="211">
        <v>726400</v>
      </c>
      <c r="G673" s="211">
        <v>706000</v>
      </c>
      <c r="H673" s="211">
        <v>706000</v>
      </c>
    </row>
    <row r="674" spans="1:8" ht="165" outlineLevel="3" x14ac:dyDescent="0.2">
      <c r="A674" s="209" t="s">
        <v>1484</v>
      </c>
      <c r="B674" s="212" t="s">
        <v>808</v>
      </c>
      <c r="C674" s="209" t="s">
        <v>267</v>
      </c>
      <c r="D674" s="209"/>
      <c r="E674" s="209"/>
      <c r="F674" s="211">
        <v>726400</v>
      </c>
      <c r="G674" s="211">
        <v>706000</v>
      </c>
      <c r="H674" s="211">
        <v>706000</v>
      </c>
    </row>
    <row r="675" spans="1:8" ht="75" outlineLevel="4" x14ac:dyDescent="0.2">
      <c r="A675" s="209" t="s">
        <v>1485</v>
      </c>
      <c r="B675" s="210" t="s">
        <v>194</v>
      </c>
      <c r="C675" s="209" t="s">
        <v>267</v>
      </c>
      <c r="D675" s="209" t="s">
        <v>91</v>
      </c>
      <c r="E675" s="209"/>
      <c r="F675" s="211">
        <v>92686</v>
      </c>
      <c r="G675" s="211">
        <v>85186</v>
      </c>
      <c r="H675" s="211">
        <v>85186</v>
      </c>
    </row>
    <row r="676" spans="1:8" ht="30" outlineLevel="5" x14ac:dyDescent="0.2">
      <c r="A676" s="209" t="s">
        <v>1486</v>
      </c>
      <c r="B676" s="210" t="s">
        <v>195</v>
      </c>
      <c r="C676" s="209" t="s">
        <v>267</v>
      </c>
      <c r="D676" s="209" t="s">
        <v>93</v>
      </c>
      <c r="E676" s="209"/>
      <c r="F676" s="211">
        <v>92686</v>
      </c>
      <c r="G676" s="211">
        <v>85186</v>
      </c>
      <c r="H676" s="211">
        <v>85186</v>
      </c>
    </row>
    <row r="677" spans="1:8" ht="15" outlineLevel="6" x14ac:dyDescent="0.2">
      <c r="A677" s="209" t="s">
        <v>1487</v>
      </c>
      <c r="B677" s="210" t="s">
        <v>142</v>
      </c>
      <c r="C677" s="209" t="s">
        <v>267</v>
      </c>
      <c r="D677" s="209" t="s">
        <v>93</v>
      </c>
      <c r="E677" s="209" t="s">
        <v>143</v>
      </c>
      <c r="F677" s="211">
        <v>92686</v>
      </c>
      <c r="G677" s="211">
        <v>85186</v>
      </c>
      <c r="H677" s="211">
        <v>85186</v>
      </c>
    </row>
    <row r="678" spans="1:8" ht="30" outlineLevel="3" x14ac:dyDescent="0.2">
      <c r="A678" s="209" t="s">
        <v>1488</v>
      </c>
      <c r="B678" s="210" t="s">
        <v>423</v>
      </c>
      <c r="C678" s="209" t="s">
        <v>267</v>
      </c>
      <c r="D678" s="209" t="s">
        <v>93</v>
      </c>
      <c r="E678" s="209" t="s">
        <v>422</v>
      </c>
      <c r="F678" s="211">
        <v>92686</v>
      </c>
      <c r="G678" s="211">
        <v>85186</v>
      </c>
      <c r="H678" s="211">
        <v>85186</v>
      </c>
    </row>
    <row r="679" spans="1:8" ht="30" outlineLevel="4" x14ac:dyDescent="0.2">
      <c r="A679" s="209" t="s">
        <v>1489</v>
      </c>
      <c r="B679" s="210" t="s">
        <v>196</v>
      </c>
      <c r="C679" s="209" t="s">
        <v>267</v>
      </c>
      <c r="D679" s="209" t="s">
        <v>197</v>
      </c>
      <c r="E679" s="209"/>
      <c r="F679" s="211">
        <v>633714</v>
      </c>
      <c r="G679" s="211">
        <v>620814</v>
      </c>
      <c r="H679" s="211">
        <v>620814</v>
      </c>
    </row>
    <row r="680" spans="1:8" ht="45" outlineLevel="5" x14ac:dyDescent="0.2">
      <c r="A680" s="209" t="s">
        <v>1490</v>
      </c>
      <c r="B680" s="210" t="s">
        <v>198</v>
      </c>
      <c r="C680" s="209" t="s">
        <v>267</v>
      </c>
      <c r="D680" s="209" t="s">
        <v>92</v>
      </c>
      <c r="E680" s="209"/>
      <c r="F680" s="211">
        <v>633714</v>
      </c>
      <c r="G680" s="211">
        <v>620814</v>
      </c>
      <c r="H680" s="211">
        <v>620814</v>
      </c>
    </row>
    <row r="681" spans="1:8" ht="15" outlineLevel="6" x14ac:dyDescent="0.2">
      <c r="A681" s="209" t="s">
        <v>1491</v>
      </c>
      <c r="B681" s="210" t="s">
        <v>142</v>
      </c>
      <c r="C681" s="209" t="s">
        <v>267</v>
      </c>
      <c r="D681" s="209" t="s">
        <v>92</v>
      </c>
      <c r="E681" s="209" t="s">
        <v>143</v>
      </c>
      <c r="F681" s="211">
        <v>633714</v>
      </c>
      <c r="G681" s="211">
        <v>620814</v>
      </c>
      <c r="H681" s="211">
        <v>620814</v>
      </c>
    </row>
    <row r="682" spans="1:8" ht="30" outlineLevel="1" x14ac:dyDescent="0.2">
      <c r="A682" s="209" t="s">
        <v>1492</v>
      </c>
      <c r="B682" s="210" t="s">
        <v>423</v>
      </c>
      <c r="C682" s="209" t="s">
        <v>267</v>
      </c>
      <c r="D682" s="209" t="s">
        <v>92</v>
      </c>
      <c r="E682" s="209" t="s">
        <v>422</v>
      </c>
      <c r="F682" s="211">
        <v>633714</v>
      </c>
      <c r="G682" s="211">
        <v>620814</v>
      </c>
      <c r="H682" s="211">
        <v>620814</v>
      </c>
    </row>
    <row r="683" spans="1:8" ht="30" outlineLevel="2" x14ac:dyDescent="0.2">
      <c r="A683" s="209" t="s">
        <v>1493</v>
      </c>
      <c r="B683" s="210" t="s">
        <v>260</v>
      </c>
      <c r="C683" s="209" t="s">
        <v>261</v>
      </c>
      <c r="D683" s="209"/>
      <c r="E683" s="209"/>
      <c r="F683" s="211">
        <v>6669629.1399999997</v>
      </c>
      <c r="G683" s="211">
        <v>5965642.3899999997</v>
      </c>
      <c r="H683" s="211">
        <v>5983178.7699999996</v>
      </c>
    </row>
    <row r="684" spans="1:8" ht="105" outlineLevel="3" x14ac:dyDescent="0.2">
      <c r="A684" s="209" t="s">
        <v>1494</v>
      </c>
      <c r="B684" s="210" t="s">
        <v>262</v>
      </c>
      <c r="C684" s="209" t="s">
        <v>263</v>
      </c>
      <c r="D684" s="209"/>
      <c r="E684" s="209"/>
      <c r="F684" s="211">
        <v>1514336.34</v>
      </c>
      <c r="G684" s="211">
        <v>1297842.3899999999</v>
      </c>
      <c r="H684" s="211">
        <v>1315378.77</v>
      </c>
    </row>
    <row r="685" spans="1:8" ht="75" outlineLevel="4" x14ac:dyDescent="0.2">
      <c r="A685" s="209" t="s">
        <v>1495</v>
      </c>
      <c r="B685" s="210" t="s">
        <v>194</v>
      </c>
      <c r="C685" s="209" t="s">
        <v>263</v>
      </c>
      <c r="D685" s="209" t="s">
        <v>91</v>
      </c>
      <c r="E685" s="209"/>
      <c r="F685" s="211">
        <v>1448776.4</v>
      </c>
      <c r="G685" s="211">
        <v>1297842.3899999999</v>
      </c>
      <c r="H685" s="211">
        <v>1315378.77</v>
      </c>
    </row>
    <row r="686" spans="1:8" ht="30" outlineLevel="5" x14ac:dyDescent="0.2">
      <c r="A686" s="209" t="s">
        <v>1496</v>
      </c>
      <c r="B686" s="210" t="s">
        <v>195</v>
      </c>
      <c r="C686" s="209" t="s">
        <v>263</v>
      </c>
      <c r="D686" s="209" t="s">
        <v>93</v>
      </c>
      <c r="E686" s="209"/>
      <c r="F686" s="211">
        <v>1448776.4</v>
      </c>
      <c r="G686" s="211">
        <v>1297842.3899999999</v>
      </c>
      <c r="H686" s="211">
        <v>1315378.77</v>
      </c>
    </row>
    <row r="687" spans="1:8" ht="15" outlineLevel="6" x14ac:dyDescent="0.2">
      <c r="A687" s="209" t="s">
        <v>1497</v>
      </c>
      <c r="B687" s="210" t="s">
        <v>124</v>
      </c>
      <c r="C687" s="209" t="s">
        <v>263</v>
      </c>
      <c r="D687" s="209" t="s">
        <v>93</v>
      </c>
      <c r="E687" s="209" t="s">
        <v>125</v>
      </c>
      <c r="F687" s="211">
        <v>1448776.4</v>
      </c>
      <c r="G687" s="211">
        <v>1297842.3899999999</v>
      </c>
      <c r="H687" s="211">
        <v>1315378.77</v>
      </c>
    </row>
    <row r="688" spans="1:8" ht="15" outlineLevel="3" x14ac:dyDescent="0.2">
      <c r="A688" s="209" t="s">
        <v>1498</v>
      </c>
      <c r="B688" s="210" t="s">
        <v>126</v>
      </c>
      <c r="C688" s="209" t="s">
        <v>263</v>
      </c>
      <c r="D688" s="209" t="s">
        <v>93</v>
      </c>
      <c r="E688" s="209" t="s">
        <v>127</v>
      </c>
      <c r="F688" s="211">
        <v>1448776.4</v>
      </c>
      <c r="G688" s="211">
        <v>1297842.3899999999</v>
      </c>
      <c r="H688" s="211">
        <v>1315378.77</v>
      </c>
    </row>
    <row r="689" spans="1:8" ht="30" outlineLevel="4" x14ac:dyDescent="0.2">
      <c r="A689" s="209" t="s">
        <v>1499</v>
      </c>
      <c r="B689" s="210" t="s">
        <v>196</v>
      </c>
      <c r="C689" s="209" t="s">
        <v>263</v>
      </c>
      <c r="D689" s="209" t="s">
        <v>197</v>
      </c>
      <c r="E689" s="209"/>
      <c r="F689" s="211">
        <v>65559.94</v>
      </c>
      <c r="G689" s="211">
        <v>0</v>
      </c>
      <c r="H689" s="211">
        <v>0</v>
      </c>
    </row>
    <row r="690" spans="1:8" ht="45" outlineLevel="5" x14ac:dyDescent="0.2">
      <c r="A690" s="209" t="s">
        <v>1500</v>
      </c>
      <c r="B690" s="210" t="s">
        <v>198</v>
      </c>
      <c r="C690" s="209" t="s">
        <v>263</v>
      </c>
      <c r="D690" s="209" t="s">
        <v>92</v>
      </c>
      <c r="E690" s="209"/>
      <c r="F690" s="211">
        <v>65559.94</v>
      </c>
      <c r="G690" s="211">
        <v>0</v>
      </c>
      <c r="H690" s="211">
        <v>0</v>
      </c>
    </row>
    <row r="691" spans="1:8" ht="15" outlineLevel="6" x14ac:dyDescent="0.2">
      <c r="A691" s="209" t="s">
        <v>1502</v>
      </c>
      <c r="B691" s="210" t="s">
        <v>124</v>
      </c>
      <c r="C691" s="209" t="s">
        <v>263</v>
      </c>
      <c r="D691" s="209" t="s">
        <v>92</v>
      </c>
      <c r="E691" s="209" t="s">
        <v>125</v>
      </c>
      <c r="F691" s="211">
        <v>65559.94</v>
      </c>
      <c r="G691" s="211">
        <v>0</v>
      </c>
      <c r="H691" s="211">
        <v>0</v>
      </c>
    </row>
    <row r="692" spans="1:8" ht="15" outlineLevel="2" x14ac:dyDescent="0.2">
      <c r="A692" s="209" t="s">
        <v>1503</v>
      </c>
      <c r="B692" s="210" t="s">
        <v>126</v>
      </c>
      <c r="C692" s="209" t="s">
        <v>263</v>
      </c>
      <c r="D692" s="209" t="s">
        <v>92</v>
      </c>
      <c r="E692" s="209" t="s">
        <v>127</v>
      </c>
      <c r="F692" s="211">
        <v>65559.94</v>
      </c>
      <c r="G692" s="211">
        <v>0</v>
      </c>
      <c r="H692" s="211">
        <v>0</v>
      </c>
    </row>
    <row r="693" spans="1:8" ht="135" outlineLevel="3" x14ac:dyDescent="0.2">
      <c r="A693" s="209" t="s">
        <v>1504</v>
      </c>
      <c r="B693" s="212" t="s">
        <v>664</v>
      </c>
      <c r="C693" s="209" t="s">
        <v>264</v>
      </c>
      <c r="D693" s="209"/>
      <c r="E693" s="209"/>
      <c r="F693" s="211">
        <v>5042800</v>
      </c>
      <c r="G693" s="211">
        <v>4667800</v>
      </c>
      <c r="H693" s="211">
        <v>4667800</v>
      </c>
    </row>
    <row r="694" spans="1:8" ht="75" outlineLevel="4" x14ac:dyDescent="0.2">
      <c r="A694" s="209" t="s">
        <v>1505</v>
      </c>
      <c r="B694" s="210" t="s">
        <v>194</v>
      </c>
      <c r="C694" s="209" t="s">
        <v>264</v>
      </c>
      <c r="D694" s="209" t="s">
        <v>91</v>
      </c>
      <c r="E694" s="209"/>
      <c r="F694" s="211">
        <v>4634300</v>
      </c>
      <c r="G694" s="211">
        <v>4259300</v>
      </c>
      <c r="H694" s="211">
        <v>4259300</v>
      </c>
    </row>
    <row r="695" spans="1:8" ht="30" outlineLevel="5" x14ac:dyDescent="0.2">
      <c r="A695" s="209" t="s">
        <v>1506</v>
      </c>
      <c r="B695" s="210" t="s">
        <v>195</v>
      </c>
      <c r="C695" s="209" t="s">
        <v>264</v>
      </c>
      <c r="D695" s="209" t="s">
        <v>93</v>
      </c>
      <c r="E695" s="209"/>
      <c r="F695" s="211">
        <v>4634300</v>
      </c>
      <c r="G695" s="211">
        <v>4259300</v>
      </c>
      <c r="H695" s="211">
        <v>4259300</v>
      </c>
    </row>
    <row r="696" spans="1:8" ht="15" outlineLevel="6" x14ac:dyDescent="0.2">
      <c r="A696" s="209" t="s">
        <v>1507</v>
      </c>
      <c r="B696" s="210" t="s">
        <v>124</v>
      </c>
      <c r="C696" s="209" t="s">
        <v>264</v>
      </c>
      <c r="D696" s="209" t="s">
        <v>93</v>
      </c>
      <c r="E696" s="209" t="s">
        <v>125</v>
      </c>
      <c r="F696" s="211">
        <v>4634300</v>
      </c>
      <c r="G696" s="211">
        <v>4259300</v>
      </c>
      <c r="H696" s="211">
        <v>4259300</v>
      </c>
    </row>
    <row r="697" spans="1:8" ht="15" outlineLevel="3" x14ac:dyDescent="0.2">
      <c r="A697" s="209" t="s">
        <v>1508</v>
      </c>
      <c r="B697" s="210" t="s">
        <v>126</v>
      </c>
      <c r="C697" s="209" t="s">
        <v>264</v>
      </c>
      <c r="D697" s="209" t="s">
        <v>93</v>
      </c>
      <c r="E697" s="209" t="s">
        <v>127</v>
      </c>
      <c r="F697" s="211">
        <v>4634300</v>
      </c>
      <c r="G697" s="211">
        <v>4259300</v>
      </c>
      <c r="H697" s="211">
        <v>4259300</v>
      </c>
    </row>
    <row r="698" spans="1:8" ht="30" outlineLevel="4" x14ac:dyDescent="0.2">
      <c r="A698" s="209" t="s">
        <v>1509</v>
      </c>
      <c r="B698" s="210" t="s">
        <v>196</v>
      </c>
      <c r="C698" s="209" t="s">
        <v>264</v>
      </c>
      <c r="D698" s="209" t="s">
        <v>197</v>
      </c>
      <c r="E698" s="209"/>
      <c r="F698" s="211">
        <v>408500</v>
      </c>
      <c r="G698" s="211">
        <v>408500</v>
      </c>
      <c r="H698" s="211">
        <v>408500</v>
      </c>
    </row>
    <row r="699" spans="1:8" ht="45" outlineLevel="5" x14ac:dyDescent="0.2">
      <c r="A699" s="209" t="s">
        <v>1510</v>
      </c>
      <c r="B699" s="210" t="s">
        <v>198</v>
      </c>
      <c r="C699" s="209" t="s">
        <v>264</v>
      </c>
      <c r="D699" s="209" t="s">
        <v>92</v>
      </c>
      <c r="E699" s="209"/>
      <c r="F699" s="211">
        <v>408500</v>
      </c>
      <c r="G699" s="211">
        <v>408500</v>
      </c>
      <c r="H699" s="211">
        <v>408500</v>
      </c>
    </row>
    <row r="700" spans="1:8" ht="15" outlineLevel="6" x14ac:dyDescent="0.2">
      <c r="A700" s="209" t="s">
        <v>1511</v>
      </c>
      <c r="B700" s="210" t="s">
        <v>124</v>
      </c>
      <c r="C700" s="209" t="s">
        <v>264</v>
      </c>
      <c r="D700" s="209" t="s">
        <v>92</v>
      </c>
      <c r="E700" s="209" t="s">
        <v>125</v>
      </c>
      <c r="F700" s="211">
        <v>408500</v>
      </c>
      <c r="G700" s="211">
        <v>408500</v>
      </c>
      <c r="H700" s="211">
        <v>408500</v>
      </c>
    </row>
    <row r="701" spans="1:8" ht="15" outlineLevel="2" x14ac:dyDescent="0.2">
      <c r="A701" s="209" t="s">
        <v>1512</v>
      </c>
      <c r="B701" s="210" t="s">
        <v>126</v>
      </c>
      <c r="C701" s="209" t="s">
        <v>264</v>
      </c>
      <c r="D701" s="209" t="s">
        <v>92</v>
      </c>
      <c r="E701" s="209" t="s">
        <v>127</v>
      </c>
      <c r="F701" s="211">
        <v>408500</v>
      </c>
      <c r="G701" s="211">
        <v>408500</v>
      </c>
      <c r="H701" s="211">
        <v>408500</v>
      </c>
    </row>
    <row r="702" spans="1:8" ht="120" outlineLevel="3" x14ac:dyDescent="0.2">
      <c r="A702" s="209" t="s">
        <v>1513</v>
      </c>
      <c r="B702" s="212" t="s">
        <v>806</v>
      </c>
      <c r="C702" s="209" t="s">
        <v>807</v>
      </c>
      <c r="D702" s="209"/>
      <c r="E702" s="209"/>
      <c r="F702" s="211">
        <v>112492.8</v>
      </c>
      <c r="G702" s="211">
        <v>0</v>
      </c>
      <c r="H702" s="211">
        <v>0</v>
      </c>
    </row>
    <row r="703" spans="1:8" ht="75" outlineLevel="4" x14ac:dyDescent="0.2">
      <c r="A703" s="209" t="s">
        <v>1514</v>
      </c>
      <c r="B703" s="210" t="s">
        <v>194</v>
      </c>
      <c r="C703" s="209" t="s">
        <v>807</v>
      </c>
      <c r="D703" s="209" t="s">
        <v>91</v>
      </c>
      <c r="E703" s="209"/>
      <c r="F703" s="211">
        <v>112492.8</v>
      </c>
      <c r="G703" s="211">
        <v>0</v>
      </c>
      <c r="H703" s="211">
        <v>0</v>
      </c>
    </row>
    <row r="704" spans="1:8" ht="30" outlineLevel="5" x14ac:dyDescent="0.2">
      <c r="A704" s="209" t="s">
        <v>1515</v>
      </c>
      <c r="B704" s="210" t="s">
        <v>195</v>
      </c>
      <c r="C704" s="209" t="s">
        <v>807</v>
      </c>
      <c r="D704" s="209" t="s">
        <v>93</v>
      </c>
      <c r="E704" s="209"/>
      <c r="F704" s="211">
        <v>112492.8</v>
      </c>
      <c r="G704" s="211">
        <v>0</v>
      </c>
      <c r="H704" s="211">
        <v>0</v>
      </c>
    </row>
    <row r="705" spans="1:8" ht="15" outlineLevel="6" x14ac:dyDescent="0.2">
      <c r="A705" s="209" t="s">
        <v>1516</v>
      </c>
      <c r="B705" s="210" t="s">
        <v>124</v>
      </c>
      <c r="C705" s="209" t="s">
        <v>807</v>
      </c>
      <c r="D705" s="209" t="s">
        <v>93</v>
      </c>
      <c r="E705" s="209" t="s">
        <v>125</v>
      </c>
      <c r="F705" s="211">
        <v>112492.8</v>
      </c>
      <c r="G705" s="211">
        <v>0</v>
      </c>
      <c r="H705" s="211">
        <v>0</v>
      </c>
    </row>
    <row r="706" spans="1:8" ht="15" outlineLevel="1" x14ac:dyDescent="0.2">
      <c r="A706" s="209" t="s">
        <v>1517</v>
      </c>
      <c r="B706" s="210" t="s">
        <v>126</v>
      </c>
      <c r="C706" s="209" t="s">
        <v>807</v>
      </c>
      <c r="D706" s="209" t="s">
        <v>93</v>
      </c>
      <c r="E706" s="209" t="s">
        <v>127</v>
      </c>
      <c r="F706" s="211">
        <v>112492.8</v>
      </c>
      <c r="G706" s="211">
        <v>0</v>
      </c>
      <c r="H706" s="211">
        <v>0</v>
      </c>
    </row>
    <row r="707" spans="1:8" ht="30" outlineLevel="2" x14ac:dyDescent="0.2">
      <c r="A707" s="209" t="s">
        <v>1518</v>
      </c>
      <c r="B707" s="210" t="s">
        <v>821</v>
      </c>
      <c r="C707" s="209" t="s">
        <v>822</v>
      </c>
      <c r="D707" s="209"/>
      <c r="E707" s="209"/>
      <c r="F707" s="211">
        <v>15066280</v>
      </c>
      <c r="G707" s="211">
        <v>0</v>
      </c>
      <c r="H707" s="211">
        <v>0</v>
      </c>
    </row>
    <row r="708" spans="1:8" ht="255" outlineLevel="3" x14ac:dyDescent="0.2">
      <c r="A708" s="209" t="s">
        <v>1519</v>
      </c>
      <c r="B708" s="212" t="s">
        <v>823</v>
      </c>
      <c r="C708" s="209" t="s">
        <v>824</v>
      </c>
      <c r="D708" s="209"/>
      <c r="E708" s="209"/>
      <c r="F708" s="211">
        <v>15066280</v>
      </c>
      <c r="G708" s="211">
        <v>0</v>
      </c>
      <c r="H708" s="211">
        <v>0</v>
      </c>
    </row>
    <row r="709" spans="1:8" ht="30" outlineLevel="4" x14ac:dyDescent="0.2">
      <c r="A709" s="209" t="s">
        <v>1520</v>
      </c>
      <c r="B709" s="210" t="s">
        <v>196</v>
      </c>
      <c r="C709" s="209" t="s">
        <v>824</v>
      </c>
      <c r="D709" s="209" t="s">
        <v>197</v>
      </c>
      <c r="E709" s="209"/>
      <c r="F709" s="211">
        <v>15066280</v>
      </c>
      <c r="G709" s="211">
        <v>0</v>
      </c>
      <c r="H709" s="211">
        <v>0</v>
      </c>
    </row>
    <row r="710" spans="1:8" ht="45" outlineLevel="5" x14ac:dyDescent="0.2">
      <c r="A710" s="209" t="s">
        <v>1521</v>
      </c>
      <c r="B710" s="210" t="s">
        <v>198</v>
      </c>
      <c r="C710" s="209" t="s">
        <v>824</v>
      </c>
      <c r="D710" s="209" t="s">
        <v>92</v>
      </c>
      <c r="E710" s="209"/>
      <c r="F710" s="211">
        <v>15066280</v>
      </c>
      <c r="G710" s="211">
        <v>0</v>
      </c>
      <c r="H710" s="211">
        <v>0</v>
      </c>
    </row>
    <row r="711" spans="1:8" ht="30" outlineLevel="6" x14ac:dyDescent="0.2">
      <c r="A711" s="209" t="s">
        <v>216</v>
      </c>
      <c r="B711" s="210" t="s">
        <v>136</v>
      </c>
      <c r="C711" s="209" t="s">
        <v>824</v>
      </c>
      <c r="D711" s="209" t="s">
        <v>92</v>
      </c>
      <c r="E711" s="209" t="s">
        <v>137</v>
      </c>
      <c r="F711" s="211">
        <v>15066280</v>
      </c>
      <c r="G711" s="211">
        <v>0</v>
      </c>
      <c r="H711" s="211">
        <v>0</v>
      </c>
    </row>
    <row r="712" spans="1:8" ht="30" x14ac:dyDescent="0.2">
      <c r="A712" s="209" t="s">
        <v>1522</v>
      </c>
      <c r="B712" s="210" t="s">
        <v>140</v>
      </c>
      <c r="C712" s="209" t="s">
        <v>824</v>
      </c>
      <c r="D712" s="209" t="s">
        <v>92</v>
      </c>
      <c r="E712" s="209" t="s">
        <v>141</v>
      </c>
      <c r="F712" s="211">
        <v>15066280</v>
      </c>
      <c r="G712" s="211">
        <v>0</v>
      </c>
      <c r="H712" s="211">
        <v>0</v>
      </c>
    </row>
    <row r="713" spans="1:8" ht="60" outlineLevel="1" x14ac:dyDescent="0.2">
      <c r="A713" s="209" t="s">
        <v>1523</v>
      </c>
      <c r="B713" s="210" t="s">
        <v>285</v>
      </c>
      <c r="C713" s="209" t="s">
        <v>286</v>
      </c>
      <c r="D713" s="209"/>
      <c r="E713" s="209"/>
      <c r="F713" s="211">
        <v>4020336</v>
      </c>
      <c r="G713" s="211">
        <v>0</v>
      </c>
      <c r="H713" s="211">
        <v>0</v>
      </c>
    </row>
    <row r="714" spans="1:8" ht="60" outlineLevel="2" x14ac:dyDescent="0.2">
      <c r="A714" s="209" t="s">
        <v>1524</v>
      </c>
      <c r="B714" s="210" t="s">
        <v>287</v>
      </c>
      <c r="C714" s="209" t="s">
        <v>288</v>
      </c>
      <c r="D714" s="209"/>
      <c r="E714" s="209"/>
      <c r="F714" s="211">
        <v>4020336</v>
      </c>
      <c r="G714" s="211">
        <v>0</v>
      </c>
      <c r="H714" s="211">
        <v>0</v>
      </c>
    </row>
    <row r="715" spans="1:8" ht="165" outlineLevel="3" x14ac:dyDescent="0.2">
      <c r="A715" s="209" t="s">
        <v>1525</v>
      </c>
      <c r="B715" s="212" t="s">
        <v>814</v>
      </c>
      <c r="C715" s="209" t="s">
        <v>815</v>
      </c>
      <c r="D715" s="209"/>
      <c r="E715" s="209"/>
      <c r="F715" s="211">
        <v>4020336</v>
      </c>
      <c r="G715" s="211">
        <v>0</v>
      </c>
      <c r="H715" s="211">
        <v>0</v>
      </c>
    </row>
    <row r="716" spans="1:8" ht="30" outlineLevel="4" x14ac:dyDescent="0.2">
      <c r="A716" s="209" t="s">
        <v>1526</v>
      </c>
      <c r="B716" s="210" t="s">
        <v>196</v>
      </c>
      <c r="C716" s="209" t="s">
        <v>815</v>
      </c>
      <c r="D716" s="209" t="s">
        <v>197</v>
      </c>
      <c r="E716" s="209"/>
      <c r="F716" s="211">
        <v>4020336</v>
      </c>
      <c r="G716" s="211">
        <v>0</v>
      </c>
      <c r="H716" s="211">
        <v>0</v>
      </c>
    </row>
    <row r="717" spans="1:8" ht="45" outlineLevel="5" x14ac:dyDescent="0.2">
      <c r="A717" s="209" t="s">
        <v>1527</v>
      </c>
      <c r="B717" s="210" t="s">
        <v>198</v>
      </c>
      <c r="C717" s="209" t="s">
        <v>815</v>
      </c>
      <c r="D717" s="209" t="s">
        <v>92</v>
      </c>
      <c r="E717" s="209"/>
      <c r="F717" s="211">
        <v>4020336</v>
      </c>
      <c r="G717" s="211">
        <v>0</v>
      </c>
      <c r="H717" s="211">
        <v>0</v>
      </c>
    </row>
    <row r="718" spans="1:8" ht="15" outlineLevel="6" x14ac:dyDescent="0.2">
      <c r="A718" s="209" t="s">
        <v>1528</v>
      </c>
      <c r="B718" s="210" t="s">
        <v>124</v>
      </c>
      <c r="C718" s="209" t="s">
        <v>815</v>
      </c>
      <c r="D718" s="209" t="s">
        <v>92</v>
      </c>
      <c r="E718" s="209" t="s">
        <v>125</v>
      </c>
      <c r="F718" s="211">
        <v>4020336</v>
      </c>
      <c r="G718" s="211">
        <v>0</v>
      </c>
      <c r="H718" s="211">
        <v>0</v>
      </c>
    </row>
    <row r="719" spans="1:8" ht="15" x14ac:dyDescent="0.2">
      <c r="A719" s="209" t="s">
        <v>1529</v>
      </c>
      <c r="B719" s="210" t="s">
        <v>132</v>
      </c>
      <c r="C719" s="209" t="s">
        <v>815</v>
      </c>
      <c r="D719" s="209" t="s">
        <v>92</v>
      </c>
      <c r="E719" s="209" t="s">
        <v>133</v>
      </c>
      <c r="F719" s="211">
        <v>4020336</v>
      </c>
      <c r="G719" s="211">
        <v>0</v>
      </c>
      <c r="H719" s="211">
        <v>0</v>
      </c>
    </row>
    <row r="720" spans="1:8" ht="15" outlineLevel="1" x14ac:dyDescent="0.2">
      <c r="A720" s="209" t="s">
        <v>1530</v>
      </c>
      <c r="B720" s="210" t="s">
        <v>201</v>
      </c>
      <c r="C720" s="209" t="s">
        <v>202</v>
      </c>
      <c r="D720" s="209"/>
      <c r="E720" s="209"/>
      <c r="F720" s="211">
        <v>180184386.52000001</v>
      </c>
      <c r="G720" s="211">
        <v>137419080.08000001</v>
      </c>
      <c r="H720" s="211">
        <v>65290134.950000003</v>
      </c>
    </row>
    <row r="721" spans="1:8" ht="45" outlineLevel="2" x14ac:dyDescent="0.2">
      <c r="A721" s="209" t="s">
        <v>1531</v>
      </c>
      <c r="B721" s="210" t="s">
        <v>328</v>
      </c>
      <c r="C721" s="209" t="s">
        <v>329</v>
      </c>
      <c r="D721" s="209"/>
      <c r="E721" s="209"/>
      <c r="F721" s="211">
        <v>75867232.329999998</v>
      </c>
      <c r="G721" s="211">
        <v>58880680.079999998</v>
      </c>
      <c r="H721" s="211">
        <v>59738034.950000003</v>
      </c>
    </row>
    <row r="722" spans="1:8" ht="30" outlineLevel="3" x14ac:dyDescent="0.2">
      <c r="A722" s="209" t="s">
        <v>1532</v>
      </c>
      <c r="B722" s="210" t="s">
        <v>330</v>
      </c>
      <c r="C722" s="209" t="s">
        <v>331</v>
      </c>
      <c r="D722" s="209"/>
      <c r="E722" s="209"/>
      <c r="F722" s="211">
        <v>2192359.81</v>
      </c>
      <c r="G722" s="211">
        <v>2190359.81</v>
      </c>
      <c r="H722" s="211">
        <v>2190359.81</v>
      </c>
    </row>
    <row r="723" spans="1:8" ht="75" outlineLevel="4" x14ac:dyDescent="0.2">
      <c r="A723" s="209" t="s">
        <v>1533</v>
      </c>
      <c r="B723" s="210" t="s">
        <v>194</v>
      </c>
      <c r="C723" s="209" t="s">
        <v>331</v>
      </c>
      <c r="D723" s="209" t="s">
        <v>91</v>
      </c>
      <c r="E723" s="209"/>
      <c r="F723" s="211">
        <v>2192359.81</v>
      </c>
      <c r="G723" s="211">
        <v>2190359.81</v>
      </c>
      <c r="H723" s="211">
        <v>2190359.81</v>
      </c>
    </row>
    <row r="724" spans="1:8" ht="30" outlineLevel="5" x14ac:dyDescent="0.2">
      <c r="A724" s="209" t="s">
        <v>1534</v>
      </c>
      <c r="B724" s="210" t="s">
        <v>195</v>
      </c>
      <c r="C724" s="209" t="s">
        <v>331</v>
      </c>
      <c r="D724" s="209" t="s">
        <v>93</v>
      </c>
      <c r="E724" s="209"/>
      <c r="F724" s="211">
        <v>2192359.81</v>
      </c>
      <c r="G724" s="211">
        <v>2190359.81</v>
      </c>
      <c r="H724" s="211">
        <v>2190359.81</v>
      </c>
    </row>
    <row r="725" spans="1:8" ht="15" outlineLevel="6" x14ac:dyDescent="0.2">
      <c r="A725" s="209" t="s">
        <v>1535</v>
      </c>
      <c r="B725" s="210" t="s">
        <v>101</v>
      </c>
      <c r="C725" s="209" t="s">
        <v>331</v>
      </c>
      <c r="D725" s="209" t="s">
        <v>93</v>
      </c>
      <c r="E725" s="209" t="s">
        <v>102</v>
      </c>
      <c r="F725" s="211">
        <v>2192359.81</v>
      </c>
      <c r="G725" s="211">
        <v>2190359.81</v>
      </c>
      <c r="H725" s="211">
        <v>2190359.81</v>
      </c>
    </row>
    <row r="726" spans="1:8" ht="45" outlineLevel="2" x14ac:dyDescent="0.2">
      <c r="A726" s="209" t="s">
        <v>1536</v>
      </c>
      <c r="B726" s="210" t="s">
        <v>103</v>
      </c>
      <c r="C726" s="209" t="s">
        <v>331</v>
      </c>
      <c r="D726" s="209" t="s">
        <v>93</v>
      </c>
      <c r="E726" s="209" t="s">
        <v>104</v>
      </c>
      <c r="F726" s="211">
        <v>2192359.81</v>
      </c>
      <c r="G726" s="211">
        <v>2190359.81</v>
      </c>
      <c r="H726" s="211">
        <v>2190359.81</v>
      </c>
    </row>
    <row r="727" spans="1:8" ht="30" outlineLevel="3" x14ac:dyDescent="0.2">
      <c r="A727" s="209" t="s">
        <v>1537</v>
      </c>
      <c r="B727" s="210" t="s">
        <v>658</v>
      </c>
      <c r="C727" s="209" t="s">
        <v>659</v>
      </c>
      <c r="D727" s="209"/>
      <c r="E727" s="209"/>
      <c r="F727" s="211">
        <v>3178300.29</v>
      </c>
      <c r="G727" s="211">
        <v>2752090.22</v>
      </c>
      <c r="H727" s="211">
        <v>2789276.33</v>
      </c>
    </row>
    <row r="728" spans="1:8" ht="75" outlineLevel="4" x14ac:dyDescent="0.2">
      <c r="A728" s="209" t="s">
        <v>1538</v>
      </c>
      <c r="B728" s="210" t="s">
        <v>194</v>
      </c>
      <c r="C728" s="209" t="s">
        <v>659</v>
      </c>
      <c r="D728" s="209" t="s">
        <v>91</v>
      </c>
      <c r="E728" s="209"/>
      <c r="F728" s="211">
        <v>3080986.72</v>
      </c>
      <c r="G728" s="211">
        <v>2752090.22</v>
      </c>
      <c r="H728" s="211">
        <v>2789276.33</v>
      </c>
    </row>
    <row r="729" spans="1:8" ht="30" outlineLevel="5" x14ac:dyDescent="0.2">
      <c r="A729" s="209" t="s">
        <v>1539</v>
      </c>
      <c r="B729" s="210" t="s">
        <v>195</v>
      </c>
      <c r="C729" s="209" t="s">
        <v>659</v>
      </c>
      <c r="D729" s="209" t="s">
        <v>93</v>
      </c>
      <c r="E729" s="209"/>
      <c r="F729" s="211">
        <v>3080986.72</v>
      </c>
      <c r="G729" s="211">
        <v>2752090.22</v>
      </c>
      <c r="H729" s="211">
        <v>2789276.33</v>
      </c>
    </row>
    <row r="730" spans="1:8" ht="15" outlineLevel="6" x14ac:dyDescent="0.2">
      <c r="A730" s="209" t="s">
        <v>1540</v>
      </c>
      <c r="B730" s="210" t="s">
        <v>101</v>
      </c>
      <c r="C730" s="209" t="s">
        <v>659</v>
      </c>
      <c r="D730" s="209" t="s">
        <v>93</v>
      </c>
      <c r="E730" s="209" t="s">
        <v>102</v>
      </c>
      <c r="F730" s="211">
        <v>3080986.72</v>
      </c>
      <c r="G730" s="211">
        <v>2752090.22</v>
      </c>
      <c r="H730" s="211">
        <v>2789276.33</v>
      </c>
    </row>
    <row r="731" spans="1:8" ht="45" outlineLevel="3" x14ac:dyDescent="0.2">
      <c r="A731" s="209" t="s">
        <v>1541</v>
      </c>
      <c r="B731" s="210" t="s">
        <v>110</v>
      </c>
      <c r="C731" s="209" t="s">
        <v>659</v>
      </c>
      <c r="D731" s="209" t="s">
        <v>93</v>
      </c>
      <c r="E731" s="209" t="s">
        <v>111</v>
      </c>
      <c r="F731" s="211">
        <v>3080986.72</v>
      </c>
      <c r="G731" s="211">
        <v>2752090.22</v>
      </c>
      <c r="H731" s="211">
        <v>2789276.33</v>
      </c>
    </row>
    <row r="732" spans="1:8" ht="30" outlineLevel="4" x14ac:dyDescent="0.2">
      <c r="A732" s="209" t="s">
        <v>1542</v>
      </c>
      <c r="B732" s="210" t="s">
        <v>196</v>
      </c>
      <c r="C732" s="209" t="s">
        <v>659</v>
      </c>
      <c r="D732" s="209" t="s">
        <v>197</v>
      </c>
      <c r="E732" s="209"/>
      <c r="F732" s="211">
        <v>97287</v>
      </c>
      <c r="G732" s="211">
        <v>0</v>
      </c>
      <c r="H732" s="211">
        <v>0</v>
      </c>
    </row>
    <row r="733" spans="1:8" ht="45" outlineLevel="5" x14ac:dyDescent="0.2">
      <c r="A733" s="209" t="s">
        <v>1543</v>
      </c>
      <c r="B733" s="210" t="s">
        <v>198</v>
      </c>
      <c r="C733" s="209" t="s">
        <v>659</v>
      </c>
      <c r="D733" s="209" t="s">
        <v>92</v>
      </c>
      <c r="E733" s="209"/>
      <c r="F733" s="211">
        <v>97287</v>
      </c>
      <c r="G733" s="211">
        <v>0</v>
      </c>
      <c r="H733" s="211">
        <v>0</v>
      </c>
    </row>
    <row r="734" spans="1:8" ht="15" outlineLevel="6" x14ac:dyDescent="0.2">
      <c r="A734" s="209" t="s">
        <v>1544</v>
      </c>
      <c r="B734" s="210" t="s">
        <v>101</v>
      </c>
      <c r="C734" s="209" t="s">
        <v>659</v>
      </c>
      <c r="D734" s="209" t="s">
        <v>92</v>
      </c>
      <c r="E734" s="209" t="s">
        <v>102</v>
      </c>
      <c r="F734" s="211">
        <v>97287</v>
      </c>
      <c r="G734" s="211">
        <v>0</v>
      </c>
      <c r="H734" s="211">
        <v>0</v>
      </c>
    </row>
    <row r="735" spans="1:8" ht="45" outlineLevel="3" x14ac:dyDescent="0.2">
      <c r="A735" s="209" t="s">
        <v>1545</v>
      </c>
      <c r="B735" s="210" t="s">
        <v>110</v>
      </c>
      <c r="C735" s="209" t="s">
        <v>659</v>
      </c>
      <c r="D735" s="209" t="s">
        <v>92</v>
      </c>
      <c r="E735" s="209" t="s">
        <v>111</v>
      </c>
      <c r="F735" s="211">
        <v>97287</v>
      </c>
      <c r="G735" s="211">
        <v>0</v>
      </c>
      <c r="H735" s="211">
        <v>0</v>
      </c>
    </row>
    <row r="736" spans="1:8" ht="15" outlineLevel="4" x14ac:dyDescent="0.2">
      <c r="A736" s="209" t="s">
        <v>1546</v>
      </c>
      <c r="B736" s="210" t="s">
        <v>241</v>
      </c>
      <c r="C736" s="209" t="s">
        <v>659</v>
      </c>
      <c r="D736" s="209" t="s">
        <v>242</v>
      </c>
      <c r="E736" s="209"/>
      <c r="F736" s="211">
        <v>26.57</v>
      </c>
      <c r="G736" s="211">
        <v>0</v>
      </c>
      <c r="H736" s="211">
        <v>0</v>
      </c>
    </row>
    <row r="737" spans="1:8" ht="15" outlineLevel="5" x14ac:dyDescent="0.2">
      <c r="A737" s="209" t="s">
        <v>1547</v>
      </c>
      <c r="B737" s="210" t="s">
        <v>779</v>
      </c>
      <c r="C737" s="209" t="s">
        <v>659</v>
      </c>
      <c r="D737" s="209" t="s">
        <v>780</v>
      </c>
      <c r="E737" s="209"/>
      <c r="F737" s="211">
        <v>26.57</v>
      </c>
      <c r="G737" s="211">
        <v>0</v>
      </c>
      <c r="H737" s="211">
        <v>0</v>
      </c>
    </row>
    <row r="738" spans="1:8" ht="15" outlineLevel="6" x14ac:dyDescent="0.2">
      <c r="A738" s="209" t="s">
        <v>1548</v>
      </c>
      <c r="B738" s="210" t="s">
        <v>101</v>
      </c>
      <c r="C738" s="209" t="s">
        <v>659</v>
      </c>
      <c r="D738" s="209" t="s">
        <v>780</v>
      </c>
      <c r="E738" s="209" t="s">
        <v>102</v>
      </c>
      <c r="F738" s="211">
        <v>26.57</v>
      </c>
      <c r="G738" s="211">
        <v>0</v>
      </c>
      <c r="H738" s="211">
        <v>0</v>
      </c>
    </row>
    <row r="739" spans="1:8" ht="45" outlineLevel="2" x14ac:dyDescent="0.2">
      <c r="A739" s="209" t="s">
        <v>1549</v>
      </c>
      <c r="B739" s="210" t="s">
        <v>110</v>
      </c>
      <c r="C739" s="209" t="s">
        <v>659</v>
      </c>
      <c r="D739" s="209" t="s">
        <v>780</v>
      </c>
      <c r="E739" s="209" t="s">
        <v>111</v>
      </c>
      <c r="F739" s="211">
        <v>26.57</v>
      </c>
      <c r="G739" s="211">
        <v>0</v>
      </c>
      <c r="H739" s="211">
        <v>0</v>
      </c>
    </row>
    <row r="740" spans="1:8" ht="45" outlineLevel="3" x14ac:dyDescent="0.2">
      <c r="A740" s="209" t="s">
        <v>1550</v>
      </c>
      <c r="B740" s="210" t="s">
        <v>332</v>
      </c>
      <c r="C740" s="209" t="s">
        <v>333</v>
      </c>
      <c r="D740" s="209"/>
      <c r="E740" s="209"/>
      <c r="F740" s="211">
        <v>35309786.520000003</v>
      </c>
      <c r="G740" s="211">
        <v>28479459.710000001</v>
      </c>
      <c r="H740" s="211">
        <v>28858868.059999999</v>
      </c>
    </row>
    <row r="741" spans="1:8" ht="75" outlineLevel="4" x14ac:dyDescent="0.2">
      <c r="A741" s="209" t="s">
        <v>218</v>
      </c>
      <c r="B741" s="210" t="s">
        <v>194</v>
      </c>
      <c r="C741" s="209" t="s">
        <v>333</v>
      </c>
      <c r="D741" s="209" t="s">
        <v>91</v>
      </c>
      <c r="E741" s="209"/>
      <c r="F741" s="211">
        <v>28918912.170000002</v>
      </c>
      <c r="G741" s="211">
        <v>27479459.710000001</v>
      </c>
      <c r="H741" s="211">
        <v>27858868.059999999</v>
      </c>
    </row>
    <row r="742" spans="1:8" ht="30" outlineLevel="5" x14ac:dyDescent="0.2">
      <c r="A742" s="209" t="s">
        <v>1551</v>
      </c>
      <c r="B742" s="210" t="s">
        <v>195</v>
      </c>
      <c r="C742" s="209" t="s">
        <v>333</v>
      </c>
      <c r="D742" s="209" t="s">
        <v>93</v>
      </c>
      <c r="E742" s="209"/>
      <c r="F742" s="211">
        <v>28918912.170000002</v>
      </c>
      <c r="G742" s="211">
        <v>27479459.710000001</v>
      </c>
      <c r="H742" s="211">
        <v>27858868.059999999</v>
      </c>
    </row>
    <row r="743" spans="1:8" ht="15" outlineLevel="6" x14ac:dyDescent="0.2">
      <c r="A743" s="209" t="s">
        <v>1552</v>
      </c>
      <c r="B743" s="210" t="s">
        <v>101</v>
      </c>
      <c r="C743" s="209" t="s">
        <v>333</v>
      </c>
      <c r="D743" s="209" t="s">
        <v>93</v>
      </c>
      <c r="E743" s="209" t="s">
        <v>102</v>
      </c>
      <c r="F743" s="211">
        <v>28918912.170000002</v>
      </c>
      <c r="G743" s="211">
        <v>27479459.710000001</v>
      </c>
      <c r="H743" s="211">
        <v>27858868.059999999</v>
      </c>
    </row>
    <row r="744" spans="1:8" ht="60" outlineLevel="6" x14ac:dyDescent="0.2">
      <c r="A744" s="209" t="s">
        <v>1553</v>
      </c>
      <c r="B744" s="210" t="s">
        <v>105</v>
      </c>
      <c r="C744" s="209" t="s">
        <v>333</v>
      </c>
      <c r="D744" s="209" t="s">
        <v>93</v>
      </c>
      <c r="E744" s="209" t="s">
        <v>106</v>
      </c>
      <c r="F744" s="211">
        <v>4034599.38</v>
      </c>
      <c r="G744" s="211">
        <v>3547199.6</v>
      </c>
      <c r="H744" s="211">
        <v>3589724.42</v>
      </c>
    </row>
    <row r="745" spans="1:8" ht="60" outlineLevel="3" x14ac:dyDescent="0.2">
      <c r="A745" s="209" t="s">
        <v>1554</v>
      </c>
      <c r="B745" s="210" t="s">
        <v>653</v>
      </c>
      <c r="C745" s="209" t="s">
        <v>333</v>
      </c>
      <c r="D745" s="209" t="s">
        <v>93</v>
      </c>
      <c r="E745" s="209" t="s">
        <v>107</v>
      </c>
      <c r="F745" s="211">
        <v>24884312.789999999</v>
      </c>
      <c r="G745" s="211">
        <v>23932260.109999999</v>
      </c>
      <c r="H745" s="211">
        <v>24269143.640000001</v>
      </c>
    </row>
    <row r="746" spans="1:8" ht="30" outlineLevel="4" x14ac:dyDescent="0.2">
      <c r="A746" s="209" t="s">
        <v>1555</v>
      </c>
      <c r="B746" s="210" t="s">
        <v>196</v>
      </c>
      <c r="C746" s="209" t="s">
        <v>333</v>
      </c>
      <c r="D746" s="209" t="s">
        <v>197</v>
      </c>
      <c r="E746" s="209"/>
      <c r="F746" s="211">
        <v>6185863.1299999999</v>
      </c>
      <c r="G746" s="211">
        <v>1000000</v>
      </c>
      <c r="H746" s="211">
        <v>1000000</v>
      </c>
    </row>
    <row r="747" spans="1:8" ht="45" outlineLevel="5" x14ac:dyDescent="0.2">
      <c r="A747" s="209" t="s">
        <v>1556</v>
      </c>
      <c r="B747" s="210" t="s">
        <v>198</v>
      </c>
      <c r="C747" s="209" t="s">
        <v>333</v>
      </c>
      <c r="D747" s="209" t="s">
        <v>92</v>
      </c>
      <c r="E747" s="209"/>
      <c r="F747" s="211">
        <v>6185863.1299999999</v>
      </c>
      <c r="G747" s="211">
        <v>1000000</v>
      </c>
      <c r="H747" s="211">
        <v>1000000</v>
      </c>
    </row>
    <row r="748" spans="1:8" ht="15" outlineLevel="6" x14ac:dyDescent="0.2">
      <c r="A748" s="209" t="s">
        <v>1557</v>
      </c>
      <c r="B748" s="210" t="s">
        <v>101</v>
      </c>
      <c r="C748" s="209" t="s">
        <v>333</v>
      </c>
      <c r="D748" s="209" t="s">
        <v>92</v>
      </c>
      <c r="E748" s="209" t="s">
        <v>102</v>
      </c>
      <c r="F748" s="211">
        <v>6185863.1299999999</v>
      </c>
      <c r="G748" s="211">
        <v>1000000</v>
      </c>
      <c r="H748" s="211">
        <v>1000000</v>
      </c>
    </row>
    <row r="749" spans="1:8" ht="60" outlineLevel="3" x14ac:dyDescent="0.2">
      <c r="A749" s="209" t="s">
        <v>1558</v>
      </c>
      <c r="B749" s="210" t="s">
        <v>653</v>
      </c>
      <c r="C749" s="209" t="s">
        <v>333</v>
      </c>
      <c r="D749" s="209" t="s">
        <v>92</v>
      </c>
      <c r="E749" s="209" t="s">
        <v>107</v>
      </c>
      <c r="F749" s="211">
        <v>6185863.1299999999</v>
      </c>
      <c r="G749" s="211">
        <v>1000000</v>
      </c>
      <c r="H749" s="211">
        <v>1000000</v>
      </c>
    </row>
    <row r="750" spans="1:8" ht="15" outlineLevel="4" x14ac:dyDescent="0.2">
      <c r="A750" s="209" t="s">
        <v>1559</v>
      </c>
      <c r="B750" s="210" t="s">
        <v>241</v>
      </c>
      <c r="C750" s="209" t="s">
        <v>333</v>
      </c>
      <c r="D750" s="209" t="s">
        <v>242</v>
      </c>
      <c r="E750" s="209"/>
      <c r="F750" s="211">
        <v>205011.22</v>
      </c>
      <c r="G750" s="211">
        <v>0</v>
      </c>
      <c r="H750" s="211">
        <v>0</v>
      </c>
    </row>
    <row r="751" spans="1:8" ht="15" outlineLevel="5" x14ac:dyDescent="0.2">
      <c r="A751" s="209" t="s">
        <v>1560</v>
      </c>
      <c r="B751" s="210" t="s">
        <v>831</v>
      </c>
      <c r="C751" s="209" t="s">
        <v>333</v>
      </c>
      <c r="D751" s="209" t="s">
        <v>832</v>
      </c>
      <c r="E751" s="209"/>
      <c r="F751" s="211">
        <v>100406</v>
      </c>
      <c r="G751" s="211">
        <v>0</v>
      </c>
      <c r="H751" s="211">
        <v>0</v>
      </c>
    </row>
    <row r="752" spans="1:8" ht="15" outlineLevel="6" x14ac:dyDescent="0.2">
      <c r="A752" s="209" t="s">
        <v>1561</v>
      </c>
      <c r="B752" s="210" t="s">
        <v>101</v>
      </c>
      <c r="C752" s="209" t="s">
        <v>333</v>
      </c>
      <c r="D752" s="209" t="s">
        <v>832</v>
      </c>
      <c r="E752" s="209" t="s">
        <v>102</v>
      </c>
      <c r="F752" s="211">
        <v>100406</v>
      </c>
      <c r="G752" s="211">
        <v>0</v>
      </c>
      <c r="H752" s="211">
        <v>0</v>
      </c>
    </row>
    <row r="753" spans="1:8" ht="60" outlineLevel="4" x14ac:dyDescent="0.2">
      <c r="A753" s="209" t="s">
        <v>1562</v>
      </c>
      <c r="B753" s="210" t="s">
        <v>653</v>
      </c>
      <c r="C753" s="209" t="s">
        <v>333</v>
      </c>
      <c r="D753" s="209" t="s">
        <v>832</v>
      </c>
      <c r="E753" s="209" t="s">
        <v>107</v>
      </c>
      <c r="F753" s="211">
        <v>100406</v>
      </c>
      <c r="G753" s="211">
        <v>0</v>
      </c>
      <c r="H753" s="211">
        <v>0</v>
      </c>
    </row>
    <row r="754" spans="1:8" ht="15" outlineLevel="5" x14ac:dyDescent="0.2">
      <c r="A754" s="209" t="s">
        <v>1563</v>
      </c>
      <c r="B754" s="210" t="s">
        <v>779</v>
      </c>
      <c r="C754" s="209" t="s">
        <v>333</v>
      </c>
      <c r="D754" s="209" t="s">
        <v>780</v>
      </c>
      <c r="E754" s="209"/>
      <c r="F754" s="211">
        <v>104605.22</v>
      </c>
      <c r="G754" s="211">
        <v>0</v>
      </c>
      <c r="H754" s="211">
        <v>0</v>
      </c>
    </row>
    <row r="755" spans="1:8" ht="15" outlineLevel="6" x14ac:dyDescent="0.2">
      <c r="A755" s="209" t="s">
        <v>1564</v>
      </c>
      <c r="B755" s="210" t="s">
        <v>101</v>
      </c>
      <c r="C755" s="209" t="s">
        <v>333</v>
      </c>
      <c r="D755" s="209" t="s">
        <v>780</v>
      </c>
      <c r="E755" s="209" t="s">
        <v>102</v>
      </c>
      <c r="F755" s="211">
        <v>104605.22</v>
      </c>
      <c r="G755" s="211">
        <v>0</v>
      </c>
      <c r="H755" s="211">
        <v>0</v>
      </c>
    </row>
    <row r="756" spans="1:8" ht="60" outlineLevel="2" x14ac:dyDescent="0.2">
      <c r="A756" s="209" t="s">
        <v>1565</v>
      </c>
      <c r="B756" s="210" t="s">
        <v>653</v>
      </c>
      <c r="C756" s="209" t="s">
        <v>333</v>
      </c>
      <c r="D756" s="209" t="s">
        <v>780</v>
      </c>
      <c r="E756" s="209" t="s">
        <v>107</v>
      </c>
      <c r="F756" s="211">
        <v>104605.22</v>
      </c>
      <c r="G756" s="211">
        <v>0</v>
      </c>
      <c r="H756" s="211">
        <v>0</v>
      </c>
    </row>
    <row r="757" spans="1:8" ht="30" outlineLevel="3" x14ac:dyDescent="0.2">
      <c r="A757" s="209" t="s">
        <v>1566</v>
      </c>
      <c r="B757" s="210" t="s">
        <v>775</v>
      </c>
      <c r="C757" s="209" t="s">
        <v>776</v>
      </c>
      <c r="D757" s="209"/>
      <c r="E757" s="209"/>
      <c r="F757" s="211">
        <v>73953</v>
      </c>
      <c r="G757" s="211">
        <v>0</v>
      </c>
      <c r="H757" s="211">
        <v>0</v>
      </c>
    </row>
    <row r="758" spans="1:8" ht="75" outlineLevel="4" x14ac:dyDescent="0.2">
      <c r="A758" s="209" t="s">
        <v>1567</v>
      </c>
      <c r="B758" s="210" t="s">
        <v>194</v>
      </c>
      <c r="C758" s="209" t="s">
        <v>776</v>
      </c>
      <c r="D758" s="209" t="s">
        <v>91</v>
      </c>
      <c r="E758" s="209"/>
      <c r="F758" s="211">
        <v>59176.1</v>
      </c>
      <c r="G758" s="211">
        <v>0</v>
      </c>
      <c r="H758" s="211">
        <v>0</v>
      </c>
    </row>
    <row r="759" spans="1:8" ht="30" outlineLevel="5" x14ac:dyDescent="0.2">
      <c r="A759" s="209" t="s">
        <v>1568</v>
      </c>
      <c r="B759" s="210" t="s">
        <v>195</v>
      </c>
      <c r="C759" s="209" t="s">
        <v>776</v>
      </c>
      <c r="D759" s="209" t="s">
        <v>93</v>
      </c>
      <c r="E759" s="209"/>
      <c r="F759" s="211">
        <v>59176.1</v>
      </c>
      <c r="G759" s="211">
        <v>0</v>
      </c>
      <c r="H759" s="211">
        <v>0</v>
      </c>
    </row>
    <row r="760" spans="1:8" ht="15" outlineLevel="6" x14ac:dyDescent="0.2">
      <c r="A760" s="209" t="s">
        <v>1569</v>
      </c>
      <c r="B760" s="210" t="s">
        <v>101</v>
      </c>
      <c r="C760" s="209" t="s">
        <v>776</v>
      </c>
      <c r="D760" s="209" t="s">
        <v>93</v>
      </c>
      <c r="E760" s="209" t="s">
        <v>102</v>
      </c>
      <c r="F760" s="211">
        <v>59176.1</v>
      </c>
      <c r="G760" s="211">
        <v>0</v>
      </c>
      <c r="H760" s="211">
        <v>0</v>
      </c>
    </row>
    <row r="761" spans="1:8" ht="45" outlineLevel="3" x14ac:dyDescent="0.2">
      <c r="A761" s="209" t="s">
        <v>1570</v>
      </c>
      <c r="B761" s="210" t="s">
        <v>110</v>
      </c>
      <c r="C761" s="209" t="s">
        <v>776</v>
      </c>
      <c r="D761" s="209" t="s">
        <v>93</v>
      </c>
      <c r="E761" s="209" t="s">
        <v>111</v>
      </c>
      <c r="F761" s="211">
        <v>59176.1</v>
      </c>
      <c r="G761" s="211">
        <v>0</v>
      </c>
      <c r="H761" s="211">
        <v>0</v>
      </c>
    </row>
    <row r="762" spans="1:8" ht="30" outlineLevel="4" x14ac:dyDescent="0.2">
      <c r="A762" s="209" t="s">
        <v>1571</v>
      </c>
      <c r="B762" s="210" t="s">
        <v>196</v>
      </c>
      <c r="C762" s="209" t="s">
        <v>776</v>
      </c>
      <c r="D762" s="209" t="s">
        <v>197</v>
      </c>
      <c r="E762" s="209"/>
      <c r="F762" s="211">
        <v>14776.9</v>
      </c>
      <c r="G762" s="211">
        <v>0</v>
      </c>
      <c r="H762" s="211">
        <v>0</v>
      </c>
    </row>
    <row r="763" spans="1:8" ht="45" outlineLevel="5" x14ac:dyDescent="0.2">
      <c r="A763" s="209" t="s">
        <v>1572</v>
      </c>
      <c r="B763" s="210" t="s">
        <v>198</v>
      </c>
      <c r="C763" s="209" t="s">
        <v>776</v>
      </c>
      <c r="D763" s="209" t="s">
        <v>92</v>
      </c>
      <c r="E763" s="209"/>
      <c r="F763" s="211">
        <v>14776.9</v>
      </c>
      <c r="G763" s="211">
        <v>0</v>
      </c>
      <c r="H763" s="211">
        <v>0</v>
      </c>
    </row>
    <row r="764" spans="1:8" ht="15" outlineLevel="6" x14ac:dyDescent="0.2">
      <c r="A764" s="209" t="s">
        <v>1573</v>
      </c>
      <c r="B764" s="210" t="s">
        <v>101</v>
      </c>
      <c r="C764" s="209" t="s">
        <v>776</v>
      </c>
      <c r="D764" s="209" t="s">
        <v>92</v>
      </c>
      <c r="E764" s="209" t="s">
        <v>102</v>
      </c>
      <c r="F764" s="211">
        <v>14776.9</v>
      </c>
      <c r="G764" s="211">
        <v>0</v>
      </c>
      <c r="H764" s="211">
        <v>0</v>
      </c>
    </row>
    <row r="765" spans="1:8" ht="45" outlineLevel="2" x14ac:dyDescent="0.2">
      <c r="A765" s="209" t="s">
        <v>1574</v>
      </c>
      <c r="B765" s="210" t="s">
        <v>110</v>
      </c>
      <c r="C765" s="209" t="s">
        <v>776</v>
      </c>
      <c r="D765" s="209" t="s">
        <v>92</v>
      </c>
      <c r="E765" s="209" t="s">
        <v>111</v>
      </c>
      <c r="F765" s="211">
        <v>14776.9</v>
      </c>
      <c r="G765" s="211">
        <v>0</v>
      </c>
      <c r="H765" s="211">
        <v>0</v>
      </c>
    </row>
    <row r="766" spans="1:8" ht="30" outlineLevel="3" x14ac:dyDescent="0.2">
      <c r="A766" s="209" t="s">
        <v>1575</v>
      </c>
      <c r="B766" s="210" t="s">
        <v>344</v>
      </c>
      <c r="C766" s="209" t="s">
        <v>345</v>
      </c>
      <c r="D766" s="209"/>
      <c r="E766" s="209"/>
      <c r="F766" s="211">
        <v>23162624.140000001</v>
      </c>
      <c r="G766" s="211">
        <v>20475611.84</v>
      </c>
      <c r="H766" s="211">
        <v>20752277.350000001</v>
      </c>
    </row>
    <row r="767" spans="1:8" ht="75" outlineLevel="4" x14ac:dyDescent="0.2">
      <c r="A767" s="209" t="s">
        <v>1576</v>
      </c>
      <c r="B767" s="210" t="s">
        <v>194</v>
      </c>
      <c r="C767" s="209" t="s">
        <v>345</v>
      </c>
      <c r="D767" s="209" t="s">
        <v>91</v>
      </c>
      <c r="E767" s="209"/>
      <c r="F767" s="211">
        <v>20704494.890000001</v>
      </c>
      <c r="G767" s="211">
        <v>20475611.84</v>
      </c>
      <c r="H767" s="211">
        <v>20752277.350000001</v>
      </c>
    </row>
    <row r="768" spans="1:8" ht="30" outlineLevel="5" x14ac:dyDescent="0.2">
      <c r="A768" s="209" t="s">
        <v>1577</v>
      </c>
      <c r="B768" s="210" t="s">
        <v>297</v>
      </c>
      <c r="C768" s="209" t="s">
        <v>345</v>
      </c>
      <c r="D768" s="209" t="s">
        <v>90</v>
      </c>
      <c r="E768" s="209"/>
      <c r="F768" s="211">
        <v>20704494.890000001</v>
      </c>
      <c r="G768" s="211">
        <v>20475611.84</v>
      </c>
      <c r="H768" s="211">
        <v>20752277.350000001</v>
      </c>
    </row>
    <row r="769" spans="1:8" ht="15" outlineLevel="6" x14ac:dyDescent="0.2">
      <c r="A769" s="209" t="s">
        <v>1578</v>
      </c>
      <c r="B769" s="210" t="s">
        <v>101</v>
      </c>
      <c r="C769" s="209" t="s">
        <v>345</v>
      </c>
      <c r="D769" s="209" t="s">
        <v>90</v>
      </c>
      <c r="E769" s="209" t="s">
        <v>102</v>
      </c>
      <c r="F769" s="211">
        <v>20704494.890000001</v>
      </c>
      <c r="G769" s="211">
        <v>20475611.84</v>
      </c>
      <c r="H769" s="211">
        <v>20752277.350000001</v>
      </c>
    </row>
    <row r="770" spans="1:8" ht="15" outlineLevel="3" x14ac:dyDescent="0.2">
      <c r="A770" s="209" t="s">
        <v>1579</v>
      </c>
      <c r="B770" s="210" t="s">
        <v>114</v>
      </c>
      <c r="C770" s="209" t="s">
        <v>345</v>
      </c>
      <c r="D770" s="209" t="s">
        <v>90</v>
      </c>
      <c r="E770" s="209" t="s">
        <v>115</v>
      </c>
      <c r="F770" s="211">
        <v>20704494.890000001</v>
      </c>
      <c r="G770" s="211">
        <v>20475611.84</v>
      </c>
      <c r="H770" s="211">
        <v>20752277.350000001</v>
      </c>
    </row>
    <row r="771" spans="1:8" ht="30" outlineLevel="4" x14ac:dyDescent="0.2">
      <c r="A771" s="209" t="s">
        <v>1580</v>
      </c>
      <c r="B771" s="210" t="s">
        <v>196</v>
      </c>
      <c r="C771" s="209" t="s">
        <v>345</v>
      </c>
      <c r="D771" s="209" t="s">
        <v>197</v>
      </c>
      <c r="E771" s="209"/>
      <c r="F771" s="211">
        <v>2454637.0099999998</v>
      </c>
      <c r="G771" s="211">
        <v>0</v>
      </c>
      <c r="H771" s="211">
        <v>0</v>
      </c>
    </row>
    <row r="772" spans="1:8" ht="45" outlineLevel="5" x14ac:dyDescent="0.2">
      <c r="A772" s="209" t="s">
        <v>1581</v>
      </c>
      <c r="B772" s="210" t="s">
        <v>198</v>
      </c>
      <c r="C772" s="209" t="s">
        <v>345</v>
      </c>
      <c r="D772" s="209" t="s">
        <v>92</v>
      </c>
      <c r="E772" s="209"/>
      <c r="F772" s="211">
        <v>2454637.0099999998</v>
      </c>
      <c r="G772" s="211">
        <v>0</v>
      </c>
      <c r="H772" s="211">
        <v>0</v>
      </c>
    </row>
    <row r="773" spans="1:8" ht="15" outlineLevel="6" x14ac:dyDescent="0.2">
      <c r="A773" s="209" t="s">
        <v>1582</v>
      </c>
      <c r="B773" s="210" t="s">
        <v>101</v>
      </c>
      <c r="C773" s="209" t="s">
        <v>345</v>
      </c>
      <c r="D773" s="209" t="s">
        <v>92</v>
      </c>
      <c r="E773" s="209" t="s">
        <v>102</v>
      </c>
      <c r="F773" s="211">
        <v>2454637.0099999998</v>
      </c>
      <c r="G773" s="211">
        <v>0</v>
      </c>
      <c r="H773" s="211">
        <v>0</v>
      </c>
    </row>
    <row r="774" spans="1:8" ht="15" outlineLevel="3" x14ac:dyDescent="0.2">
      <c r="A774" s="209" t="s">
        <v>1583</v>
      </c>
      <c r="B774" s="210" t="s">
        <v>114</v>
      </c>
      <c r="C774" s="209" t="s">
        <v>345</v>
      </c>
      <c r="D774" s="209" t="s">
        <v>92</v>
      </c>
      <c r="E774" s="209" t="s">
        <v>115</v>
      </c>
      <c r="F774" s="211">
        <v>2454637.0099999998</v>
      </c>
      <c r="G774" s="211">
        <v>0</v>
      </c>
      <c r="H774" s="211">
        <v>0</v>
      </c>
    </row>
    <row r="775" spans="1:8" ht="30" outlineLevel="4" x14ac:dyDescent="0.2">
      <c r="A775" s="209" t="s">
        <v>1584</v>
      </c>
      <c r="B775" s="210" t="s">
        <v>272</v>
      </c>
      <c r="C775" s="209" t="s">
        <v>345</v>
      </c>
      <c r="D775" s="209" t="s">
        <v>273</v>
      </c>
      <c r="E775" s="209"/>
      <c r="F775" s="211">
        <v>3492.24</v>
      </c>
      <c r="G775" s="211">
        <v>0</v>
      </c>
      <c r="H775" s="211">
        <v>0</v>
      </c>
    </row>
    <row r="776" spans="1:8" ht="30" outlineLevel="5" x14ac:dyDescent="0.2">
      <c r="A776" s="209" t="s">
        <v>1585</v>
      </c>
      <c r="B776" s="210" t="s">
        <v>274</v>
      </c>
      <c r="C776" s="209" t="s">
        <v>345</v>
      </c>
      <c r="D776" s="209" t="s">
        <v>275</v>
      </c>
      <c r="E776" s="209"/>
      <c r="F776" s="211">
        <v>3492.24</v>
      </c>
      <c r="G776" s="211">
        <v>0</v>
      </c>
      <c r="H776" s="211">
        <v>0</v>
      </c>
    </row>
    <row r="777" spans="1:8" ht="15" outlineLevel="6" x14ac:dyDescent="0.2">
      <c r="A777" s="209" t="s">
        <v>1586</v>
      </c>
      <c r="B777" s="210" t="s">
        <v>101</v>
      </c>
      <c r="C777" s="209" t="s">
        <v>345</v>
      </c>
      <c r="D777" s="209" t="s">
        <v>275</v>
      </c>
      <c r="E777" s="209" t="s">
        <v>102</v>
      </c>
      <c r="F777" s="211">
        <v>3492.24</v>
      </c>
      <c r="G777" s="211">
        <v>0</v>
      </c>
      <c r="H777" s="211">
        <v>0</v>
      </c>
    </row>
    <row r="778" spans="1:8" ht="15" outlineLevel="2" x14ac:dyDescent="0.2">
      <c r="A778" s="209" t="s">
        <v>1587</v>
      </c>
      <c r="B778" s="210" t="s">
        <v>114</v>
      </c>
      <c r="C778" s="209" t="s">
        <v>345</v>
      </c>
      <c r="D778" s="209" t="s">
        <v>275</v>
      </c>
      <c r="E778" s="209" t="s">
        <v>115</v>
      </c>
      <c r="F778" s="211">
        <v>3492.24</v>
      </c>
      <c r="G778" s="211">
        <v>0</v>
      </c>
      <c r="H778" s="211">
        <v>0</v>
      </c>
    </row>
    <row r="779" spans="1:8" ht="45" outlineLevel="3" x14ac:dyDescent="0.2">
      <c r="A779" s="209" t="s">
        <v>1588</v>
      </c>
      <c r="B779" s="210" t="s">
        <v>383</v>
      </c>
      <c r="C779" s="209" t="s">
        <v>384</v>
      </c>
      <c r="D779" s="209"/>
      <c r="E779" s="209"/>
      <c r="F779" s="211">
        <v>3667800.25</v>
      </c>
      <c r="G779" s="211">
        <v>2538491.84</v>
      </c>
      <c r="H779" s="211">
        <v>2572791.8199999998</v>
      </c>
    </row>
    <row r="780" spans="1:8" ht="30" outlineLevel="4" x14ac:dyDescent="0.2">
      <c r="A780" s="209" t="s">
        <v>1589</v>
      </c>
      <c r="B780" s="210" t="s">
        <v>272</v>
      </c>
      <c r="C780" s="209" t="s">
        <v>384</v>
      </c>
      <c r="D780" s="209" t="s">
        <v>273</v>
      </c>
      <c r="E780" s="209"/>
      <c r="F780" s="211">
        <v>3667800.25</v>
      </c>
      <c r="G780" s="211">
        <v>2538491.84</v>
      </c>
      <c r="H780" s="211">
        <v>2572791.8199999998</v>
      </c>
    </row>
    <row r="781" spans="1:8" ht="30" outlineLevel="5" x14ac:dyDescent="0.2">
      <c r="A781" s="209" t="s">
        <v>1590</v>
      </c>
      <c r="B781" s="210" t="s">
        <v>385</v>
      </c>
      <c r="C781" s="209" t="s">
        <v>384</v>
      </c>
      <c r="D781" s="209" t="s">
        <v>386</v>
      </c>
      <c r="E781" s="209"/>
      <c r="F781" s="211">
        <v>3667800.25</v>
      </c>
      <c r="G781" s="211">
        <v>2538491.84</v>
      </c>
      <c r="H781" s="211">
        <v>2572791.8199999998</v>
      </c>
    </row>
    <row r="782" spans="1:8" ht="15" outlineLevel="6" x14ac:dyDescent="0.2">
      <c r="A782" s="209" t="s">
        <v>1591</v>
      </c>
      <c r="B782" s="210" t="s">
        <v>162</v>
      </c>
      <c r="C782" s="209" t="s">
        <v>384</v>
      </c>
      <c r="D782" s="209" t="s">
        <v>386</v>
      </c>
      <c r="E782" s="209" t="s">
        <v>163</v>
      </c>
      <c r="F782" s="211">
        <v>3667800.25</v>
      </c>
      <c r="G782" s="211">
        <v>2538491.84</v>
      </c>
      <c r="H782" s="211">
        <v>2572791.8199999998</v>
      </c>
    </row>
    <row r="783" spans="1:8" ht="15" outlineLevel="2" x14ac:dyDescent="0.2">
      <c r="A783" s="209" t="s">
        <v>1592</v>
      </c>
      <c r="B783" s="210" t="s">
        <v>164</v>
      </c>
      <c r="C783" s="209" t="s">
        <v>384</v>
      </c>
      <c r="D783" s="209" t="s">
        <v>386</v>
      </c>
      <c r="E783" s="209" t="s">
        <v>165</v>
      </c>
      <c r="F783" s="211">
        <v>3667800.25</v>
      </c>
      <c r="G783" s="211">
        <v>2538491.84</v>
      </c>
      <c r="H783" s="211">
        <v>2572791.8199999998</v>
      </c>
    </row>
    <row r="784" spans="1:8" ht="30" outlineLevel="3" x14ac:dyDescent="0.2">
      <c r="A784" s="209" t="s">
        <v>1593</v>
      </c>
      <c r="B784" s="210" t="s">
        <v>340</v>
      </c>
      <c r="C784" s="209" t="s">
        <v>341</v>
      </c>
      <c r="D784" s="209"/>
      <c r="E784" s="209"/>
      <c r="F784" s="211">
        <v>605351</v>
      </c>
      <c r="G784" s="211">
        <v>100000</v>
      </c>
      <c r="H784" s="211">
        <v>100000</v>
      </c>
    </row>
    <row r="785" spans="1:8" ht="15" outlineLevel="4" x14ac:dyDescent="0.2">
      <c r="A785" s="209" t="s">
        <v>1594</v>
      </c>
      <c r="B785" s="210" t="s">
        <v>241</v>
      </c>
      <c r="C785" s="209" t="s">
        <v>341</v>
      </c>
      <c r="D785" s="209" t="s">
        <v>242</v>
      </c>
      <c r="E785" s="209"/>
      <c r="F785" s="211">
        <v>605351</v>
      </c>
      <c r="G785" s="211">
        <v>100000</v>
      </c>
      <c r="H785" s="211">
        <v>100000</v>
      </c>
    </row>
    <row r="786" spans="1:8" ht="15" outlineLevel="5" x14ac:dyDescent="0.2">
      <c r="A786" s="209" t="s">
        <v>1595</v>
      </c>
      <c r="B786" s="210" t="s">
        <v>342</v>
      </c>
      <c r="C786" s="209" t="s">
        <v>341</v>
      </c>
      <c r="D786" s="209" t="s">
        <v>343</v>
      </c>
      <c r="E786" s="209"/>
      <c r="F786" s="211">
        <v>605351</v>
      </c>
      <c r="G786" s="211">
        <v>100000</v>
      </c>
      <c r="H786" s="211">
        <v>100000</v>
      </c>
    </row>
    <row r="787" spans="1:8" ht="15" outlineLevel="6" x14ac:dyDescent="0.2">
      <c r="A787" s="209" t="s">
        <v>1596</v>
      </c>
      <c r="B787" s="210" t="s">
        <v>101</v>
      </c>
      <c r="C787" s="209" t="s">
        <v>341</v>
      </c>
      <c r="D787" s="209" t="s">
        <v>343</v>
      </c>
      <c r="E787" s="209" t="s">
        <v>102</v>
      </c>
      <c r="F787" s="211">
        <v>605351</v>
      </c>
      <c r="G787" s="211">
        <v>100000</v>
      </c>
      <c r="H787" s="211">
        <v>100000</v>
      </c>
    </row>
    <row r="788" spans="1:8" ht="15" outlineLevel="2" x14ac:dyDescent="0.2">
      <c r="A788" s="209" t="s">
        <v>1597</v>
      </c>
      <c r="B788" s="210" t="s">
        <v>112</v>
      </c>
      <c r="C788" s="209" t="s">
        <v>341</v>
      </c>
      <c r="D788" s="209" t="s">
        <v>343</v>
      </c>
      <c r="E788" s="209" t="s">
        <v>113</v>
      </c>
      <c r="F788" s="211">
        <v>605351</v>
      </c>
      <c r="G788" s="211">
        <v>100000</v>
      </c>
      <c r="H788" s="211">
        <v>100000</v>
      </c>
    </row>
    <row r="789" spans="1:8" ht="30" outlineLevel="3" x14ac:dyDescent="0.2">
      <c r="A789" s="209" t="s">
        <v>1598</v>
      </c>
      <c r="B789" s="210" t="s">
        <v>1843</v>
      </c>
      <c r="C789" s="209" t="s">
        <v>1841</v>
      </c>
      <c r="D789" s="209"/>
      <c r="E789" s="209"/>
      <c r="F789" s="211">
        <v>1802900</v>
      </c>
      <c r="G789" s="211">
        <v>0</v>
      </c>
      <c r="H789" s="211">
        <v>0</v>
      </c>
    </row>
    <row r="790" spans="1:8" ht="15" outlineLevel="4" x14ac:dyDescent="0.2">
      <c r="A790" s="209" t="s">
        <v>1599</v>
      </c>
      <c r="B790" s="210" t="s">
        <v>241</v>
      </c>
      <c r="C790" s="209" t="s">
        <v>1841</v>
      </c>
      <c r="D790" s="209" t="s">
        <v>242</v>
      </c>
      <c r="E790" s="209"/>
      <c r="F790" s="211">
        <v>1802900</v>
      </c>
      <c r="G790" s="211">
        <v>0</v>
      </c>
      <c r="H790" s="211">
        <v>0</v>
      </c>
    </row>
    <row r="791" spans="1:8" ht="15" outlineLevel="5" x14ac:dyDescent="0.2">
      <c r="A791" s="209" t="s">
        <v>1600</v>
      </c>
      <c r="B791" s="210" t="s">
        <v>1844</v>
      </c>
      <c r="C791" s="209" t="s">
        <v>1841</v>
      </c>
      <c r="D791" s="209" t="s">
        <v>1796</v>
      </c>
      <c r="E791" s="209"/>
      <c r="F791" s="211">
        <v>1802900</v>
      </c>
      <c r="G791" s="211">
        <v>0</v>
      </c>
      <c r="H791" s="211">
        <v>0</v>
      </c>
    </row>
    <row r="792" spans="1:8" ht="15" outlineLevel="6" x14ac:dyDescent="0.2">
      <c r="A792" s="209" t="s">
        <v>1601</v>
      </c>
      <c r="B792" s="210" t="s">
        <v>101</v>
      </c>
      <c r="C792" s="209" t="s">
        <v>1841</v>
      </c>
      <c r="D792" s="209" t="s">
        <v>1796</v>
      </c>
      <c r="E792" s="209" t="s">
        <v>102</v>
      </c>
      <c r="F792" s="211">
        <v>1802900</v>
      </c>
      <c r="G792" s="211">
        <v>0</v>
      </c>
      <c r="H792" s="211">
        <v>0</v>
      </c>
    </row>
    <row r="793" spans="1:8" ht="30" outlineLevel="2" x14ac:dyDescent="0.2">
      <c r="A793" s="209" t="s">
        <v>1602</v>
      </c>
      <c r="B793" s="210" t="s">
        <v>1842</v>
      </c>
      <c r="C793" s="209" t="s">
        <v>1841</v>
      </c>
      <c r="D793" s="209" t="s">
        <v>1796</v>
      </c>
      <c r="E793" s="209" t="s">
        <v>1840</v>
      </c>
      <c r="F793" s="211">
        <v>1802900</v>
      </c>
      <c r="G793" s="211">
        <v>0</v>
      </c>
      <c r="H793" s="211">
        <v>0</v>
      </c>
    </row>
    <row r="794" spans="1:8" ht="105" outlineLevel="3" x14ac:dyDescent="0.2">
      <c r="A794" s="209" t="s">
        <v>1603</v>
      </c>
      <c r="B794" s="212" t="s">
        <v>683</v>
      </c>
      <c r="C794" s="209" t="s">
        <v>421</v>
      </c>
      <c r="D794" s="209"/>
      <c r="E794" s="209"/>
      <c r="F794" s="211">
        <v>1000300</v>
      </c>
      <c r="G794" s="211">
        <v>925300</v>
      </c>
      <c r="H794" s="211">
        <v>925300</v>
      </c>
    </row>
    <row r="795" spans="1:8" ht="75" outlineLevel="4" x14ac:dyDescent="0.2">
      <c r="A795" s="209" t="s">
        <v>1604</v>
      </c>
      <c r="B795" s="210" t="s">
        <v>194</v>
      </c>
      <c r="C795" s="209" t="s">
        <v>421</v>
      </c>
      <c r="D795" s="209" t="s">
        <v>91</v>
      </c>
      <c r="E795" s="209"/>
      <c r="F795" s="211">
        <v>926900</v>
      </c>
      <c r="G795" s="211">
        <v>851900</v>
      </c>
      <c r="H795" s="211">
        <v>851900</v>
      </c>
    </row>
    <row r="796" spans="1:8" ht="30" outlineLevel="5" x14ac:dyDescent="0.2">
      <c r="A796" s="209" t="s">
        <v>1605</v>
      </c>
      <c r="B796" s="210" t="s">
        <v>195</v>
      </c>
      <c r="C796" s="209" t="s">
        <v>421</v>
      </c>
      <c r="D796" s="209" t="s">
        <v>93</v>
      </c>
      <c r="E796" s="209"/>
      <c r="F796" s="211">
        <v>926900</v>
      </c>
      <c r="G796" s="211">
        <v>851900</v>
      </c>
      <c r="H796" s="211">
        <v>851900</v>
      </c>
    </row>
    <row r="797" spans="1:8" ht="15" outlineLevel="6" x14ac:dyDescent="0.2">
      <c r="A797" s="209" t="s">
        <v>1606</v>
      </c>
      <c r="B797" s="210" t="s">
        <v>162</v>
      </c>
      <c r="C797" s="209" t="s">
        <v>421</v>
      </c>
      <c r="D797" s="209" t="s">
        <v>93</v>
      </c>
      <c r="E797" s="209" t="s">
        <v>163</v>
      </c>
      <c r="F797" s="211">
        <v>926900</v>
      </c>
      <c r="G797" s="211">
        <v>851900</v>
      </c>
      <c r="H797" s="211">
        <v>851900</v>
      </c>
    </row>
    <row r="798" spans="1:8" ht="15" outlineLevel="3" x14ac:dyDescent="0.2">
      <c r="A798" s="209" t="s">
        <v>1607</v>
      </c>
      <c r="B798" s="210" t="s">
        <v>170</v>
      </c>
      <c r="C798" s="209" t="s">
        <v>421</v>
      </c>
      <c r="D798" s="209" t="s">
        <v>93</v>
      </c>
      <c r="E798" s="209" t="s">
        <v>171</v>
      </c>
      <c r="F798" s="211">
        <v>926900</v>
      </c>
      <c r="G798" s="211">
        <v>851900</v>
      </c>
      <c r="H798" s="211">
        <v>851900</v>
      </c>
    </row>
    <row r="799" spans="1:8" ht="30" outlineLevel="4" x14ac:dyDescent="0.2">
      <c r="A799" s="209" t="s">
        <v>1608</v>
      </c>
      <c r="B799" s="210" t="s">
        <v>196</v>
      </c>
      <c r="C799" s="209" t="s">
        <v>421</v>
      </c>
      <c r="D799" s="209" t="s">
        <v>197</v>
      </c>
      <c r="E799" s="209"/>
      <c r="F799" s="211">
        <v>73400</v>
      </c>
      <c r="G799" s="211">
        <v>73400</v>
      </c>
      <c r="H799" s="211">
        <v>73400</v>
      </c>
    </row>
    <row r="800" spans="1:8" ht="45" outlineLevel="5" x14ac:dyDescent="0.2">
      <c r="A800" s="209" t="s">
        <v>1609</v>
      </c>
      <c r="B800" s="210" t="s">
        <v>198</v>
      </c>
      <c r="C800" s="209" t="s">
        <v>421</v>
      </c>
      <c r="D800" s="209" t="s">
        <v>92</v>
      </c>
      <c r="E800" s="209"/>
      <c r="F800" s="211">
        <v>73400</v>
      </c>
      <c r="G800" s="211">
        <v>73400</v>
      </c>
      <c r="H800" s="211">
        <v>73400</v>
      </c>
    </row>
    <row r="801" spans="1:8" ht="15" outlineLevel="6" x14ac:dyDescent="0.2">
      <c r="A801" s="209" t="s">
        <v>1610</v>
      </c>
      <c r="B801" s="210" t="s">
        <v>162</v>
      </c>
      <c r="C801" s="209" t="s">
        <v>421</v>
      </c>
      <c r="D801" s="209" t="s">
        <v>92</v>
      </c>
      <c r="E801" s="209" t="s">
        <v>163</v>
      </c>
      <c r="F801" s="211">
        <v>73400</v>
      </c>
      <c r="G801" s="211">
        <v>73400</v>
      </c>
      <c r="H801" s="211">
        <v>73400</v>
      </c>
    </row>
    <row r="802" spans="1:8" ht="15" outlineLevel="2" x14ac:dyDescent="0.2">
      <c r="A802" s="209" t="s">
        <v>1611</v>
      </c>
      <c r="B802" s="210" t="s">
        <v>170</v>
      </c>
      <c r="C802" s="209" t="s">
        <v>421</v>
      </c>
      <c r="D802" s="209" t="s">
        <v>92</v>
      </c>
      <c r="E802" s="209" t="s">
        <v>171</v>
      </c>
      <c r="F802" s="211">
        <v>73400</v>
      </c>
      <c r="G802" s="211">
        <v>73400</v>
      </c>
      <c r="H802" s="211">
        <v>73400</v>
      </c>
    </row>
    <row r="803" spans="1:8" ht="150" outlineLevel="3" x14ac:dyDescent="0.2">
      <c r="A803" s="209" t="s">
        <v>1612</v>
      </c>
      <c r="B803" s="212" t="s">
        <v>669</v>
      </c>
      <c r="C803" s="209" t="s">
        <v>339</v>
      </c>
      <c r="D803" s="209"/>
      <c r="E803" s="209"/>
      <c r="F803" s="211">
        <v>16200</v>
      </c>
      <c r="G803" s="211">
        <v>16800</v>
      </c>
      <c r="H803" s="211">
        <v>146600</v>
      </c>
    </row>
    <row r="804" spans="1:8" ht="30" outlineLevel="4" x14ac:dyDescent="0.2">
      <c r="A804" s="209" t="s">
        <v>1613</v>
      </c>
      <c r="B804" s="210" t="s">
        <v>196</v>
      </c>
      <c r="C804" s="209" t="s">
        <v>339</v>
      </c>
      <c r="D804" s="209" t="s">
        <v>197</v>
      </c>
      <c r="E804" s="209"/>
      <c r="F804" s="211">
        <v>16200</v>
      </c>
      <c r="G804" s="211">
        <v>16800</v>
      </c>
      <c r="H804" s="211">
        <v>146600</v>
      </c>
    </row>
    <row r="805" spans="1:8" ht="45" outlineLevel="5" x14ac:dyDescent="0.2">
      <c r="A805" s="209" t="s">
        <v>1614</v>
      </c>
      <c r="B805" s="210" t="s">
        <v>198</v>
      </c>
      <c r="C805" s="209" t="s">
        <v>339</v>
      </c>
      <c r="D805" s="209" t="s">
        <v>92</v>
      </c>
      <c r="E805" s="209"/>
      <c r="F805" s="211">
        <v>16200</v>
      </c>
      <c r="G805" s="211">
        <v>16800</v>
      </c>
      <c r="H805" s="211">
        <v>146600</v>
      </c>
    </row>
    <row r="806" spans="1:8" ht="15" outlineLevel="6" x14ac:dyDescent="0.2">
      <c r="A806" s="209" t="s">
        <v>1615</v>
      </c>
      <c r="B806" s="210" t="s">
        <v>101</v>
      </c>
      <c r="C806" s="209" t="s">
        <v>339</v>
      </c>
      <c r="D806" s="209" t="s">
        <v>92</v>
      </c>
      <c r="E806" s="209" t="s">
        <v>102</v>
      </c>
      <c r="F806" s="211">
        <v>16200</v>
      </c>
      <c r="G806" s="211">
        <v>16800</v>
      </c>
      <c r="H806" s="211">
        <v>146600</v>
      </c>
    </row>
    <row r="807" spans="1:8" ht="15" outlineLevel="2" x14ac:dyDescent="0.2">
      <c r="A807" s="209" t="s">
        <v>1616</v>
      </c>
      <c r="B807" s="210" t="s">
        <v>108</v>
      </c>
      <c r="C807" s="209" t="s">
        <v>339</v>
      </c>
      <c r="D807" s="209" t="s">
        <v>92</v>
      </c>
      <c r="E807" s="209" t="s">
        <v>109</v>
      </c>
      <c r="F807" s="211">
        <v>16200</v>
      </c>
      <c r="G807" s="211">
        <v>16800</v>
      </c>
      <c r="H807" s="211">
        <v>146600</v>
      </c>
    </row>
    <row r="808" spans="1:8" ht="90" outlineLevel="3" x14ac:dyDescent="0.2">
      <c r="A808" s="209" t="s">
        <v>1617</v>
      </c>
      <c r="B808" s="210" t="s">
        <v>432</v>
      </c>
      <c r="C808" s="209" t="s">
        <v>346</v>
      </c>
      <c r="D808" s="209"/>
      <c r="E808" s="209"/>
      <c r="F808" s="211">
        <v>57800</v>
      </c>
      <c r="G808" s="211">
        <v>53300</v>
      </c>
      <c r="H808" s="211">
        <v>53300</v>
      </c>
    </row>
    <row r="809" spans="1:8" ht="75" outlineLevel="4" x14ac:dyDescent="0.2">
      <c r="A809" s="209" t="s">
        <v>1618</v>
      </c>
      <c r="B809" s="210" t="s">
        <v>194</v>
      </c>
      <c r="C809" s="209" t="s">
        <v>346</v>
      </c>
      <c r="D809" s="209" t="s">
        <v>91</v>
      </c>
      <c r="E809" s="209"/>
      <c r="F809" s="211">
        <v>55610</v>
      </c>
      <c r="G809" s="211">
        <v>51110</v>
      </c>
      <c r="H809" s="211">
        <v>51110</v>
      </c>
    </row>
    <row r="810" spans="1:8" ht="30" outlineLevel="5" x14ac:dyDescent="0.2">
      <c r="A810" s="209" t="s">
        <v>1619</v>
      </c>
      <c r="B810" s="210" t="s">
        <v>195</v>
      </c>
      <c r="C810" s="209" t="s">
        <v>346</v>
      </c>
      <c r="D810" s="209" t="s">
        <v>93</v>
      </c>
      <c r="E810" s="209"/>
      <c r="F810" s="211">
        <v>55610</v>
      </c>
      <c r="G810" s="211">
        <v>51110</v>
      </c>
      <c r="H810" s="211">
        <v>51110</v>
      </c>
    </row>
    <row r="811" spans="1:8" ht="15" outlineLevel="6" x14ac:dyDescent="0.2">
      <c r="A811" s="209" t="s">
        <v>242</v>
      </c>
      <c r="B811" s="210" t="s">
        <v>101</v>
      </c>
      <c r="C811" s="209" t="s">
        <v>346</v>
      </c>
      <c r="D811" s="209" t="s">
        <v>93</v>
      </c>
      <c r="E811" s="209" t="s">
        <v>102</v>
      </c>
      <c r="F811" s="211">
        <v>55610</v>
      </c>
      <c r="G811" s="211">
        <v>51110</v>
      </c>
      <c r="H811" s="211">
        <v>51110</v>
      </c>
    </row>
    <row r="812" spans="1:8" ht="15" outlineLevel="3" x14ac:dyDescent="0.2">
      <c r="A812" s="209" t="s">
        <v>1620</v>
      </c>
      <c r="B812" s="210" t="s">
        <v>114</v>
      </c>
      <c r="C812" s="209" t="s">
        <v>346</v>
      </c>
      <c r="D812" s="209" t="s">
        <v>93</v>
      </c>
      <c r="E812" s="209" t="s">
        <v>115</v>
      </c>
      <c r="F812" s="211">
        <v>55610</v>
      </c>
      <c r="G812" s="211">
        <v>51110</v>
      </c>
      <c r="H812" s="211">
        <v>51110</v>
      </c>
    </row>
    <row r="813" spans="1:8" ht="30" outlineLevel="4" x14ac:dyDescent="0.2">
      <c r="A813" s="209" t="s">
        <v>1621</v>
      </c>
      <c r="B813" s="210" t="s">
        <v>196</v>
      </c>
      <c r="C813" s="209" t="s">
        <v>346</v>
      </c>
      <c r="D813" s="209" t="s">
        <v>197</v>
      </c>
      <c r="E813" s="209"/>
      <c r="F813" s="211">
        <v>2190</v>
      </c>
      <c r="G813" s="211">
        <v>2190</v>
      </c>
      <c r="H813" s="211">
        <v>2190</v>
      </c>
    </row>
    <row r="814" spans="1:8" ht="45" outlineLevel="5" x14ac:dyDescent="0.2">
      <c r="A814" s="209" t="s">
        <v>1622</v>
      </c>
      <c r="B814" s="210" t="s">
        <v>198</v>
      </c>
      <c r="C814" s="209" t="s">
        <v>346</v>
      </c>
      <c r="D814" s="209" t="s">
        <v>92</v>
      </c>
      <c r="E814" s="209"/>
      <c r="F814" s="211">
        <v>2190</v>
      </c>
      <c r="G814" s="211">
        <v>2190</v>
      </c>
      <c r="H814" s="211">
        <v>2190</v>
      </c>
    </row>
    <row r="815" spans="1:8" ht="15" outlineLevel="6" x14ac:dyDescent="0.2">
      <c r="A815" s="209" t="s">
        <v>1623</v>
      </c>
      <c r="B815" s="210" t="s">
        <v>101</v>
      </c>
      <c r="C815" s="209" t="s">
        <v>346</v>
      </c>
      <c r="D815" s="209" t="s">
        <v>92</v>
      </c>
      <c r="E815" s="209" t="s">
        <v>102</v>
      </c>
      <c r="F815" s="211">
        <v>2190</v>
      </c>
      <c r="G815" s="211">
        <v>2190</v>
      </c>
      <c r="H815" s="211">
        <v>2190</v>
      </c>
    </row>
    <row r="816" spans="1:8" ht="15" outlineLevel="2" x14ac:dyDescent="0.2">
      <c r="A816" s="209" t="s">
        <v>1624</v>
      </c>
      <c r="B816" s="210" t="s">
        <v>114</v>
      </c>
      <c r="C816" s="209" t="s">
        <v>346</v>
      </c>
      <c r="D816" s="209" t="s">
        <v>92</v>
      </c>
      <c r="E816" s="209" t="s">
        <v>115</v>
      </c>
      <c r="F816" s="211">
        <v>2190</v>
      </c>
      <c r="G816" s="211">
        <v>2190</v>
      </c>
      <c r="H816" s="211">
        <v>2190</v>
      </c>
    </row>
    <row r="817" spans="1:8" ht="75" outlineLevel="3" x14ac:dyDescent="0.2">
      <c r="A817" s="209" t="s">
        <v>1625</v>
      </c>
      <c r="B817" s="210" t="s">
        <v>433</v>
      </c>
      <c r="C817" s="209" t="s">
        <v>347</v>
      </c>
      <c r="D817" s="209"/>
      <c r="E817" s="209"/>
      <c r="F817" s="211">
        <v>372400</v>
      </c>
      <c r="G817" s="211">
        <v>322500</v>
      </c>
      <c r="H817" s="211">
        <v>322500</v>
      </c>
    </row>
    <row r="818" spans="1:8" ht="75" outlineLevel="4" x14ac:dyDescent="0.2">
      <c r="A818" s="209" t="s">
        <v>1626</v>
      </c>
      <c r="B818" s="210" t="s">
        <v>194</v>
      </c>
      <c r="C818" s="209" t="s">
        <v>347</v>
      </c>
      <c r="D818" s="209" t="s">
        <v>91</v>
      </c>
      <c r="E818" s="209"/>
      <c r="F818" s="211">
        <v>320076.7</v>
      </c>
      <c r="G818" s="211">
        <v>270176.7</v>
      </c>
      <c r="H818" s="211">
        <v>270176.7</v>
      </c>
    </row>
    <row r="819" spans="1:8" ht="30" outlineLevel="5" x14ac:dyDescent="0.2">
      <c r="A819" s="209" t="s">
        <v>1627</v>
      </c>
      <c r="B819" s="210" t="s">
        <v>297</v>
      </c>
      <c r="C819" s="209" t="s">
        <v>347</v>
      </c>
      <c r="D819" s="209" t="s">
        <v>90</v>
      </c>
      <c r="E819" s="209"/>
      <c r="F819" s="211">
        <v>320076.7</v>
      </c>
      <c r="G819" s="211">
        <v>270176.7</v>
      </c>
      <c r="H819" s="211">
        <v>270176.7</v>
      </c>
    </row>
    <row r="820" spans="1:8" ht="15" outlineLevel="6" x14ac:dyDescent="0.2">
      <c r="A820" s="209" t="s">
        <v>1628</v>
      </c>
      <c r="B820" s="210" t="s">
        <v>101</v>
      </c>
      <c r="C820" s="209" t="s">
        <v>347</v>
      </c>
      <c r="D820" s="209" t="s">
        <v>90</v>
      </c>
      <c r="E820" s="209" t="s">
        <v>102</v>
      </c>
      <c r="F820" s="211">
        <v>320076.7</v>
      </c>
      <c r="G820" s="211">
        <v>270176.7</v>
      </c>
      <c r="H820" s="211">
        <v>270176.7</v>
      </c>
    </row>
    <row r="821" spans="1:8" ht="15" outlineLevel="3" x14ac:dyDescent="0.2">
      <c r="A821" s="209" t="s">
        <v>259</v>
      </c>
      <c r="B821" s="210" t="s">
        <v>114</v>
      </c>
      <c r="C821" s="209" t="s">
        <v>347</v>
      </c>
      <c r="D821" s="209" t="s">
        <v>90</v>
      </c>
      <c r="E821" s="209" t="s">
        <v>115</v>
      </c>
      <c r="F821" s="211">
        <v>320076.7</v>
      </c>
      <c r="G821" s="211">
        <v>270176.7</v>
      </c>
      <c r="H821" s="211">
        <v>270176.7</v>
      </c>
    </row>
    <row r="822" spans="1:8" ht="30" outlineLevel="4" x14ac:dyDescent="0.2">
      <c r="A822" s="209" t="s">
        <v>1716</v>
      </c>
      <c r="B822" s="210" t="s">
        <v>196</v>
      </c>
      <c r="C822" s="209" t="s">
        <v>347</v>
      </c>
      <c r="D822" s="209" t="s">
        <v>197</v>
      </c>
      <c r="E822" s="209"/>
      <c r="F822" s="211">
        <v>52323.3</v>
      </c>
      <c r="G822" s="211">
        <v>52323.3</v>
      </c>
      <c r="H822" s="211">
        <v>52323.3</v>
      </c>
    </row>
    <row r="823" spans="1:8" ht="45" outlineLevel="5" x14ac:dyDescent="0.2">
      <c r="A823" s="209" t="s">
        <v>1717</v>
      </c>
      <c r="B823" s="210" t="s">
        <v>198</v>
      </c>
      <c r="C823" s="209" t="s">
        <v>347</v>
      </c>
      <c r="D823" s="209" t="s">
        <v>92</v>
      </c>
      <c r="E823" s="209"/>
      <c r="F823" s="211">
        <v>52323.3</v>
      </c>
      <c r="G823" s="211">
        <v>52323.3</v>
      </c>
      <c r="H823" s="211">
        <v>52323.3</v>
      </c>
    </row>
    <row r="824" spans="1:8" ht="15" outlineLevel="6" x14ac:dyDescent="0.2">
      <c r="A824" s="209" t="s">
        <v>1718</v>
      </c>
      <c r="B824" s="210" t="s">
        <v>101</v>
      </c>
      <c r="C824" s="209" t="s">
        <v>347</v>
      </c>
      <c r="D824" s="209" t="s">
        <v>92</v>
      </c>
      <c r="E824" s="209" t="s">
        <v>102</v>
      </c>
      <c r="F824" s="211">
        <v>52323.3</v>
      </c>
      <c r="G824" s="211">
        <v>52323.3</v>
      </c>
      <c r="H824" s="211">
        <v>52323.3</v>
      </c>
    </row>
    <row r="825" spans="1:8" ht="15" outlineLevel="2" x14ac:dyDescent="0.2">
      <c r="A825" s="209" t="s">
        <v>1719</v>
      </c>
      <c r="B825" s="210" t="s">
        <v>114</v>
      </c>
      <c r="C825" s="209" t="s">
        <v>347</v>
      </c>
      <c r="D825" s="209" t="s">
        <v>92</v>
      </c>
      <c r="E825" s="209" t="s">
        <v>115</v>
      </c>
      <c r="F825" s="211">
        <v>52323.3</v>
      </c>
      <c r="G825" s="211">
        <v>52323.3</v>
      </c>
      <c r="H825" s="211">
        <v>52323.3</v>
      </c>
    </row>
    <row r="826" spans="1:8" ht="165" outlineLevel="3" x14ac:dyDescent="0.2">
      <c r="A826" s="209" t="s">
        <v>1720</v>
      </c>
      <c r="B826" s="212" t="s">
        <v>833</v>
      </c>
      <c r="C826" s="209" t="s">
        <v>630</v>
      </c>
      <c r="D826" s="209"/>
      <c r="E826" s="209"/>
      <c r="F826" s="211">
        <v>30635.06</v>
      </c>
      <c r="G826" s="211">
        <v>28366.66</v>
      </c>
      <c r="H826" s="211">
        <v>28361.58</v>
      </c>
    </row>
    <row r="827" spans="1:8" ht="75" outlineLevel="4" x14ac:dyDescent="0.2">
      <c r="A827" s="209" t="s">
        <v>1721</v>
      </c>
      <c r="B827" s="210" t="s">
        <v>194</v>
      </c>
      <c r="C827" s="209" t="s">
        <v>630</v>
      </c>
      <c r="D827" s="209" t="s">
        <v>91</v>
      </c>
      <c r="E827" s="209"/>
      <c r="F827" s="211">
        <v>29698.79</v>
      </c>
      <c r="G827" s="211">
        <v>27466.66</v>
      </c>
      <c r="H827" s="211">
        <v>27461.58</v>
      </c>
    </row>
    <row r="828" spans="1:8" ht="30" outlineLevel="5" x14ac:dyDescent="0.2">
      <c r="A828" s="209" t="s">
        <v>1722</v>
      </c>
      <c r="B828" s="210" t="s">
        <v>195</v>
      </c>
      <c r="C828" s="209" t="s">
        <v>630</v>
      </c>
      <c r="D828" s="209" t="s">
        <v>93</v>
      </c>
      <c r="E828" s="209"/>
      <c r="F828" s="211">
        <v>29698.79</v>
      </c>
      <c r="G828" s="211">
        <v>27466.66</v>
      </c>
      <c r="H828" s="211">
        <v>27461.58</v>
      </c>
    </row>
    <row r="829" spans="1:8" ht="15" outlineLevel="6" x14ac:dyDescent="0.2">
      <c r="A829" s="209" t="s">
        <v>1723</v>
      </c>
      <c r="B829" s="210" t="s">
        <v>101</v>
      </c>
      <c r="C829" s="209" t="s">
        <v>630</v>
      </c>
      <c r="D829" s="209" t="s">
        <v>93</v>
      </c>
      <c r="E829" s="209" t="s">
        <v>102</v>
      </c>
      <c r="F829" s="211">
        <v>29698.79</v>
      </c>
      <c r="G829" s="211">
        <v>27466.66</v>
      </c>
      <c r="H829" s="211">
        <v>27461.58</v>
      </c>
    </row>
    <row r="830" spans="1:8" ht="60" outlineLevel="3" x14ac:dyDescent="0.2">
      <c r="A830" s="209" t="s">
        <v>1724</v>
      </c>
      <c r="B830" s="210" t="s">
        <v>653</v>
      </c>
      <c r="C830" s="209" t="s">
        <v>630</v>
      </c>
      <c r="D830" s="209" t="s">
        <v>93</v>
      </c>
      <c r="E830" s="209" t="s">
        <v>107</v>
      </c>
      <c r="F830" s="211">
        <v>29698.79</v>
      </c>
      <c r="G830" s="211">
        <v>27466.66</v>
      </c>
      <c r="H830" s="211">
        <v>27461.58</v>
      </c>
    </row>
    <row r="831" spans="1:8" ht="30" outlineLevel="4" x14ac:dyDescent="0.2">
      <c r="A831" s="209" t="s">
        <v>1725</v>
      </c>
      <c r="B831" s="210" t="s">
        <v>196</v>
      </c>
      <c r="C831" s="209" t="s">
        <v>630</v>
      </c>
      <c r="D831" s="209" t="s">
        <v>197</v>
      </c>
      <c r="E831" s="209"/>
      <c r="F831" s="211">
        <v>936.27</v>
      </c>
      <c r="G831" s="211">
        <v>900</v>
      </c>
      <c r="H831" s="211">
        <v>900</v>
      </c>
    </row>
    <row r="832" spans="1:8" ht="45" outlineLevel="5" x14ac:dyDescent="0.2">
      <c r="A832" s="209" t="s">
        <v>1726</v>
      </c>
      <c r="B832" s="210" t="s">
        <v>198</v>
      </c>
      <c r="C832" s="209" t="s">
        <v>630</v>
      </c>
      <c r="D832" s="209" t="s">
        <v>92</v>
      </c>
      <c r="E832" s="209"/>
      <c r="F832" s="211">
        <v>936.27</v>
      </c>
      <c r="G832" s="211">
        <v>900</v>
      </c>
      <c r="H832" s="211">
        <v>900</v>
      </c>
    </row>
    <row r="833" spans="1:8" ht="15" outlineLevel="6" x14ac:dyDescent="0.2">
      <c r="A833" s="209" t="s">
        <v>1727</v>
      </c>
      <c r="B833" s="210" t="s">
        <v>101</v>
      </c>
      <c r="C833" s="209" t="s">
        <v>630</v>
      </c>
      <c r="D833" s="209" t="s">
        <v>92</v>
      </c>
      <c r="E833" s="209" t="s">
        <v>102</v>
      </c>
      <c r="F833" s="211">
        <v>936.27</v>
      </c>
      <c r="G833" s="211">
        <v>900</v>
      </c>
      <c r="H833" s="211">
        <v>900</v>
      </c>
    </row>
    <row r="834" spans="1:8" ht="60" outlineLevel="2" x14ac:dyDescent="0.2">
      <c r="A834" s="209" t="s">
        <v>1728</v>
      </c>
      <c r="B834" s="210" t="s">
        <v>653</v>
      </c>
      <c r="C834" s="209" t="s">
        <v>630</v>
      </c>
      <c r="D834" s="209" t="s">
        <v>92</v>
      </c>
      <c r="E834" s="209" t="s">
        <v>107</v>
      </c>
      <c r="F834" s="211">
        <v>936.27</v>
      </c>
      <c r="G834" s="211">
        <v>900</v>
      </c>
      <c r="H834" s="211">
        <v>900</v>
      </c>
    </row>
    <row r="835" spans="1:8" ht="120" outlineLevel="3" x14ac:dyDescent="0.2">
      <c r="A835" s="209" t="s">
        <v>1729</v>
      </c>
      <c r="B835" s="212" t="s">
        <v>834</v>
      </c>
      <c r="C835" s="209" t="s">
        <v>348</v>
      </c>
      <c r="D835" s="209"/>
      <c r="E835" s="209"/>
      <c r="F835" s="211">
        <v>994700</v>
      </c>
      <c r="G835" s="211">
        <v>919700</v>
      </c>
      <c r="H835" s="211">
        <v>919700</v>
      </c>
    </row>
    <row r="836" spans="1:8" ht="75" outlineLevel="4" x14ac:dyDescent="0.2">
      <c r="A836" s="209" t="s">
        <v>1730</v>
      </c>
      <c r="B836" s="210" t="s">
        <v>194</v>
      </c>
      <c r="C836" s="209" t="s">
        <v>348</v>
      </c>
      <c r="D836" s="209" t="s">
        <v>91</v>
      </c>
      <c r="E836" s="209"/>
      <c r="F836" s="211">
        <v>926860</v>
      </c>
      <c r="G836" s="211">
        <v>851860</v>
      </c>
      <c r="H836" s="211">
        <v>851860</v>
      </c>
    </row>
    <row r="837" spans="1:8" ht="30" outlineLevel="5" x14ac:dyDescent="0.2">
      <c r="A837" s="209" t="s">
        <v>1731</v>
      </c>
      <c r="B837" s="210" t="s">
        <v>195</v>
      </c>
      <c r="C837" s="209" t="s">
        <v>348</v>
      </c>
      <c r="D837" s="209" t="s">
        <v>93</v>
      </c>
      <c r="E837" s="209"/>
      <c r="F837" s="211">
        <v>926860</v>
      </c>
      <c r="G837" s="211">
        <v>851860</v>
      </c>
      <c r="H837" s="211">
        <v>851860</v>
      </c>
    </row>
    <row r="838" spans="1:8" ht="15" outlineLevel="6" x14ac:dyDescent="0.2">
      <c r="A838" s="209" t="s">
        <v>1732</v>
      </c>
      <c r="B838" s="210" t="s">
        <v>101</v>
      </c>
      <c r="C838" s="209" t="s">
        <v>348</v>
      </c>
      <c r="D838" s="209" t="s">
        <v>93</v>
      </c>
      <c r="E838" s="209" t="s">
        <v>102</v>
      </c>
      <c r="F838" s="211">
        <v>926860</v>
      </c>
      <c r="G838" s="211">
        <v>851860</v>
      </c>
      <c r="H838" s="211">
        <v>851860</v>
      </c>
    </row>
    <row r="839" spans="1:8" ht="15" outlineLevel="3" x14ac:dyDescent="0.2">
      <c r="A839" s="209" t="s">
        <v>1733</v>
      </c>
      <c r="B839" s="210" t="s">
        <v>114</v>
      </c>
      <c r="C839" s="209" t="s">
        <v>348</v>
      </c>
      <c r="D839" s="209" t="s">
        <v>93</v>
      </c>
      <c r="E839" s="209" t="s">
        <v>115</v>
      </c>
      <c r="F839" s="211">
        <v>926860</v>
      </c>
      <c r="G839" s="211">
        <v>851860</v>
      </c>
      <c r="H839" s="211">
        <v>851860</v>
      </c>
    </row>
    <row r="840" spans="1:8" ht="30" outlineLevel="4" x14ac:dyDescent="0.2">
      <c r="A840" s="209" t="s">
        <v>1734</v>
      </c>
      <c r="B840" s="210" t="s">
        <v>196</v>
      </c>
      <c r="C840" s="209" t="s">
        <v>348</v>
      </c>
      <c r="D840" s="209" t="s">
        <v>197</v>
      </c>
      <c r="E840" s="209"/>
      <c r="F840" s="211">
        <v>67840</v>
      </c>
      <c r="G840" s="211">
        <v>67840</v>
      </c>
      <c r="H840" s="211">
        <v>67840</v>
      </c>
    </row>
    <row r="841" spans="1:8" ht="45" outlineLevel="5" x14ac:dyDescent="0.2">
      <c r="A841" s="209" t="s">
        <v>832</v>
      </c>
      <c r="B841" s="210" t="s">
        <v>198</v>
      </c>
      <c r="C841" s="209" t="s">
        <v>348</v>
      </c>
      <c r="D841" s="209" t="s">
        <v>92</v>
      </c>
      <c r="E841" s="209"/>
      <c r="F841" s="211">
        <v>67840</v>
      </c>
      <c r="G841" s="211">
        <v>67840</v>
      </c>
      <c r="H841" s="211">
        <v>67840</v>
      </c>
    </row>
    <row r="842" spans="1:8" ht="15" outlineLevel="6" x14ac:dyDescent="0.2">
      <c r="A842" s="209" t="s">
        <v>1735</v>
      </c>
      <c r="B842" s="210" t="s">
        <v>101</v>
      </c>
      <c r="C842" s="209" t="s">
        <v>348</v>
      </c>
      <c r="D842" s="209" t="s">
        <v>92</v>
      </c>
      <c r="E842" s="209" t="s">
        <v>102</v>
      </c>
      <c r="F842" s="211">
        <v>67840</v>
      </c>
      <c r="G842" s="211">
        <v>67840</v>
      </c>
      <c r="H842" s="211">
        <v>67840</v>
      </c>
    </row>
    <row r="843" spans="1:8" ht="15" outlineLevel="2" x14ac:dyDescent="0.2">
      <c r="A843" s="209" t="s">
        <v>1736</v>
      </c>
      <c r="B843" s="210" t="s">
        <v>114</v>
      </c>
      <c r="C843" s="209" t="s">
        <v>348</v>
      </c>
      <c r="D843" s="209" t="s">
        <v>92</v>
      </c>
      <c r="E843" s="209" t="s">
        <v>115</v>
      </c>
      <c r="F843" s="211">
        <v>67840</v>
      </c>
      <c r="G843" s="211">
        <v>67840</v>
      </c>
      <c r="H843" s="211">
        <v>67840</v>
      </c>
    </row>
    <row r="844" spans="1:8" ht="180" outlineLevel="3" x14ac:dyDescent="0.2">
      <c r="A844" s="209" t="s">
        <v>1737</v>
      </c>
      <c r="B844" s="212" t="s">
        <v>670</v>
      </c>
      <c r="C844" s="209" t="s">
        <v>434</v>
      </c>
      <c r="D844" s="209"/>
      <c r="E844" s="209"/>
      <c r="F844" s="211">
        <v>66400</v>
      </c>
      <c r="G844" s="211">
        <v>78700</v>
      </c>
      <c r="H844" s="211">
        <v>78700</v>
      </c>
    </row>
    <row r="845" spans="1:8" ht="75" outlineLevel="4" x14ac:dyDescent="0.2">
      <c r="A845" s="209" t="s">
        <v>1738</v>
      </c>
      <c r="B845" s="210" t="s">
        <v>194</v>
      </c>
      <c r="C845" s="209" t="s">
        <v>434</v>
      </c>
      <c r="D845" s="209" t="s">
        <v>91</v>
      </c>
      <c r="E845" s="209"/>
      <c r="F845" s="211">
        <v>64733.3</v>
      </c>
      <c r="G845" s="211">
        <v>76700</v>
      </c>
      <c r="H845" s="211">
        <v>76700</v>
      </c>
    </row>
    <row r="846" spans="1:8" ht="30" outlineLevel="5" x14ac:dyDescent="0.2">
      <c r="A846" s="209" t="s">
        <v>1739</v>
      </c>
      <c r="B846" s="210" t="s">
        <v>195</v>
      </c>
      <c r="C846" s="209" t="s">
        <v>434</v>
      </c>
      <c r="D846" s="209" t="s">
        <v>93</v>
      </c>
      <c r="E846" s="209"/>
      <c r="F846" s="211">
        <v>64733.3</v>
      </c>
      <c r="G846" s="211">
        <v>76700</v>
      </c>
      <c r="H846" s="211">
        <v>76700</v>
      </c>
    </row>
    <row r="847" spans="1:8" ht="15" outlineLevel="6" x14ac:dyDescent="0.2">
      <c r="A847" s="209" t="s">
        <v>1740</v>
      </c>
      <c r="B847" s="210" t="s">
        <v>101</v>
      </c>
      <c r="C847" s="209" t="s">
        <v>434</v>
      </c>
      <c r="D847" s="209" t="s">
        <v>93</v>
      </c>
      <c r="E847" s="209" t="s">
        <v>102</v>
      </c>
      <c r="F847" s="211">
        <v>64733.3</v>
      </c>
      <c r="G847" s="211">
        <v>76700</v>
      </c>
      <c r="H847" s="211">
        <v>76700</v>
      </c>
    </row>
    <row r="848" spans="1:8" ht="15" outlineLevel="3" x14ac:dyDescent="0.2">
      <c r="A848" s="209" t="s">
        <v>1741</v>
      </c>
      <c r="B848" s="210" t="s">
        <v>114</v>
      </c>
      <c r="C848" s="209" t="s">
        <v>434</v>
      </c>
      <c r="D848" s="209" t="s">
        <v>93</v>
      </c>
      <c r="E848" s="209" t="s">
        <v>115</v>
      </c>
      <c r="F848" s="211">
        <v>64733.3</v>
      </c>
      <c r="G848" s="211">
        <v>76700</v>
      </c>
      <c r="H848" s="211">
        <v>76700</v>
      </c>
    </row>
    <row r="849" spans="1:8" ht="30" outlineLevel="4" x14ac:dyDescent="0.2">
      <c r="A849" s="209" t="s">
        <v>1742</v>
      </c>
      <c r="B849" s="210" t="s">
        <v>196</v>
      </c>
      <c r="C849" s="209" t="s">
        <v>434</v>
      </c>
      <c r="D849" s="209" t="s">
        <v>197</v>
      </c>
      <c r="E849" s="209"/>
      <c r="F849" s="211">
        <v>1666.7</v>
      </c>
      <c r="G849" s="211">
        <v>2000</v>
      </c>
      <c r="H849" s="211">
        <v>2000</v>
      </c>
    </row>
    <row r="850" spans="1:8" ht="45" outlineLevel="5" x14ac:dyDescent="0.2">
      <c r="A850" s="209" t="s">
        <v>1743</v>
      </c>
      <c r="B850" s="210" t="s">
        <v>198</v>
      </c>
      <c r="C850" s="209" t="s">
        <v>434</v>
      </c>
      <c r="D850" s="209" t="s">
        <v>92</v>
      </c>
      <c r="E850" s="209"/>
      <c r="F850" s="211">
        <v>1666.7</v>
      </c>
      <c r="G850" s="211">
        <v>2000</v>
      </c>
      <c r="H850" s="211">
        <v>2000</v>
      </c>
    </row>
    <row r="851" spans="1:8" ht="15" outlineLevel="6" x14ac:dyDescent="0.2">
      <c r="A851" s="209" t="s">
        <v>1744</v>
      </c>
      <c r="B851" s="210" t="s">
        <v>101</v>
      </c>
      <c r="C851" s="209" t="s">
        <v>434</v>
      </c>
      <c r="D851" s="209" t="s">
        <v>92</v>
      </c>
      <c r="E851" s="209" t="s">
        <v>102</v>
      </c>
      <c r="F851" s="211">
        <v>1666.7</v>
      </c>
      <c r="G851" s="211">
        <v>2000</v>
      </c>
      <c r="H851" s="211">
        <v>2000</v>
      </c>
    </row>
    <row r="852" spans="1:8" ht="15" outlineLevel="2" x14ac:dyDescent="0.2">
      <c r="A852" s="209" t="s">
        <v>1745</v>
      </c>
      <c r="B852" s="210" t="s">
        <v>114</v>
      </c>
      <c r="C852" s="209" t="s">
        <v>434</v>
      </c>
      <c r="D852" s="209" t="s">
        <v>92</v>
      </c>
      <c r="E852" s="209" t="s">
        <v>115</v>
      </c>
      <c r="F852" s="211">
        <v>1666.7</v>
      </c>
      <c r="G852" s="211">
        <v>2000</v>
      </c>
      <c r="H852" s="211">
        <v>2000</v>
      </c>
    </row>
    <row r="853" spans="1:8" ht="60" outlineLevel="3" x14ac:dyDescent="0.2">
      <c r="A853" s="209" t="s">
        <v>1746</v>
      </c>
      <c r="B853" s="210" t="s">
        <v>777</v>
      </c>
      <c r="C853" s="209" t="s">
        <v>778</v>
      </c>
      <c r="D853" s="209"/>
      <c r="E853" s="209"/>
      <c r="F853" s="211">
        <v>3335722.26</v>
      </c>
      <c r="G853" s="211">
        <v>0</v>
      </c>
      <c r="H853" s="211">
        <v>0</v>
      </c>
    </row>
    <row r="854" spans="1:8" ht="75" outlineLevel="4" x14ac:dyDescent="0.2">
      <c r="A854" s="209" t="s">
        <v>1747</v>
      </c>
      <c r="B854" s="210" t="s">
        <v>194</v>
      </c>
      <c r="C854" s="209" t="s">
        <v>778</v>
      </c>
      <c r="D854" s="209" t="s">
        <v>91</v>
      </c>
      <c r="E854" s="209"/>
      <c r="F854" s="211">
        <v>3335722.26</v>
      </c>
      <c r="G854" s="211">
        <v>0</v>
      </c>
      <c r="H854" s="211">
        <v>0</v>
      </c>
    </row>
    <row r="855" spans="1:8" ht="30" outlineLevel="5" x14ac:dyDescent="0.2">
      <c r="A855" s="209" t="s">
        <v>1748</v>
      </c>
      <c r="B855" s="210" t="s">
        <v>297</v>
      </c>
      <c r="C855" s="209" t="s">
        <v>778</v>
      </c>
      <c r="D855" s="209" t="s">
        <v>90</v>
      </c>
      <c r="E855" s="209"/>
      <c r="F855" s="211">
        <v>1324787.3799999999</v>
      </c>
      <c r="G855" s="211">
        <v>0</v>
      </c>
      <c r="H855" s="211">
        <v>0</v>
      </c>
    </row>
    <row r="856" spans="1:8" ht="15" outlineLevel="6" x14ac:dyDescent="0.2">
      <c r="A856" s="209" t="s">
        <v>1749</v>
      </c>
      <c r="B856" s="210" t="s">
        <v>101</v>
      </c>
      <c r="C856" s="209" t="s">
        <v>778</v>
      </c>
      <c r="D856" s="209" t="s">
        <v>90</v>
      </c>
      <c r="E856" s="209" t="s">
        <v>102</v>
      </c>
      <c r="F856" s="211">
        <v>1324787.3799999999</v>
      </c>
      <c r="G856" s="211">
        <v>0</v>
      </c>
      <c r="H856" s="211">
        <v>0</v>
      </c>
    </row>
    <row r="857" spans="1:8" ht="15" outlineLevel="4" x14ac:dyDescent="0.2">
      <c r="A857" s="209" t="s">
        <v>1750</v>
      </c>
      <c r="B857" s="210" t="s">
        <v>114</v>
      </c>
      <c r="C857" s="209" t="s">
        <v>778</v>
      </c>
      <c r="D857" s="209" t="s">
        <v>90</v>
      </c>
      <c r="E857" s="209" t="s">
        <v>115</v>
      </c>
      <c r="F857" s="211">
        <v>1324787.3799999999</v>
      </c>
      <c r="G857" s="211">
        <v>0</v>
      </c>
      <c r="H857" s="211">
        <v>0</v>
      </c>
    </row>
    <row r="858" spans="1:8" ht="30" outlineLevel="5" x14ac:dyDescent="0.2">
      <c r="A858" s="209" t="s">
        <v>1751</v>
      </c>
      <c r="B858" s="210" t="s">
        <v>195</v>
      </c>
      <c r="C858" s="209" t="s">
        <v>778</v>
      </c>
      <c r="D858" s="209" t="s">
        <v>93</v>
      </c>
      <c r="E858" s="209"/>
      <c r="F858" s="211">
        <v>2010934.88</v>
      </c>
      <c r="G858" s="211">
        <v>0</v>
      </c>
      <c r="H858" s="211">
        <v>0</v>
      </c>
    </row>
    <row r="859" spans="1:8" ht="15" outlineLevel="6" x14ac:dyDescent="0.2">
      <c r="A859" s="209" t="s">
        <v>1752</v>
      </c>
      <c r="B859" s="210" t="s">
        <v>101</v>
      </c>
      <c r="C859" s="209" t="s">
        <v>778</v>
      </c>
      <c r="D859" s="209" t="s">
        <v>93</v>
      </c>
      <c r="E859" s="209" t="s">
        <v>102</v>
      </c>
      <c r="F859" s="211">
        <v>2010934.88</v>
      </c>
      <c r="G859" s="211">
        <v>0</v>
      </c>
      <c r="H859" s="211">
        <v>0</v>
      </c>
    </row>
    <row r="860" spans="1:8" ht="45" outlineLevel="6" x14ac:dyDescent="0.2">
      <c r="A860" s="209" t="s">
        <v>1753</v>
      </c>
      <c r="B860" s="210" t="s">
        <v>103</v>
      </c>
      <c r="C860" s="209" t="s">
        <v>778</v>
      </c>
      <c r="D860" s="209" t="s">
        <v>93</v>
      </c>
      <c r="E860" s="209" t="s">
        <v>104</v>
      </c>
      <c r="F860" s="211">
        <v>55056</v>
      </c>
      <c r="G860" s="211">
        <v>0</v>
      </c>
      <c r="H860" s="211">
        <v>0</v>
      </c>
    </row>
    <row r="861" spans="1:8" ht="60" outlineLevel="6" x14ac:dyDescent="0.2">
      <c r="A861" s="209" t="s">
        <v>780</v>
      </c>
      <c r="B861" s="210" t="s">
        <v>105</v>
      </c>
      <c r="C861" s="209" t="s">
        <v>778</v>
      </c>
      <c r="D861" s="209" t="s">
        <v>93</v>
      </c>
      <c r="E861" s="209" t="s">
        <v>106</v>
      </c>
      <c r="F861" s="211">
        <v>168739.20000000001</v>
      </c>
      <c r="G861" s="211">
        <v>0</v>
      </c>
      <c r="H861" s="211">
        <v>0</v>
      </c>
    </row>
    <row r="862" spans="1:8" ht="60" outlineLevel="6" x14ac:dyDescent="0.2">
      <c r="A862" s="209" t="s">
        <v>1754</v>
      </c>
      <c r="B862" s="210" t="s">
        <v>653</v>
      </c>
      <c r="C862" s="209" t="s">
        <v>778</v>
      </c>
      <c r="D862" s="209" t="s">
        <v>93</v>
      </c>
      <c r="E862" s="209" t="s">
        <v>107</v>
      </c>
      <c r="F862" s="211">
        <v>1618400.48</v>
      </c>
      <c r="G862" s="211">
        <v>0</v>
      </c>
      <c r="H862" s="211">
        <v>0</v>
      </c>
    </row>
    <row r="863" spans="1:8" ht="45" outlineLevel="1" x14ac:dyDescent="0.2">
      <c r="A863" s="209" t="s">
        <v>1755</v>
      </c>
      <c r="B863" s="210" t="s">
        <v>110</v>
      </c>
      <c r="C863" s="209" t="s">
        <v>778</v>
      </c>
      <c r="D863" s="209" t="s">
        <v>93</v>
      </c>
      <c r="E863" s="209" t="s">
        <v>111</v>
      </c>
      <c r="F863" s="211">
        <v>168739.20000000001</v>
      </c>
      <c r="G863" s="211">
        <v>0</v>
      </c>
      <c r="H863" s="211">
        <v>0</v>
      </c>
    </row>
    <row r="864" spans="1:8" ht="15" outlineLevel="2" x14ac:dyDescent="0.2">
      <c r="A864" s="209" t="s">
        <v>1756</v>
      </c>
      <c r="B864" s="210" t="s">
        <v>203</v>
      </c>
      <c r="C864" s="209" t="s">
        <v>204</v>
      </c>
      <c r="D864" s="209"/>
      <c r="E864" s="209"/>
      <c r="F864" s="211">
        <v>104317154.19</v>
      </c>
      <c r="G864" s="211">
        <v>78538400</v>
      </c>
      <c r="H864" s="211">
        <v>5552100</v>
      </c>
    </row>
    <row r="865" spans="1:8" ht="45" outlineLevel="3" x14ac:dyDescent="0.2">
      <c r="A865" s="209" t="s">
        <v>1757</v>
      </c>
      <c r="B865" s="210" t="s">
        <v>1789</v>
      </c>
      <c r="C865" s="209" t="s">
        <v>1790</v>
      </c>
      <c r="D865" s="209"/>
      <c r="E865" s="209"/>
      <c r="F865" s="211">
        <v>4532320</v>
      </c>
      <c r="G865" s="211">
        <v>0</v>
      </c>
      <c r="H865" s="211">
        <v>0</v>
      </c>
    </row>
    <row r="866" spans="1:8" ht="45" outlineLevel="4" x14ac:dyDescent="0.2">
      <c r="A866" s="209" t="s">
        <v>1758</v>
      </c>
      <c r="B866" s="210" t="s">
        <v>253</v>
      </c>
      <c r="C866" s="209" t="s">
        <v>1790</v>
      </c>
      <c r="D866" s="209" t="s">
        <v>254</v>
      </c>
      <c r="E866" s="209"/>
      <c r="F866" s="211">
        <v>4522320</v>
      </c>
      <c r="G866" s="211">
        <v>0</v>
      </c>
      <c r="H866" s="211">
        <v>0</v>
      </c>
    </row>
    <row r="867" spans="1:8" ht="15" outlineLevel="5" x14ac:dyDescent="0.2">
      <c r="A867" s="209" t="s">
        <v>1759</v>
      </c>
      <c r="B867" s="210" t="s">
        <v>255</v>
      </c>
      <c r="C867" s="209" t="s">
        <v>1790</v>
      </c>
      <c r="D867" s="209" t="s">
        <v>94</v>
      </c>
      <c r="E867" s="209"/>
      <c r="F867" s="211">
        <v>4522320</v>
      </c>
      <c r="G867" s="211">
        <v>0</v>
      </c>
      <c r="H867" s="211">
        <v>0</v>
      </c>
    </row>
    <row r="868" spans="1:8" ht="15" outlineLevel="6" x14ac:dyDescent="0.2">
      <c r="A868" s="209" t="s">
        <v>1760</v>
      </c>
      <c r="B868" s="210" t="s">
        <v>162</v>
      </c>
      <c r="C868" s="209" t="s">
        <v>1790</v>
      </c>
      <c r="D868" s="209" t="s">
        <v>94</v>
      </c>
      <c r="E868" s="209" t="s">
        <v>163</v>
      </c>
      <c r="F868" s="211">
        <v>4522320</v>
      </c>
      <c r="G868" s="211">
        <v>0</v>
      </c>
      <c r="H868" s="211">
        <v>0</v>
      </c>
    </row>
    <row r="869" spans="1:8" ht="15" outlineLevel="3" x14ac:dyDescent="0.2">
      <c r="A869" s="209" t="s">
        <v>1761</v>
      </c>
      <c r="B869" s="210" t="s">
        <v>168</v>
      </c>
      <c r="C869" s="209" t="s">
        <v>1790</v>
      </c>
      <c r="D869" s="209" t="s">
        <v>94</v>
      </c>
      <c r="E869" s="209" t="s">
        <v>169</v>
      </c>
      <c r="F869" s="211">
        <v>4522320</v>
      </c>
      <c r="G869" s="211">
        <v>0</v>
      </c>
      <c r="H869" s="211">
        <v>0</v>
      </c>
    </row>
    <row r="870" spans="1:8" ht="15" outlineLevel="4" x14ac:dyDescent="0.2">
      <c r="A870" s="209" t="s">
        <v>1762</v>
      </c>
      <c r="B870" s="210" t="s">
        <v>241</v>
      </c>
      <c r="C870" s="209" t="s">
        <v>1790</v>
      </c>
      <c r="D870" s="209" t="s">
        <v>242</v>
      </c>
      <c r="E870" s="209"/>
      <c r="F870" s="211">
        <v>10000</v>
      </c>
      <c r="G870" s="211">
        <v>0</v>
      </c>
      <c r="H870" s="211">
        <v>0</v>
      </c>
    </row>
    <row r="871" spans="1:8" ht="15" outlineLevel="5" x14ac:dyDescent="0.2">
      <c r="A871" s="209" t="s">
        <v>1763</v>
      </c>
      <c r="B871" s="210" t="s">
        <v>831</v>
      </c>
      <c r="C871" s="209" t="s">
        <v>1790</v>
      </c>
      <c r="D871" s="209" t="s">
        <v>832</v>
      </c>
      <c r="E871" s="209"/>
      <c r="F871" s="211">
        <v>10000</v>
      </c>
      <c r="G871" s="211">
        <v>0</v>
      </c>
      <c r="H871" s="211">
        <v>0</v>
      </c>
    </row>
    <row r="872" spans="1:8" ht="15" outlineLevel="6" x14ac:dyDescent="0.2">
      <c r="A872" s="209" t="s">
        <v>1764</v>
      </c>
      <c r="B872" s="210" t="s">
        <v>101</v>
      </c>
      <c r="C872" s="209" t="s">
        <v>1790</v>
      </c>
      <c r="D872" s="209" t="s">
        <v>832</v>
      </c>
      <c r="E872" s="209" t="s">
        <v>102</v>
      </c>
      <c r="F872" s="211">
        <v>10000</v>
      </c>
      <c r="G872" s="211">
        <v>0</v>
      </c>
      <c r="H872" s="211">
        <v>0</v>
      </c>
    </row>
    <row r="873" spans="1:8" ht="45" outlineLevel="2" x14ac:dyDescent="0.2">
      <c r="A873" s="209" t="s">
        <v>1765</v>
      </c>
      <c r="B873" s="210" t="s">
        <v>110</v>
      </c>
      <c r="C873" s="209" t="s">
        <v>1790</v>
      </c>
      <c r="D873" s="209" t="s">
        <v>832</v>
      </c>
      <c r="E873" s="209" t="s">
        <v>111</v>
      </c>
      <c r="F873" s="211">
        <v>10000</v>
      </c>
      <c r="G873" s="211">
        <v>0</v>
      </c>
      <c r="H873" s="211">
        <v>0</v>
      </c>
    </row>
    <row r="874" spans="1:8" ht="45" outlineLevel="3" x14ac:dyDescent="0.2">
      <c r="A874" s="209" t="s">
        <v>1766</v>
      </c>
      <c r="B874" s="210" t="s">
        <v>797</v>
      </c>
      <c r="C874" s="209" t="s">
        <v>798</v>
      </c>
      <c r="D874" s="209"/>
      <c r="E874" s="209"/>
      <c r="F874" s="211">
        <v>1194649</v>
      </c>
      <c r="G874" s="211">
        <v>0</v>
      </c>
      <c r="H874" s="211">
        <v>0</v>
      </c>
    </row>
    <row r="875" spans="1:8" ht="15" outlineLevel="4" x14ac:dyDescent="0.2">
      <c r="A875" s="209" t="s">
        <v>1767</v>
      </c>
      <c r="B875" s="210" t="s">
        <v>206</v>
      </c>
      <c r="C875" s="209" t="s">
        <v>798</v>
      </c>
      <c r="D875" s="209" t="s">
        <v>207</v>
      </c>
      <c r="E875" s="209"/>
      <c r="F875" s="211">
        <v>1194649</v>
      </c>
      <c r="G875" s="211">
        <v>0</v>
      </c>
      <c r="H875" s="211">
        <v>0</v>
      </c>
    </row>
    <row r="876" spans="1:8" ht="15" outlineLevel="5" x14ac:dyDescent="0.2">
      <c r="A876" s="209" t="s">
        <v>1768</v>
      </c>
      <c r="B876" s="210" t="s">
        <v>95</v>
      </c>
      <c r="C876" s="209" t="s">
        <v>798</v>
      </c>
      <c r="D876" s="209" t="s">
        <v>226</v>
      </c>
      <c r="E876" s="209"/>
      <c r="F876" s="211">
        <v>1194649</v>
      </c>
      <c r="G876" s="211">
        <v>0</v>
      </c>
      <c r="H876" s="211">
        <v>0</v>
      </c>
    </row>
    <row r="877" spans="1:8" ht="30" outlineLevel="6" x14ac:dyDescent="0.2">
      <c r="A877" s="209" t="s">
        <v>1769</v>
      </c>
      <c r="B877" s="210" t="s">
        <v>136</v>
      </c>
      <c r="C877" s="209" t="s">
        <v>798</v>
      </c>
      <c r="D877" s="209" t="s">
        <v>226</v>
      </c>
      <c r="E877" s="209" t="s">
        <v>137</v>
      </c>
      <c r="F877" s="211">
        <v>149649</v>
      </c>
      <c r="G877" s="211">
        <v>0</v>
      </c>
      <c r="H877" s="211">
        <v>0</v>
      </c>
    </row>
    <row r="878" spans="1:8" ht="15" outlineLevel="5" x14ac:dyDescent="0.2">
      <c r="A878" s="209" t="s">
        <v>1770</v>
      </c>
      <c r="B878" s="210" t="s">
        <v>138</v>
      </c>
      <c r="C878" s="209" t="s">
        <v>798</v>
      </c>
      <c r="D878" s="209" t="s">
        <v>226</v>
      </c>
      <c r="E878" s="209" t="s">
        <v>139</v>
      </c>
      <c r="F878" s="211">
        <v>149649</v>
      </c>
      <c r="G878" s="211">
        <v>0</v>
      </c>
      <c r="H878" s="211">
        <v>0</v>
      </c>
    </row>
    <row r="879" spans="1:8" ht="15" outlineLevel="6" x14ac:dyDescent="0.2">
      <c r="A879" s="209" t="s">
        <v>1771</v>
      </c>
      <c r="B879" s="210" t="s">
        <v>162</v>
      </c>
      <c r="C879" s="209" t="s">
        <v>798</v>
      </c>
      <c r="D879" s="209" t="s">
        <v>226</v>
      </c>
      <c r="E879" s="209" t="s">
        <v>163</v>
      </c>
      <c r="F879" s="211">
        <v>1045000</v>
      </c>
      <c r="G879" s="211">
        <v>0</v>
      </c>
      <c r="H879" s="211">
        <v>0</v>
      </c>
    </row>
    <row r="880" spans="1:8" ht="15" outlineLevel="2" x14ac:dyDescent="0.2">
      <c r="A880" s="209" t="s">
        <v>1772</v>
      </c>
      <c r="B880" s="210" t="s">
        <v>166</v>
      </c>
      <c r="C880" s="209" t="s">
        <v>798</v>
      </c>
      <c r="D880" s="209" t="s">
        <v>226</v>
      </c>
      <c r="E880" s="209" t="s">
        <v>167</v>
      </c>
      <c r="F880" s="211">
        <v>1045000</v>
      </c>
      <c r="G880" s="211">
        <v>0</v>
      </c>
      <c r="H880" s="211">
        <v>0</v>
      </c>
    </row>
    <row r="881" spans="1:8" ht="120" outlineLevel="3" x14ac:dyDescent="0.2">
      <c r="A881" s="209" t="s">
        <v>343</v>
      </c>
      <c r="B881" s="212" t="s">
        <v>847</v>
      </c>
      <c r="C881" s="209" t="s">
        <v>848</v>
      </c>
      <c r="D881" s="209"/>
      <c r="E881" s="209"/>
      <c r="F881" s="211">
        <v>540400</v>
      </c>
      <c r="G881" s="211">
        <v>0</v>
      </c>
      <c r="H881" s="211">
        <v>0</v>
      </c>
    </row>
    <row r="882" spans="1:8" ht="45" outlineLevel="4" x14ac:dyDescent="0.2">
      <c r="A882" s="209" t="s">
        <v>1773</v>
      </c>
      <c r="B882" s="210" t="s">
        <v>268</v>
      </c>
      <c r="C882" s="209" t="s">
        <v>848</v>
      </c>
      <c r="D882" s="209" t="s">
        <v>269</v>
      </c>
      <c r="E882" s="209"/>
      <c r="F882" s="211">
        <v>540400</v>
      </c>
      <c r="G882" s="211">
        <v>0</v>
      </c>
      <c r="H882" s="211">
        <v>0</v>
      </c>
    </row>
    <row r="883" spans="1:8" ht="15" outlineLevel="5" x14ac:dyDescent="0.2">
      <c r="A883" s="209" t="s">
        <v>1774</v>
      </c>
      <c r="B883" s="210" t="s">
        <v>270</v>
      </c>
      <c r="C883" s="209" t="s">
        <v>848</v>
      </c>
      <c r="D883" s="209" t="s">
        <v>271</v>
      </c>
      <c r="E883" s="209"/>
      <c r="F883" s="211">
        <v>540400</v>
      </c>
      <c r="G883" s="211">
        <v>0</v>
      </c>
      <c r="H883" s="211">
        <v>0</v>
      </c>
    </row>
    <row r="884" spans="1:8" ht="15" outlineLevel="6" x14ac:dyDescent="0.2">
      <c r="A884" s="209" t="s">
        <v>1775</v>
      </c>
      <c r="B884" s="210" t="s">
        <v>146</v>
      </c>
      <c r="C884" s="209" t="s">
        <v>848</v>
      </c>
      <c r="D884" s="209" t="s">
        <v>271</v>
      </c>
      <c r="E884" s="209" t="s">
        <v>147</v>
      </c>
      <c r="F884" s="211">
        <v>540400</v>
      </c>
      <c r="G884" s="211">
        <v>0</v>
      </c>
      <c r="H884" s="211">
        <v>0</v>
      </c>
    </row>
    <row r="885" spans="1:8" ht="15" outlineLevel="6" x14ac:dyDescent="0.2">
      <c r="A885" s="209" t="s">
        <v>1776</v>
      </c>
      <c r="B885" s="210" t="s">
        <v>148</v>
      </c>
      <c r="C885" s="209" t="s">
        <v>848</v>
      </c>
      <c r="D885" s="209" t="s">
        <v>271</v>
      </c>
      <c r="E885" s="209" t="s">
        <v>149</v>
      </c>
      <c r="F885" s="211">
        <v>218333</v>
      </c>
      <c r="G885" s="211">
        <v>0</v>
      </c>
      <c r="H885" s="211">
        <v>0</v>
      </c>
    </row>
    <row r="886" spans="1:8" ht="15" outlineLevel="2" x14ac:dyDescent="0.2">
      <c r="A886" s="209" t="s">
        <v>1791</v>
      </c>
      <c r="B886" s="210" t="s">
        <v>150</v>
      </c>
      <c r="C886" s="209" t="s">
        <v>848</v>
      </c>
      <c r="D886" s="209" t="s">
        <v>271</v>
      </c>
      <c r="E886" s="209" t="s">
        <v>151</v>
      </c>
      <c r="F886" s="211">
        <v>322067</v>
      </c>
      <c r="G886" s="211">
        <v>0</v>
      </c>
      <c r="H886" s="211">
        <v>0</v>
      </c>
    </row>
    <row r="887" spans="1:8" ht="60" outlineLevel="3" x14ac:dyDescent="0.2">
      <c r="A887" s="209" t="s">
        <v>1792</v>
      </c>
      <c r="B887" s="210" t="s">
        <v>631</v>
      </c>
      <c r="C887" s="209" t="s">
        <v>210</v>
      </c>
      <c r="D887" s="209"/>
      <c r="E887" s="209"/>
      <c r="F887" s="211">
        <v>3010100</v>
      </c>
      <c r="G887" s="211">
        <v>3341700</v>
      </c>
      <c r="H887" s="211">
        <v>3683100</v>
      </c>
    </row>
    <row r="888" spans="1:8" ht="15" outlineLevel="4" x14ac:dyDescent="0.2">
      <c r="A888" s="209" t="s">
        <v>1793</v>
      </c>
      <c r="B888" s="210" t="s">
        <v>206</v>
      </c>
      <c r="C888" s="209" t="s">
        <v>210</v>
      </c>
      <c r="D888" s="209" t="s">
        <v>207</v>
      </c>
      <c r="E888" s="209"/>
      <c r="F888" s="211">
        <v>3010100</v>
      </c>
      <c r="G888" s="211">
        <v>3341700</v>
      </c>
      <c r="H888" s="211">
        <v>3683100</v>
      </c>
    </row>
    <row r="889" spans="1:8" ht="15" outlineLevel="5" x14ac:dyDescent="0.2">
      <c r="A889" s="209" t="s">
        <v>1794</v>
      </c>
      <c r="B889" s="210" t="s">
        <v>208</v>
      </c>
      <c r="C889" s="209" t="s">
        <v>210</v>
      </c>
      <c r="D889" s="209" t="s">
        <v>209</v>
      </c>
      <c r="E889" s="209"/>
      <c r="F889" s="211">
        <v>3010100</v>
      </c>
      <c r="G889" s="211">
        <v>3341700</v>
      </c>
      <c r="H889" s="211">
        <v>3683100</v>
      </c>
    </row>
    <row r="890" spans="1:8" ht="15" outlineLevel="6" x14ac:dyDescent="0.2">
      <c r="A890" s="209" t="s">
        <v>1795</v>
      </c>
      <c r="B890" s="210" t="s">
        <v>116</v>
      </c>
      <c r="C890" s="209" t="s">
        <v>210</v>
      </c>
      <c r="D890" s="209" t="s">
        <v>209</v>
      </c>
      <c r="E890" s="209" t="s">
        <v>117</v>
      </c>
      <c r="F890" s="211">
        <v>3010100</v>
      </c>
      <c r="G890" s="211">
        <v>3341700</v>
      </c>
      <c r="H890" s="211">
        <v>3683100</v>
      </c>
    </row>
    <row r="891" spans="1:8" ht="15" outlineLevel="2" x14ac:dyDescent="0.2">
      <c r="A891" s="209" t="s">
        <v>1796</v>
      </c>
      <c r="B891" s="210" t="s">
        <v>118</v>
      </c>
      <c r="C891" s="209" t="s">
        <v>210</v>
      </c>
      <c r="D891" s="209" t="s">
        <v>209</v>
      </c>
      <c r="E891" s="209" t="s">
        <v>119</v>
      </c>
      <c r="F891" s="211">
        <v>3010100</v>
      </c>
      <c r="G891" s="211">
        <v>3341700</v>
      </c>
      <c r="H891" s="211">
        <v>3683100</v>
      </c>
    </row>
    <row r="892" spans="1:8" ht="60" outlineLevel="3" x14ac:dyDescent="0.2">
      <c r="A892" s="209" t="s">
        <v>1797</v>
      </c>
      <c r="B892" s="210" t="s">
        <v>430</v>
      </c>
      <c r="C892" s="209" t="s">
        <v>205</v>
      </c>
      <c r="D892" s="209"/>
      <c r="E892" s="209"/>
      <c r="F892" s="211">
        <v>98200</v>
      </c>
      <c r="G892" s="211">
        <v>86300</v>
      </c>
      <c r="H892" s="211">
        <v>86300</v>
      </c>
    </row>
    <row r="893" spans="1:8" ht="15" outlineLevel="4" x14ac:dyDescent="0.2">
      <c r="A893" s="209" t="s">
        <v>1798</v>
      </c>
      <c r="B893" s="210" t="s">
        <v>206</v>
      </c>
      <c r="C893" s="209" t="s">
        <v>205</v>
      </c>
      <c r="D893" s="209" t="s">
        <v>207</v>
      </c>
      <c r="E893" s="209"/>
      <c r="F893" s="211">
        <v>98200</v>
      </c>
      <c r="G893" s="211">
        <v>86300</v>
      </c>
      <c r="H893" s="211">
        <v>86300</v>
      </c>
    </row>
    <row r="894" spans="1:8" ht="15" outlineLevel="5" x14ac:dyDescent="0.2">
      <c r="A894" s="209" t="s">
        <v>1799</v>
      </c>
      <c r="B894" s="210" t="s">
        <v>208</v>
      </c>
      <c r="C894" s="209" t="s">
        <v>205</v>
      </c>
      <c r="D894" s="209" t="s">
        <v>209</v>
      </c>
      <c r="E894" s="209"/>
      <c r="F894" s="211">
        <v>98200</v>
      </c>
      <c r="G894" s="211">
        <v>86300</v>
      </c>
      <c r="H894" s="211">
        <v>86300</v>
      </c>
    </row>
    <row r="895" spans="1:8" ht="15" outlineLevel="6" x14ac:dyDescent="0.2">
      <c r="A895" s="209" t="s">
        <v>1800</v>
      </c>
      <c r="B895" s="210" t="s">
        <v>101</v>
      </c>
      <c r="C895" s="209" t="s">
        <v>205</v>
      </c>
      <c r="D895" s="209" t="s">
        <v>209</v>
      </c>
      <c r="E895" s="209" t="s">
        <v>102</v>
      </c>
      <c r="F895" s="211">
        <v>98200</v>
      </c>
      <c r="G895" s="211">
        <v>86300</v>
      </c>
      <c r="H895" s="211">
        <v>86300</v>
      </c>
    </row>
    <row r="896" spans="1:8" ht="15" outlineLevel="2" x14ac:dyDescent="0.2">
      <c r="A896" s="209" t="s">
        <v>1801</v>
      </c>
      <c r="B896" s="210" t="s">
        <v>114</v>
      </c>
      <c r="C896" s="209" t="s">
        <v>205</v>
      </c>
      <c r="D896" s="209" t="s">
        <v>209</v>
      </c>
      <c r="E896" s="209" t="s">
        <v>115</v>
      </c>
      <c r="F896" s="211">
        <v>98200</v>
      </c>
      <c r="G896" s="211">
        <v>86300</v>
      </c>
      <c r="H896" s="211">
        <v>86300</v>
      </c>
    </row>
    <row r="897" spans="1:8" ht="135" outlineLevel="3" x14ac:dyDescent="0.2">
      <c r="A897" s="209" t="s">
        <v>1802</v>
      </c>
      <c r="B897" s="212" t="s">
        <v>795</v>
      </c>
      <c r="C897" s="209" t="s">
        <v>796</v>
      </c>
      <c r="D897" s="209"/>
      <c r="E897" s="209"/>
      <c r="F897" s="211">
        <v>391735.92</v>
      </c>
      <c r="G897" s="211">
        <v>0</v>
      </c>
      <c r="H897" s="211">
        <v>0</v>
      </c>
    </row>
    <row r="898" spans="1:8" ht="15" outlineLevel="4" x14ac:dyDescent="0.2">
      <c r="A898" s="209" t="s">
        <v>1803</v>
      </c>
      <c r="B898" s="210" t="s">
        <v>206</v>
      </c>
      <c r="C898" s="209" t="s">
        <v>796</v>
      </c>
      <c r="D898" s="209" t="s">
        <v>207</v>
      </c>
      <c r="E898" s="209"/>
      <c r="F898" s="211">
        <v>391735.92</v>
      </c>
      <c r="G898" s="211">
        <v>0</v>
      </c>
      <c r="H898" s="211">
        <v>0</v>
      </c>
    </row>
    <row r="899" spans="1:8" ht="15" outlineLevel="5" x14ac:dyDescent="0.2">
      <c r="A899" s="209" t="s">
        <v>1804</v>
      </c>
      <c r="B899" s="210" t="s">
        <v>95</v>
      </c>
      <c r="C899" s="209" t="s">
        <v>796</v>
      </c>
      <c r="D899" s="209" t="s">
        <v>226</v>
      </c>
      <c r="E899" s="209"/>
      <c r="F899" s="211">
        <v>391735.92</v>
      </c>
      <c r="G899" s="211">
        <v>0</v>
      </c>
      <c r="H899" s="211">
        <v>0</v>
      </c>
    </row>
    <row r="900" spans="1:8" ht="15" outlineLevel="6" x14ac:dyDescent="0.2">
      <c r="A900" s="209" t="s">
        <v>1805</v>
      </c>
      <c r="B900" s="210" t="s">
        <v>791</v>
      </c>
      <c r="C900" s="209" t="s">
        <v>796</v>
      </c>
      <c r="D900" s="209" t="s">
        <v>226</v>
      </c>
      <c r="E900" s="209" t="s">
        <v>792</v>
      </c>
      <c r="F900" s="211">
        <v>391735.92</v>
      </c>
      <c r="G900" s="211">
        <v>0</v>
      </c>
      <c r="H900" s="211">
        <v>0</v>
      </c>
    </row>
    <row r="901" spans="1:8" ht="15" outlineLevel="2" x14ac:dyDescent="0.2">
      <c r="A901" s="209" t="s">
        <v>1806</v>
      </c>
      <c r="B901" s="210" t="s">
        <v>793</v>
      </c>
      <c r="C901" s="209" t="s">
        <v>796</v>
      </c>
      <c r="D901" s="209" t="s">
        <v>226</v>
      </c>
      <c r="E901" s="209" t="s">
        <v>794</v>
      </c>
      <c r="F901" s="211">
        <v>391735.92</v>
      </c>
      <c r="G901" s="211">
        <v>0</v>
      </c>
      <c r="H901" s="211">
        <v>0</v>
      </c>
    </row>
    <row r="902" spans="1:8" ht="45" outlineLevel="3" x14ac:dyDescent="0.2">
      <c r="A902" s="209" t="s">
        <v>1807</v>
      </c>
      <c r="B902" s="210" t="s">
        <v>1777</v>
      </c>
      <c r="C902" s="209" t="s">
        <v>1778</v>
      </c>
      <c r="D902" s="209"/>
      <c r="E902" s="209"/>
      <c r="F902" s="211">
        <v>1058450</v>
      </c>
      <c r="G902" s="211">
        <v>0</v>
      </c>
      <c r="H902" s="211">
        <v>0</v>
      </c>
    </row>
    <row r="903" spans="1:8" ht="15" outlineLevel="4" x14ac:dyDescent="0.2">
      <c r="A903" s="209" t="s">
        <v>1808</v>
      </c>
      <c r="B903" s="210" t="s">
        <v>206</v>
      </c>
      <c r="C903" s="209" t="s">
        <v>1778</v>
      </c>
      <c r="D903" s="209" t="s">
        <v>207</v>
      </c>
      <c r="E903" s="209"/>
      <c r="F903" s="211">
        <v>1058450</v>
      </c>
      <c r="G903" s="211">
        <v>0</v>
      </c>
      <c r="H903" s="211">
        <v>0</v>
      </c>
    </row>
    <row r="904" spans="1:8" ht="15" outlineLevel="5" x14ac:dyDescent="0.2">
      <c r="A904" s="209" t="s">
        <v>1809</v>
      </c>
      <c r="B904" s="210" t="s">
        <v>95</v>
      </c>
      <c r="C904" s="209" t="s">
        <v>1778</v>
      </c>
      <c r="D904" s="209" t="s">
        <v>226</v>
      </c>
      <c r="E904" s="209"/>
      <c r="F904" s="211">
        <v>1058450</v>
      </c>
      <c r="G904" s="211">
        <v>0</v>
      </c>
      <c r="H904" s="211">
        <v>0</v>
      </c>
    </row>
    <row r="905" spans="1:8" ht="60" outlineLevel="6" x14ac:dyDescent="0.2">
      <c r="A905" s="209" t="s">
        <v>1810</v>
      </c>
      <c r="B905" s="210" t="s">
        <v>178</v>
      </c>
      <c r="C905" s="209" t="s">
        <v>1778</v>
      </c>
      <c r="D905" s="209" t="s">
        <v>226</v>
      </c>
      <c r="E905" s="209" t="s">
        <v>179</v>
      </c>
      <c r="F905" s="211">
        <v>1058450</v>
      </c>
      <c r="G905" s="211">
        <v>0</v>
      </c>
      <c r="H905" s="211">
        <v>0</v>
      </c>
    </row>
    <row r="906" spans="1:8" ht="30" outlineLevel="2" x14ac:dyDescent="0.2">
      <c r="A906" s="209" t="s">
        <v>1811</v>
      </c>
      <c r="B906" s="210" t="s">
        <v>182</v>
      </c>
      <c r="C906" s="209" t="s">
        <v>1778</v>
      </c>
      <c r="D906" s="209" t="s">
        <v>226</v>
      </c>
      <c r="E906" s="209" t="s">
        <v>183</v>
      </c>
      <c r="F906" s="211">
        <v>1058450</v>
      </c>
      <c r="G906" s="211">
        <v>0</v>
      </c>
      <c r="H906" s="211">
        <v>0</v>
      </c>
    </row>
    <row r="907" spans="1:8" ht="75" outlineLevel="3" x14ac:dyDescent="0.2">
      <c r="A907" s="209" t="s">
        <v>1812</v>
      </c>
      <c r="B907" s="210" t="s">
        <v>785</v>
      </c>
      <c r="C907" s="209" t="s">
        <v>786</v>
      </c>
      <c r="D907" s="209"/>
      <c r="E907" s="209"/>
      <c r="F907" s="211">
        <v>2674100</v>
      </c>
      <c r="G907" s="211">
        <v>1782700</v>
      </c>
      <c r="H907" s="211">
        <v>1782700</v>
      </c>
    </row>
    <row r="908" spans="1:8" ht="15" outlineLevel="4" x14ac:dyDescent="0.2">
      <c r="A908" s="209" t="s">
        <v>1813</v>
      </c>
      <c r="B908" s="210" t="s">
        <v>206</v>
      </c>
      <c r="C908" s="209" t="s">
        <v>786</v>
      </c>
      <c r="D908" s="209" t="s">
        <v>207</v>
      </c>
      <c r="E908" s="209"/>
      <c r="F908" s="211">
        <v>2674100</v>
      </c>
      <c r="G908" s="211">
        <v>1782700</v>
      </c>
      <c r="H908" s="211">
        <v>1782700</v>
      </c>
    </row>
    <row r="909" spans="1:8" ht="15" outlineLevel="5" x14ac:dyDescent="0.2">
      <c r="A909" s="209" t="s">
        <v>1814</v>
      </c>
      <c r="B909" s="210" t="s">
        <v>95</v>
      </c>
      <c r="C909" s="209" t="s">
        <v>786</v>
      </c>
      <c r="D909" s="209" t="s">
        <v>226</v>
      </c>
      <c r="E909" s="209"/>
      <c r="F909" s="211">
        <v>2674100</v>
      </c>
      <c r="G909" s="211">
        <v>1782700</v>
      </c>
      <c r="H909" s="211">
        <v>1782700</v>
      </c>
    </row>
    <row r="910" spans="1:8" ht="30" outlineLevel="6" x14ac:dyDescent="0.2">
      <c r="A910" s="209" t="s">
        <v>1815</v>
      </c>
      <c r="B910" s="210" t="s">
        <v>120</v>
      </c>
      <c r="C910" s="209" t="s">
        <v>786</v>
      </c>
      <c r="D910" s="209" t="s">
        <v>226</v>
      </c>
      <c r="E910" s="209" t="s">
        <v>121</v>
      </c>
      <c r="F910" s="211">
        <v>2674100</v>
      </c>
      <c r="G910" s="211">
        <v>1782700</v>
      </c>
      <c r="H910" s="211">
        <v>1782700</v>
      </c>
    </row>
    <row r="911" spans="1:8" ht="45" outlineLevel="2" x14ac:dyDescent="0.2">
      <c r="A911" s="209" t="s">
        <v>1816</v>
      </c>
      <c r="B911" s="210" t="s">
        <v>608</v>
      </c>
      <c r="C911" s="209" t="s">
        <v>786</v>
      </c>
      <c r="D911" s="209" t="s">
        <v>226</v>
      </c>
      <c r="E911" s="209" t="s">
        <v>609</v>
      </c>
      <c r="F911" s="211">
        <v>2674100</v>
      </c>
      <c r="G911" s="211">
        <v>1782700</v>
      </c>
      <c r="H911" s="211">
        <v>1782700</v>
      </c>
    </row>
    <row r="912" spans="1:8" ht="90" outlineLevel="3" x14ac:dyDescent="0.2">
      <c r="A912" s="209" t="s">
        <v>1817</v>
      </c>
      <c r="B912" s="210" t="s">
        <v>1698</v>
      </c>
      <c r="C912" s="209" t="s">
        <v>1699</v>
      </c>
      <c r="D912" s="209"/>
      <c r="E912" s="209"/>
      <c r="F912" s="211">
        <v>9595000</v>
      </c>
      <c r="G912" s="211">
        <v>0</v>
      </c>
      <c r="H912" s="211">
        <v>0</v>
      </c>
    </row>
    <row r="913" spans="1:8" ht="45" outlineLevel="4" x14ac:dyDescent="0.2">
      <c r="A913" s="209" t="s">
        <v>1818</v>
      </c>
      <c r="B913" s="210" t="s">
        <v>253</v>
      </c>
      <c r="C913" s="209" t="s">
        <v>1699</v>
      </c>
      <c r="D913" s="209" t="s">
        <v>254</v>
      </c>
      <c r="E913" s="209"/>
      <c r="F913" s="211">
        <v>9595000</v>
      </c>
      <c r="G913" s="211">
        <v>0</v>
      </c>
      <c r="H913" s="211">
        <v>0</v>
      </c>
    </row>
    <row r="914" spans="1:8" ht="15" outlineLevel="5" x14ac:dyDescent="0.2">
      <c r="A914" s="209" t="s">
        <v>1819</v>
      </c>
      <c r="B914" s="210" t="s">
        <v>255</v>
      </c>
      <c r="C914" s="209" t="s">
        <v>1699</v>
      </c>
      <c r="D914" s="209" t="s">
        <v>94</v>
      </c>
      <c r="E914" s="209"/>
      <c r="F914" s="211">
        <v>9595000</v>
      </c>
      <c r="G914" s="211">
        <v>0</v>
      </c>
      <c r="H914" s="211">
        <v>0</v>
      </c>
    </row>
    <row r="915" spans="1:8" ht="30" outlineLevel="6" x14ac:dyDescent="0.2">
      <c r="A915" s="209" t="s">
        <v>1820</v>
      </c>
      <c r="B915" s="210" t="s">
        <v>136</v>
      </c>
      <c r="C915" s="209" t="s">
        <v>1699</v>
      </c>
      <c r="D915" s="209" t="s">
        <v>94</v>
      </c>
      <c r="E915" s="209" t="s">
        <v>137</v>
      </c>
      <c r="F915" s="211">
        <v>9595000</v>
      </c>
      <c r="G915" s="211">
        <v>0</v>
      </c>
      <c r="H915" s="211">
        <v>0</v>
      </c>
    </row>
    <row r="916" spans="1:8" ht="15" outlineLevel="2" x14ac:dyDescent="0.2">
      <c r="A916" s="209" t="s">
        <v>1821</v>
      </c>
      <c r="B916" s="210" t="s">
        <v>1696</v>
      </c>
      <c r="C916" s="209" t="s">
        <v>1699</v>
      </c>
      <c r="D916" s="209" t="s">
        <v>94</v>
      </c>
      <c r="E916" s="209" t="s">
        <v>1697</v>
      </c>
      <c r="F916" s="211">
        <v>9595000</v>
      </c>
      <c r="G916" s="211">
        <v>0</v>
      </c>
      <c r="H916" s="211">
        <v>0</v>
      </c>
    </row>
    <row r="917" spans="1:8" ht="45" outlineLevel="3" x14ac:dyDescent="0.2">
      <c r="A917" s="209" t="s">
        <v>1822</v>
      </c>
      <c r="B917" s="210" t="s">
        <v>1692</v>
      </c>
      <c r="C917" s="209" t="s">
        <v>1693</v>
      </c>
      <c r="D917" s="209"/>
      <c r="E917" s="209"/>
      <c r="F917" s="211">
        <v>6876936</v>
      </c>
      <c r="G917" s="211">
        <v>0</v>
      </c>
      <c r="H917" s="211">
        <v>0</v>
      </c>
    </row>
    <row r="918" spans="1:8" ht="15" outlineLevel="4" x14ac:dyDescent="0.2">
      <c r="A918" s="209" t="s">
        <v>1823</v>
      </c>
      <c r="B918" s="210" t="s">
        <v>206</v>
      </c>
      <c r="C918" s="209" t="s">
        <v>1693</v>
      </c>
      <c r="D918" s="209" t="s">
        <v>207</v>
      </c>
      <c r="E918" s="209"/>
      <c r="F918" s="211">
        <v>6876936</v>
      </c>
      <c r="G918" s="211">
        <v>0</v>
      </c>
      <c r="H918" s="211">
        <v>0</v>
      </c>
    </row>
    <row r="919" spans="1:8" ht="15" outlineLevel="5" x14ac:dyDescent="0.2">
      <c r="A919" s="209" t="s">
        <v>1824</v>
      </c>
      <c r="B919" s="210" t="s">
        <v>95</v>
      </c>
      <c r="C919" s="209" t="s">
        <v>1693</v>
      </c>
      <c r="D919" s="209" t="s">
        <v>226</v>
      </c>
      <c r="E919" s="209"/>
      <c r="F919" s="211">
        <v>6876936</v>
      </c>
      <c r="G919" s="211">
        <v>0</v>
      </c>
      <c r="H919" s="211">
        <v>0</v>
      </c>
    </row>
    <row r="920" spans="1:8" ht="30" outlineLevel="6" x14ac:dyDescent="0.2">
      <c r="A920" s="209" t="s">
        <v>1825</v>
      </c>
      <c r="B920" s="210" t="s">
        <v>136</v>
      </c>
      <c r="C920" s="209" t="s">
        <v>1693</v>
      </c>
      <c r="D920" s="209" t="s">
        <v>226</v>
      </c>
      <c r="E920" s="209" t="s">
        <v>137</v>
      </c>
      <c r="F920" s="211">
        <v>6876936</v>
      </c>
      <c r="G920" s="211">
        <v>0</v>
      </c>
      <c r="H920" s="211">
        <v>0</v>
      </c>
    </row>
    <row r="921" spans="1:8" ht="15" outlineLevel="2" x14ac:dyDescent="0.2">
      <c r="A921" s="209" t="s">
        <v>1826</v>
      </c>
      <c r="B921" s="210" t="s">
        <v>787</v>
      </c>
      <c r="C921" s="209" t="s">
        <v>1693</v>
      </c>
      <c r="D921" s="209" t="s">
        <v>226</v>
      </c>
      <c r="E921" s="209" t="s">
        <v>788</v>
      </c>
      <c r="F921" s="211">
        <v>6876936</v>
      </c>
      <c r="G921" s="211">
        <v>0</v>
      </c>
      <c r="H921" s="211">
        <v>0</v>
      </c>
    </row>
    <row r="922" spans="1:8" ht="75" outlineLevel="3" x14ac:dyDescent="0.2">
      <c r="A922" s="209" t="s">
        <v>1827</v>
      </c>
      <c r="B922" s="210" t="s">
        <v>1694</v>
      </c>
      <c r="C922" s="209" t="s">
        <v>1695</v>
      </c>
      <c r="D922" s="209"/>
      <c r="E922" s="209"/>
      <c r="F922" s="211">
        <v>63044300</v>
      </c>
      <c r="G922" s="211">
        <v>73327700</v>
      </c>
      <c r="H922" s="211">
        <v>0</v>
      </c>
    </row>
    <row r="923" spans="1:8" ht="15" outlineLevel="4" x14ac:dyDescent="0.2">
      <c r="A923" s="209" t="s">
        <v>1828</v>
      </c>
      <c r="B923" s="210" t="s">
        <v>206</v>
      </c>
      <c r="C923" s="209" t="s">
        <v>1695</v>
      </c>
      <c r="D923" s="209" t="s">
        <v>207</v>
      </c>
      <c r="E923" s="209"/>
      <c r="F923" s="211">
        <v>63044300</v>
      </c>
      <c r="G923" s="211">
        <v>73327700</v>
      </c>
      <c r="H923" s="211">
        <v>0</v>
      </c>
    </row>
    <row r="924" spans="1:8" ht="15" outlineLevel="5" x14ac:dyDescent="0.2">
      <c r="A924" s="209" t="s">
        <v>1845</v>
      </c>
      <c r="B924" s="210" t="s">
        <v>95</v>
      </c>
      <c r="C924" s="209" t="s">
        <v>1695</v>
      </c>
      <c r="D924" s="209" t="s">
        <v>226</v>
      </c>
      <c r="E924" s="209"/>
      <c r="F924" s="211">
        <v>63044300</v>
      </c>
      <c r="G924" s="211">
        <v>73327700</v>
      </c>
      <c r="H924" s="211">
        <v>0</v>
      </c>
    </row>
    <row r="925" spans="1:8" ht="60" outlineLevel="6" x14ac:dyDescent="0.2">
      <c r="A925" s="209" t="s">
        <v>1846</v>
      </c>
      <c r="B925" s="210" t="s">
        <v>178</v>
      </c>
      <c r="C925" s="209" t="s">
        <v>1695</v>
      </c>
      <c r="D925" s="209" t="s">
        <v>226</v>
      </c>
      <c r="E925" s="209" t="s">
        <v>179</v>
      </c>
      <c r="F925" s="211">
        <v>63044300</v>
      </c>
      <c r="G925" s="211">
        <v>73327700</v>
      </c>
      <c r="H925" s="211">
        <v>0</v>
      </c>
    </row>
    <row r="926" spans="1:8" ht="30" outlineLevel="2" x14ac:dyDescent="0.2">
      <c r="A926" s="209" t="s">
        <v>1847</v>
      </c>
      <c r="B926" s="210" t="s">
        <v>182</v>
      </c>
      <c r="C926" s="209" t="s">
        <v>1695</v>
      </c>
      <c r="D926" s="209" t="s">
        <v>226</v>
      </c>
      <c r="E926" s="209" t="s">
        <v>183</v>
      </c>
      <c r="F926" s="211">
        <v>63044300</v>
      </c>
      <c r="G926" s="211">
        <v>73327700</v>
      </c>
      <c r="H926" s="211">
        <v>0</v>
      </c>
    </row>
    <row r="927" spans="1:8" ht="75" outlineLevel="3" x14ac:dyDescent="0.2">
      <c r="A927" s="209" t="s">
        <v>1848</v>
      </c>
      <c r="B927" s="210" t="s">
        <v>1783</v>
      </c>
      <c r="C927" s="209" t="s">
        <v>1784</v>
      </c>
      <c r="D927" s="209"/>
      <c r="E927" s="209"/>
      <c r="F927" s="211">
        <v>16662.599999999999</v>
      </c>
      <c r="G927" s="211">
        <v>0</v>
      </c>
      <c r="H927" s="211">
        <v>0</v>
      </c>
    </row>
    <row r="928" spans="1:8" ht="30" outlineLevel="4" x14ac:dyDescent="0.2">
      <c r="A928" s="209" t="s">
        <v>1849</v>
      </c>
      <c r="B928" s="210" t="s">
        <v>196</v>
      </c>
      <c r="C928" s="209" t="s">
        <v>1784</v>
      </c>
      <c r="D928" s="209" t="s">
        <v>197</v>
      </c>
      <c r="E928" s="209"/>
      <c r="F928" s="211">
        <v>16662.599999999999</v>
      </c>
      <c r="G928" s="211">
        <v>0</v>
      </c>
      <c r="H928" s="211">
        <v>0</v>
      </c>
    </row>
    <row r="929" spans="1:8" ht="45" outlineLevel="5" x14ac:dyDescent="0.2">
      <c r="A929" s="209" t="s">
        <v>1854</v>
      </c>
      <c r="B929" s="210" t="s">
        <v>198</v>
      </c>
      <c r="C929" s="209" t="s">
        <v>1784</v>
      </c>
      <c r="D929" s="209" t="s">
        <v>92</v>
      </c>
      <c r="E929" s="209"/>
      <c r="F929" s="211">
        <v>16662.599999999999</v>
      </c>
      <c r="G929" s="211">
        <v>0</v>
      </c>
      <c r="H929" s="211">
        <v>0</v>
      </c>
    </row>
    <row r="930" spans="1:8" ht="30" outlineLevel="6" x14ac:dyDescent="0.2">
      <c r="A930" s="209" t="s">
        <v>1853</v>
      </c>
      <c r="B930" s="210" t="s">
        <v>120</v>
      </c>
      <c r="C930" s="209" t="s">
        <v>1784</v>
      </c>
      <c r="D930" s="209" t="s">
        <v>92</v>
      </c>
      <c r="E930" s="209" t="s">
        <v>121</v>
      </c>
      <c r="F930" s="211">
        <v>16662.599999999999</v>
      </c>
      <c r="G930" s="211">
        <v>0</v>
      </c>
      <c r="H930" s="211">
        <v>0</v>
      </c>
    </row>
    <row r="931" spans="1:8" ht="45" outlineLevel="2" x14ac:dyDescent="0.2">
      <c r="A931" s="209" t="s">
        <v>1852</v>
      </c>
      <c r="B931" s="210" t="s">
        <v>608</v>
      </c>
      <c r="C931" s="209" t="s">
        <v>1784</v>
      </c>
      <c r="D931" s="209" t="s">
        <v>92</v>
      </c>
      <c r="E931" s="209" t="s">
        <v>609</v>
      </c>
      <c r="F931" s="211">
        <v>16662.599999999999</v>
      </c>
      <c r="G931" s="211">
        <v>0</v>
      </c>
      <c r="H931" s="211">
        <v>0</v>
      </c>
    </row>
    <row r="932" spans="1:8" ht="90" outlineLevel="3" x14ac:dyDescent="0.2">
      <c r="A932" s="209" t="s">
        <v>1851</v>
      </c>
      <c r="B932" s="210" t="s">
        <v>789</v>
      </c>
      <c r="C932" s="209" t="s">
        <v>790</v>
      </c>
      <c r="D932" s="209"/>
      <c r="E932" s="209"/>
      <c r="F932" s="211">
        <v>1901880</v>
      </c>
      <c r="G932" s="211">
        <v>0</v>
      </c>
      <c r="H932" s="211">
        <v>0</v>
      </c>
    </row>
    <row r="933" spans="1:8" ht="15" outlineLevel="4" x14ac:dyDescent="0.2">
      <c r="A933" s="209" t="s">
        <v>1850</v>
      </c>
      <c r="B933" s="210" t="s">
        <v>206</v>
      </c>
      <c r="C933" s="209" t="s">
        <v>790</v>
      </c>
      <c r="D933" s="209" t="s">
        <v>207</v>
      </c>
      <c r="E933" s="209"/>
      <c r="F933" s="211">
        <v>1901880</v>
      </c>
      <c r="G933" s="211">
        <v>0</v>
      </c>
      <c r="H933" s="211">
        <v>0</v>
      </c>
    </row>
    <row r="934" spans="1:8" ht="15" outlineLevel="5" x14ac:dyDescent="0.2">
      <c r="A934" s="209" t="s">
        <v>1855</v>
      </c>
      <c r="B934" s="210" t="s">
        <v>95</v>
      </c>
      <c r="C934" s="209" t="s">
        <v>790</v>
      </c>
      <c r="D934" s="209" t="s">
        <v>226</v>
      </c>
      <c r="E934" s="209"/>
      <c r="F934" s="211">
        <v>1901880</v>
      </c>
      <c r="G934" s="211">
        <v>0</v>
      </c>
      <c r="H934" s="211">
        <v>0</v>
      </c>
    </row>
    <row r="935" spans="1:8" ht="30" outlineLevel="6" x14ac:dyDescent="0.2">
      <c r="A935" s="209" t="s">
        <v>1866</v>
      </c>
      <c r="B935" s="210" t="s">
        <v>136</v>
      </c>
      <c r="C935" s="209" t="s">
        <v>790</v>
      </c>
      <c r="D935" s="209" t="s">
        <v>226</v>
      </c>
      <c r="E935" s="209" t="s">
        <v>137</v>
      </c>
      <c r="F935" s="211">
        <v>1901880</v>
      </c>
      <c r="G935" s="211">
        <v>0</v>
      </c>
      <c r="H935" s="211">
        <v>0</v>
      </c>
    </row>
    <row r="936" spans="1:8" ht="15" outlineLevel="2" x14ac:dyDescent="0.2">
      <c r="A936" s="209" t="s">
        <v>1867</v>
      </c>
      <c r="B936" s="210" t="s">
        <v>787</v>
      </c>
      <c r="C936" s="209" t="s">
        <v>790</v>
      </c>
      <c r="D936" s="209" t="s">
        <v>226</v>
      </c>
      <c r="E936" s="209" t="s">
        <v>788</v>
      </c>
      <c r="F936" s="211">
        <v>1901880</v>
      </c>
      <c r="G936" s="211">
        <v>0</v>
      </c>
      <c r="H936" s="211">
        <v>0</v>
      </c>
    </row>
    <row r="937" spans="1:8" ht="105" outlineLevel="3" x14ac:dyDescent="0.2">
      <c r="A937" s="209" t="s">
        <v>1868</v>
      </c>
      <c r="B937" s="212" t="s">
        <v>856</v>
      </c>
      <c r="C937" s="209" t="s">
        <v>677</v>
      </c>
      <c r="D937" s="209"/>
      <c r="E937" s="209"/>
      <c r="F937" s="211">
        <v>728599.55</v>
      </c>
      <c r="G937" s="211">
        <v>0</v>
      </c>
      <c r="H937" s="211">
        <v>0</v>
      </c>
    </row>
    <row r="938" spans="1:8" ht="45" outlineLevel="4" x14ac:dyDescent="0.2">
      <c r="A938" s="209" t="s">
        <v>1869</v>
      </c>
      <c r="B938" s="210" t="s">
        <v>268</v>
      </c>
      <c r="C938" s="209" t="s">
        <v>677</v>
      </c>
      <c r="D938" s="209" t="s">
        <v>269</v>
      </c>
      <c r="E938" s="209"/>
      <c r="F938" s="211">
        <v>728599.55</v>
      </c>
      <c r="G938" s="211">
        <v>0</v>
      </c>
      <c r="H938" s="211">
        <v>0</v>
      </c>
    </row>
    <row r="939" spans="1:8" ht="15" outlineLevel="5" x14ac:dyDescent="0.2">
      <c r="A939" s="209" t="s">
        <v>1870</v>
      </c>
      <c r="B939" s="210" t="s">
        <v>270</v>
      </c>
      <c r="C939" s="209" t="s">
        <v>677</v>
      </c>
      <c r="D939" s="209" t="s">
        <v>271</v>
      </c>
      <c r="E939" s="209"/>
      <c r="F939" s="211">
        <v>728599.55</v>
      </c>
      <c r="G939" s="211">
        <v>0</v>
      </c>
      <c r="H939" s="211">
        <v>0</v>
      </c>
    </row>
    <row r="940" spans="1:8" ht="15" outlineLevel="6" x14ac:dyDescent="0.2">
      <c r="A940" s="209" t="s">
        <v>1871</v>
      </c>
      <c r="B940" s="210" t="s">
        <v>146</v>
      </c>
      <c r="C940" s="209" t="s">
        <v>677</v>
      </c>
      <c r="D940" s="209" t="s">
        <v>271</v>
      </c>
      <c r="E940" s="209" t="s">
        <v>147</v>
      </c>
      <c r="F940" s="211">
        <v>728599.55</v>
      </c>
      <c r="G940" s="211">
        <v>0</v>
      </c>
      <c r="H940" s="211">
        <v>0</v>
      </c>
    </row>
    <row r="941" spans="1:8" ht="15" outlineLevel="2" x14ac:dyDescent="0.2">
      <c r="A941" s="209" t="s">
        <v>1872</v>
      </c>
      <c r="B941" s="210" t="s">
        <v>150</v>
      </c>
      <c r="C941" s="209" t="s">
        <v>677</v>
      </c>
      <c r="D941" s="209" t="s">
        <v>271</v>
      </c>
      <c r="E941" s="209" t="s">
        <v>151</v>
      </c>
      <c r="F941" s="211">
        <v>728599.55</v>
      </c>
      <c r="G941" s="211">
        <v>0</v>
      </c>
      <c r="H941" s="211">
        <v>0</v>
      </c>
    </row>
    <row r="942" spans="1:8" ht="75" outlineLevel="3" x14ac:dyDescent="0.2">
      <c r="A942" s="209" t="s">
        <v>1873</v>
      </c>
      <c r="B942" s="210" t="s">
        <v>801</v>
      </c>
      <c r="C942" s="209" t="s">
        <v>802</v>
      </c>
      <c r="D942" s="209"/>
      <c r="E942" s="209"/>
      <c r="F942" s="211">
        <v>8653821.1199999992</v>
      </c>
      <c r="G942" s="211">
        <v>0</v>
      </c>
      <c r="H942" s="211">
        <v>0</v>
      </c>
    </row>
    <row r="943" spans="1:8" ht="15" outlineLevel="4" x14ac:dyDescent="0.2">
      <c r="A943" s="209" t="s">
        <v>1874</v>
      </c>
      <c r="B943" s="210" t="s">
        <v>206</v>
      </c>
      <c r="C943" s="209" t="s">
        <v>802</v>
      </c>
      <c r="D943" s="209" t="s">
        <v>207</v>
      </c>
      <c r="E943" s="209"/>
      <c r="F943" s="211">
        <v>8653821.1199999992</v>
      </c>
      <c r="G943" s="211">
        <v>0</v>
      </c>
      <c r="H943" s="211">
        <v>0</v>
      </c>
    </row>
    <row r="944" spans="1:8" ht="15" outlineLevel="5" x14ac:dyDescent="0.2">
      <c r="A944" s="209" t="s">
        <v>1875</v>
      </c>
      <c r="B944" s="210" t="s">
        <v>222</v>
      </c>
      <c r="C944" s="209" t="s">
        <v>802</v>
      </c>
      <c r="D944" s="209" t="s">
        <v>223</v>
      </c>
      <c r="E944" s="209"/>
      <c r="F944" s="211">
        <v>8653821.1199999992</v>
      </c>
      <c r="G944" s="211">
        <v>0</v>
      </c>
      <c r="H944" s="211">
        <v>0</v>
      </c>
    </row>
    <row r="945" spans="1:8" ht="60" outlineLevel="6" x14ac:dyDescent="0.2">
      <c r="A945" s="209" t="s">
        <v>1876</v>
      </c>
      <c r="B945" s="210" t="s">
        <v>178</v>
      </c>
      <c r="C945" s="209" t="s">
        <v>802</v>
      </c>
      <c r="D945" s="209" t="s">
        <v>223</v>
      </c>
      <c r="E945" s="209" t="s">
        <v>179</v>
      </c>
      <c r="F945" s="211">
        <v>8653821.1199999992</v>
      </c>
      <c r="G945" s="211">
        <v>0</v>
      </c>
      <c r="H945" s="211">
        <v>0</v>
      </c>
    </row>
    <row r="946" spans="1:8" ht="15" outlineLevel="6" x14ac:dyDescent="0.2">
      <c r="A946" s="209" t="s">
        <v>1877</v>
      </c>
      <c r="B946" s="210" t="s">
        <v>799</v>
      </c>
      <c r="C946" s="209" t="s">
        <v>802</v>
      </c>
      <c r="D946" s="209" t="s">
        <v>223</v>
      </c>
      <c r="E946" s="209" t="s">
        <v>800</v>
      </c>
      <c r="F946" s="211">
        <v>8653821.1199999992</v>
      </c>
      <c r="G946" s="211">
        <v>0</v>
      </c>
      <c r="H946" s="211">
        <v>0</v>
      </c>
    </row>
    <row r="947" spans="1:8" ht="12.75" customHeight="1" x14ac:dyDescent="0.2">
      <c r="A947" s="158" t="s">
        <v>1878</v>
      </c>
      <c r="B947" s="143" t="s">
        <v>184</v>
      </c>
      <c r="C947" s="135"/>
      <c r="D947" s="135"/>
      <c r="E947" s="135"/>
      <c r="F947" s="127"/>
      <c r="G947" s="127">
        <v>12781745.289999999</v>
      </c>
      <c r="H947" s="90">
        <v>25903562.460000001</v>
      </c>
    </row>
    <row r="948" spans="1:8" ht="12.75" customHeight="1" x14ac:dyDescent="0.2">
      <c r="A948" s="159" t="s">
        <v>886</v>
      </c>
      <c r="B948" s="189"/>
      <c r="C948" s="159"/>
      <c r="D948" s="159"/>
      <c r="E948" s="159"/>
      <c r="F948" s="160">
        <v>1385578774.9000001</v>
      </c>
      <c r="G948" s="160">
        <f>1009177748.4+G947</f>
        <v>1021959493.6899999</v>
      </c>
      <c r="H948" s="160">
        <f>926202199.97+H947</f>
        <v>952105762.43000007</v>
      </c>
    </row>
    <row r="950" spans="1:8" ht="12.75" customHeight="1" x14ac:dyDescent="0.2">
      <c r="F950" s="194">
        <f>'Вед прил4'!G787-'КЦСР прил5'!F948</f>
        <v>0</v>
      </c>
      <c r="G950" s="194">
        <f>'Вед прил4'!H787-'КЦСР прил5'!G948</f>
        <v>0</v>
      </c>
      <c r="H950" s="194">
        <f>'Вед прил4'!I787-'КЦСР прил5'!H948</f>
        <v>0</v>
      </c>
    </row>
  </sheetData>
  <mergeCells count="15">
    <mergeCell ref="A7:B7"/>
    <mergeCell ref="A6:H6"/>
    <mergeCell ref="C1:H1"/>
    <mergeCell ref="E2:H2"/>
    <mergeCell ref="C3:H3"/>
    <mergeCell ref="D4:H4"/>
    <mergeCell ref="F9:F10"/>
    <mergeCell ref="G9:G10"/>
    <mergeCell ref="H9:H10"/>
    <mergeCell ref="A8:B8"/>
    <mergeCell ref="A9:A10"/>
    <mergeCell ref="B9:B10"/>
    <mergeCell ref="C9:C10"/>
    <mergeCell ref="D9:D10"/>
    <mergeCell ref="E9:E10"/>
  </mergeCells>
  <printOptions horizontalCentered="1"/>
  <pageMargins left="0.78740157480314965" right="0.78740157480314965" top="0.39370078740157483" bottom="0.39370078740157483" header="0.51181102362204722" footer="0.51181102362204722"/>
  <pageSetup paperSize="9" scale="64" fitToHeight="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I33"/>
  <sheetViews>
    <sheetView view="pageBreakPreview" zoomScale="81" zoomScaleSheetLayoutView="81" workbookViewId="0">
      <pane ySplit="8" topLeftCell="A9" activePane="bottomLeft" state="frozen"/>
      <selection activeCell="H422" sqref="H422"/>
      <selection pane="bottomLeft" activeCell="E12" sqref="E12"/>
    </sheetView>
  </sheetViews>
  <sheetFormatPr defaultColWidth="9.140625" defaultRowHeight="12.75" x14ac:dyDescent="0.2"/>
  <cols>
    <col min="1" max="1" width="9.140625" style="36"/>
    <col min="2" max="2" width="81.7109375" style="147" customWidth="1"/>
    <col min="3" max="3" width="17.140625" style="37" customWidth="1"/>
    <col min="4" max="4" width="16.85546875" style="36" customWidth="1"/>
    <col min="5" max="5" width="17" style="36" customWidth="1"/>
    <col min="6" max="6" width="11.7109375" style="36" bestFit="1" customWidth="1"/>
    <col min="7" max="8" width="9.140625" style="36"/>
    <col min="9" max="9" width="11.7109375" style="36" bestFit="1" customWidth="1"/>
    <col min="10" max="16384" width="9.140625" style="36"/>
  </cols>
  <sheetData>
    <row r="1" spans="1:9" ht="15.75" x14ac:dyDescent="0.25">
      <c r="B1" s="217" t="s">
        <v>96</v>
      </c>
      <c r="C1" s="217"/>
      <c r="D1" s="217"/>
      <c r="E1" s="217"/>
    </row>
    <row r="2" spans="1:9" ht="15.75" x14ac:dyDescent="0.25">
      <c r="B2" s="130"/>
      <c r="C2" s="217" t="s">
        <v>1898</v>
      </c>
      <c r="D2" s="217"/>
      <c r="E2" s="217"/>
      <c r="F2" s="129"/>
    </row>
    <row r="3" spans="1:9" ht="64.5" customHeight="1" x14ac:dyDescent="0.2">
      <c r="C3" s="220" t="s">
        <v>1902</v>
      </c>
      <c r="D3" s="220"/>
      <c r="E3" s="220"/>
    </row>
    <row r="4" spans="1:9" ht="15.75" x14ac:dyDescent="0.25">
      <c r="B4" s="131"/>
      <c r="C4" s="218" t="s">
        <v>1900</v>
      </c>
      <c r="D4" s="218"/>
      <c r="E4" s="218"/>
    </row>
    <row r="5" spans="1:9" ht="42" customHeight="1" x14ac:dyDescent="0.2">
      <c r="A5" s="255" t="s">
        <v>688</v>
      </c>
      <c r="B5" s="255"/>
      <c r="C5" s="255"/>
      <c r="D5" s="255"/>
      <c r="E5" s="255"/>
    </row>
    <row r="6" spans="1:9" ht="15.75" x14ac:dyDescent="0.25">
      <c r="B6" s="148"/>
      <c r="C6" s="38"/>
      <c r="E6" s="27" t="s">
        <v>97</v>
      </c>
    </row>
    <row r="7" spans="1:9" ht="35.25" customHeight="1" x14ac:dyDescent="0.2">
      <c r="A7" s="39" t="s">
        <v>24</v>
      </c>
      <c r="B7" s="149" t="s">
        <v>398</v>
      </c>
      <c r="C7" s="82" t="s">
        <v>427</v>
      </c>
      <c r="D7" s="82" t="s">
        <v>607</v>
      </c>
      <c r="E7" s="82" t="s">
        <v>649</v>
      </c>
      <c r="F7" s="40"/>
      <c r="G7" s="40"/>
      <c r="H7" s="40"/>
      <c r="I7" s="40"/>
    </row>
    <row r="8" spans="1:9" ht="15.75" x14ac:dyDescent="0.2">
      <c r="A8" s="41" t="s">
        <v>85</v>
      </c>
      <c r="B8" s="42" t="s">
        <v>31</v>
      </c>
      <c r="C8" s="42" t="s">
        <v>32</v>
      </c>
      <c r="D8" s="42" t="s">
        <v>79</v>
      </c>
      <c r="E8" s="42" t="s">
        <v>86</v>
      </c>
    </row>
    <row r="9" spans="1:9" s="45" customFormat="1" ht="15.75" x14ac:dyDescent="0.2">
      <c r="A9" s="78">
        <v>1</v>
      </c>
      <c r="B9" s="43" t="s">
        <v>249</v>
      </c>
      <c r="C9" s="79">
        <v>652504863.61000001</v>
      </c>
      <c r="D9" s="79">
        <v>522735654.68000001</v>
      </c>
      <c r="E9" s="79">
        <v>522432460.73000002</v>
      </c>
      <c r="F9" s="44"/>
      <c r="G9" s="44"/>
    </row>
    <row r="10" spans="1:9" ht="15.75" x14ac:dyDescent="0.2">
      <c r="A10" s="78">
        <f>A9+1</f>
        <v>2</v>
      </c>
      <c r="B10" s="43" t="s">
        <v>613</v>
      </c>
      <c r="C10" s="79">
        <v>131636623.54000001</v>
      </c>
      <c r="D10" s="79">
        <v>103769903.65000001</v>
      </c>
      <c r="E10" s="79">
        <v>101489949.09999999</v>
      </c>
    </row>
    <row r="11" spans="1:9" ht="15.75" x14ac:dyDescent="0.2">
      <c r="A11" s="78">
        <f t="shared" ref="A11:A22" si="0">A10+1</f>
        <v>3</v>
      </c>
      <c r="B11" s="43" t="s">
        <v>365</v>
      </c>
      <c r="C11" s="79">
        <v>9716569.3000000007</v>
      </c>
      <c r="D11" s="79">
        <v>7768529.0099999998</v>
      </c>
      <c r="E11" s="79">
        <v>7793902.0899999999</v>
      </c>
      <c r="I11" s="46"/>
    </row>
    <row r="12" spans="1:9" ht="31.5" x14ac:dyDescent="0.2">
      <c r="A12" s="78">
        <f t="shared" si="0"/>
        <v>4</v>
      </c>
      <c r="B12" s="43" t="s">
        <v>360</v>
      </c>
      <c r="C12" s="79">
        <v>38404621</v>
      </c>
      <c r="D12" s="79">
        <v>28607454.550000001</v>
      </c>
      <c r="E12" s="79">
        <v>24988598.120000001</v>
      </c>
    </row>
    <row r="13" spans="1:9" ht="31.5" x14ac:dyDescent="0.2">
      <c r="A13" s="78">
        <f t="shared" si="0"/>
        <v>5</v>
      </c>
      <c r="B13" s="43" t="s">
        <v>335</v>
      </c>
      <c r="C13" s="79">
        <v>6172288.6399999997</v>
      </c>
      <c r="D13" s="79">
        <v>4866255.4400000004</v>
      </c>
      <c r="E13" s="79">
        <v>4931670.26</v>
      </c>
    </row>
    <row r="14" spans="1:9" ht="15.75" x14ac:dyDescent="0.2">
      <c r="A14" s="78">
        <f t="shared" si="0"/>
        <v>6</v>
      </c>
      <c r="B14" s="43" t="s">
        <v>188</v>
      </c>
      <c r="C14" s="79">
        <v>152737200.55000001</v>
      </c>
      <c r="D14" s="79">
        <v>123733999.17</v>
      </c>
      <c r="E14" s="79">
        <v>123871081.48999999</v>
      </c>
    </row>
    <row r="15" spans="1:9" ht="32.25" customHeight="1" x14ac:dyDescent="0.2">
      <c r="A15" s="78">
        <f t="shared" si="0"/>
        <v>7</v>
      </c>
      <c r="B15" s="43" t="s">
        <v>289</v>
      </c>
      <c r="C15" s="79">
        <v>48747383.130000003</v>
      </c>
      <c r="D15" s="79">
        <v>39809992.590000004</v>
      </c>
      <c r="E15" s="79">
        <v>39879498.409999996</v>
      </c>
    </row>
    <row r="16" spans="1:9" ht="15.75" x14ac:dyDescent="0.2">
      <c r="A16" s="78">
        <f t="shared" si="0"/>
        <v>8</v>
      </c>
      <c r="B16" s="43" t="s">
        <v>277</v>
      </c>
      <c r="C16" s="79">
        <v>112908378.01000001</v>
      </c>
      <c r="D16" s="79">
        <v>26347700</v>
      </c>
      <c r="E16" s="79">
        <v>21361300</v>
      </c>
      <c r="F16" s="46"/>
    </row>
    <row r="17" spans="1:5" ht="33" customHeight="1" x14ac:dyDescent="0.2">
      <c r="A17" s="78">
        <f t="shared" si="0"/>
        <v>9</v>
      </c>
      <c r="B17" s="43" t="s">
        <v>228</v>
      </c>
      <c r="C17" s="79">
        <v>8013061.4400000004</v>
      </c>
      <c r="D17" s="79">
        <v>6109620.8399999999</v>
      </c>
      <c r="E17" s="79">
        <v>6136510.0499999998</v>
      </c>
    </row>
    <row r="18" spans="1:5" ht="49.5" customHeight="1" x14ac:dyDescent="0.2">
      <c r="A18" s="78">
        <f t="shared" si="0"/>
        <v>10</v>
      </c>
      <c r="B18" s="43" t="s">
        <v>626</v>
      </c>
      <c r="C18" s="79">
        <v>1182263</v>
      </c>
      <c r="D18" s="79">
        <v>1212263</v>
      </c>
      <c r="E18" s="79">
        <v>1212263</v>
      </c>
    </row>
    <row r="19" spans="1:5" ht="52.5" customHeight="1" x14ac:dyDescent="0.2">
      <c r="A19" s="78">
        <f t="shared" si="0"/>
        <v>11</v>
      </c>
      <c r="B19" s="43" t="s">
        <v>357</v>
      </c>
      <c r="C19" s="79">
        <v>1420000</v>
      </c>
      <c r="D19" s="79">
        <v>0</v>
      </c>
      <c r="E19" s="79">
        <v>0</v>
      </c>
    </row>
    <row r="20" spans="1:5" ht="15.75" x14ac:dyDescent="0.2">
      <c r="A20" s="78">
        <f t="shared" si="0"/>
        <v>12</v>
      </c>
      <c r="B20" s="43" t="s">
        <v>299</v>
      </c>
      <c r="C20" s="79">
        <v>15468491.02</v>
      </c>
      <c r="D20" s="79">
        <v>125653</v>
      </c>
      <c r="E20" s="79">
        <v>125653</v>
      </c>
    </row>
    <row r="21" spans="1:5" ht="34.5" customHeight="1" x14ac:dyDescent="0.2">
      <c r="A21" s="78">
        <f t="shared" si="0"/>
        <v>13</v>
      </c>
      <c r="B21" s="43" t="s">
        <v>256</v>
      </c>
      <c r="C21" s="79">
        <v>22462309.140000001</v>
      </c>
      <c r="D21" s="79">
        <v>6671642.3899999997</v>
      </c>
      <c r="E21" s="79">
        <v>6689178.7699999996</v>
      </c>
    </row>
    <row r="22" spans="1:5" ht="31.5" x14ac:dyDescent="0.2">
      <c r="A22" s="78">
        <f t="shared" si="0"/>
        <v>14</v>
      </c>
      <c r="B22" s="43" t="s">
        <v>285</v>
      </c>
      <c r="C22" s="79">
        <v>4020336</v>
      </c>
      <c r="D22" s="79">
        <v>0</v>
      </c>
      <c r="E22" s="79">
        <v>0</v>
      </c>
    </row>
    <row r="23" spans="1:5" ht="15.75" customHeight="1" x14ac:dyDescent="0.2">
      <c r="A23" s="81"/>
      <c r="B23" s="74" t="s">
        <v>185</v>
      </c>
      <c r="C23" s="80">
        <f>SUM(C9:C22)</f>
        <v>1205394388.3800001</v>
      </c>
      <c r="D23" s="80">
        <f>SUM(D9:D22)</f>
        <v>871758668.32000005</v>
      </c>
      <c r="E23" s="80">
        <f t="shared" ref="E23" si="1">SUM(E9:E22)</f>
        <v>860912065.01999998</v>
      </c>
    </row>
    <row r="24" spans="1:5" ht="17.25" customHeight="1" x14ac:dyDescent="0.2">
      <c r="B24" s="150"/>
      <c r="C24" s="46"/>
      <c r="D24" s="46"/>
      <c r="E24" s="46"/>
    </row>
    <row r="25" spans="1:5" ht="17.25" customHeight="1" x14ac:dyDescent="0.2">
      <c r="B25" s="150"/>
      <c r="C25" s="36"/>
    </row>
    <row r="26" spans="1:5" ht="16.5" customHeight="1" x14ac:dyDescent="0.2">
      <c r="B26" s="150"/>
      <c r="C26" s="36"/>
    </row>
    <row r="27" spans="1:5" ht="15" customHeight="1" x14ac:dyDescent="0.2">
      <c r="B27" s="150"/>
      <c r="C27" s="36"/>
    </row>
    <row r="28" spans="1:5" ht="6.75" customHeight="1" x14ac:dyDescent="0.2">
      <c r="B28" s="150"/>
      <c r="C28" s="36"/>
    </row>
    <row r="29" spans="1:5" x14ac:dyDescent="0.2">
      <c r="B29" s="150"/>
      <c r="C29" s="36"/>
    </row>
    <row r="30" spans="1:5" x14ac:dyDescent="0.2">
      <c r="C30" s="47"/>
      <c r="D30" s="47"/>
      <c r="E30" s="47"/>
    </row>
    <row r="31" spans="1:5" x14ac:dyDescent="0.2">
      <c r="C31" s="47"/>
      <c r="D31" s="47"/>
      <c r="E31" s="47"/>
    </row>
    <row r="33" spans="4:5" x14ac:dyDescent="0.2">
      <c r="D33" s="46"/>
      <c r="E33" s="46"/>
    </row>
  </sheetData>
  <autoFilter ref="B7:E26" xr:uid="{00000000-0009-0000-0000-000005000000}"/>
  <mergeCells count="5">
    <mergeCell ref="B1:E1"/>
    <mergeCell ref="C2:E2"/>
    <mergeCell ref="C4:E4"/>
    <mergeCell ref="A5:E5"/>
    <mergeCell ref="C3:E3"/>
  </mergeCells>
  <printOptions horizontalCentered="1"/>
  <pageMargins left="0.19685039370078741" right="0.19685039370078741" top="0.78740157480314965" bottom="0.39370078740157483" header="0.23622047244094491" footer="0.39370078740157483"/>
  <pageSetup paperSize="9" scale="83"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G24"/>
  <sheetViews>
    <sheetView zoomScaleSheetLayoutView="100" workbookViewId="0">
      <selection activeCell="J8" sqref="J8"/>
    </sheetView>
  </sheetViews>
  <sheetFormatPr defaultColWidth="9.140625" defaultRowHeight="12.75" x14ac:dyDescent="0.2"/>
  <cols>
    <col min="1" max="1" width="5.85546875" style="2" bestFit="1" customWidth="1"/>
    <col min="2" max="2" width="19.28515625" style="2" customWidth="1"/>
    <col min="3" max="3" width="19.140625" style="2" customWidth="1"/>
    <col min="4" max="4" width="16.85546875" style="2" customWidth="1"/>
    <col min="5" max="5" width="15.42578125" style="2" customWidth="1"/>
    <col min="6" max="6" width="17.7109375" style="2" customWidth="1"/>
    <col min="7" max="7" width="15.140625" style="2" customWidth="1"/>
    <col min="8" max="8" width="9.140625" style="2"/>
    <col min="9" max="9" width="8.85546875" style="2" customWidth="1"/>
    <col min="10" max="16384" width="9.140625" style="2"/>
  </cols>
  <sheetData>
    <row r="1" spans="1:7" ht="15.75" x14ac:dyDescent="0.25">
      <c r="B1" s="217" t="s">
        <v>417</v>
      </c>
      <c r="C1" s="217"/>
      <c r="D1" s="217"/>
      <c r="E1" s="217"/>
      <c r="F1" s="217"/>
    </row>
    <row r="2" spans="1:7" ht="15.75" x14ac:dyDescent="0.25">
      <c r="A2" s="126"/>
      <c r="B2" s="4"/>
      <c r="C2" s="217" t="s">
        <v>1898</v>
      </c>
      <c r="D2" s="217"/>
      <c r="E2" s="217"/>
      <c r="F2" s="217"/>
    </row>
    <row r="3" spans="1:7" ht="69.75" customHeight="1" x14ac:dyDescent="0.25">
      <c r="A3" s="72"/>
      <c r="B3" s="65"/>
      <c r="C3" s="65"/>
      <c r="D3" s="243" t="s">
        <v>1501</v>
      </c>
      <c r="E3" s="243"/>
      <c r="F3" s="243"/>
    </row>
    <row r="4" spans="1:7" ht="15.75" x14ac:dyDescent="0.25">
      <c r="B4" s="8"/>
      <c r="C4" s="7"/>
      <c r="D4" s="218" t="s">
        <v>1900</v>
      </c>
      <c r="E4" s="218"/>
      <c r="F4" s="218"/>
    </row>
    <row r="5" spans="1:7" ht="15" x14ac:dyDescent="0.2">
      <c r="A5" s="5"/>
      <c r="B5" s="10"/>
      <c r="C5" s="5"/>
      <c r="D5" s="5"/>
    </row>
    <row r="6" spans="1:7" ht="35.25" customHeight="1" x14ac:dyDescent="0.2">
      <c r="A6" s="257" t="s">
        <v>650</v>
      </c>
      <c r="B6" s="257"/>
      <c r="C6" s="257"/>
      <c r="D6" s="257"/>
      <c r="E6" s="257"/>
      <c r="F6" s="257"/>
    </row>
    <row r="7" spans="1:7" ht="14.45" customHeight="1" x14ac:dyDescent="0.25">
      <c r="A7" s="5"/>
      <c r="B7" s="5"/>
      <c r="C7" s="5"/>
      <c r="D7" s="5"/>
      <c r="F7" s="27" t="s">
        <v>97</v>
      </c>
    </row>
    <row r="8" spans="1:7" ht="111.75" customHeight="1" x14ac:dyDescent="0.2">
      <c r="A8" s="142" t="s">
        <v>24</v>
      </c>
      <c r="B8" s="142" t="s">
        <v>0</v>
      </c>
      <c r="C8" s="142" t="s">
        <v>651</v>
      </c>
      <c r="D8" s="142" t="s">
        <v>427</v>
      </c>
      <c r="E8" s="142" t="s">
        <v>607</v>
      </c>
      <c r="F8" s="142" t="s">
        <v>649</v>
      </c>
    </row>
    <row r="9" spans="1:7" ht="13.9" customHeight="1" x14ac:dyDescent="0.2">
      <c r="A9" s="68">
        <v>1</v>
      </c>
      <c r="B9" s="68">
        <v>2</v>
      </c>
      <c r="C9" s="68">
        <v>3</v>
      </c>
      <c r="D9" s="68">
        <v>4</v>
      </c>
      <c r="E9" s="68">
        <v>5</v>
      </c>
      <c r="F9" s="68">
        <v>6</v>
      </c>
    </row>
    <row r="10" spans="1:7" ht="15.75" x14ac:dyDescent="0.25">
      <c r="A10" s="12" t="s">
        <v>1</v>
      </c>
      <c r="B10" s="6" t="s">
        <v>22</v>
      </c>
      <c r="C10" s="13">
        <v>319</v>
      </c>
      <c r="D10" s="13">
        <v>6480856</v>
      </c>
      <c r="E10" s="13">
        <v>4996485</v>
      </c>
      <c r="F10" s="13">
        <v>4996485</v>
      </c>
      <c r="G10" s="11"/>
    </row>
    <row r="11" spans="1:7" ht="15.75" x14ac:dyDescent="0.25">
      <c r="A11" s="12" t="s">
        <v>3</v>
      </c>
      <c r="B11" s="6" t="s">
        <v>4</v>
      </c>
      <c r="C11" s="13">
        <v>2141</v>
      </c>
      <c r="D11" s="13">
        <v>10587611</v>
      </c>
      <c r="E11" s="13">
        <v>8561145</v>
      </c>
      <c r="F11" s="13">
        <v>8561145</v>
      </c>
      <c r="G11" s="11"/>
    </row>
    <row r="12" spans="1:7" ht="15.75" x14ac:dyDescent="0.25">
      <c r="A12" s="12" t="s">
        <v>5</v>
      </c>
      <c r="B12" s="6" t="s">
        <v>6</v>
      </c>
      <c r="C12" s="13">
        <v>1424</v>
      </c>
      <c r="D12" s="13">
        <v>11551433</v>
      </c>
      <c r="E12" s="13">
        <v>8511736</v>
      </c>
      <c r="F12" s="13">
        <v>8511736</v>
      </c>
      <c r="G12" s="11"/>
    </row>
    <row r="13" spans="1:7" ht="15.75" x14ac:dyDescent="0.25">
      <c r="A13" s="12" t="s">
        <v>7</v>
      </c>
      <c r="B13" s="6" t="s">
        <v>10</v>
      </c>
      <c r="C13" s="13">
        <v>488</v>
      </c>
      <c r="D13" s="13">
        <v>9948237</v>
      </c>
      <c r="E13" s="13">
        <v>8122882</v>
      </c>
      <c r="F13" s="13">
        <v>8122882</v>
      </c>
      <c r="G13" s="11"/>
    </row>
    <row r="14" spans="1:7" ht="15.75" x14ac:dyDescent="0.25">
      <c r="A14" s="12" t="s">
        <v>9</v>
      </c>
      <c r="B14" s="6" t="s">
        <v>18</v>
      </c>
      <c r="C14" s="13">
        <v>474</v>
      </c>
      <c r="D14" s="161">
        <v>8983049.6999999993</v>
      </c>
      <c r="E14" s="13">
        <v>7244969</v>
      </c>
      <c r="F14" s="13">
        <v>7244969</v>
      </c>
      <c r="G14" s="11"/>
    </row>
    <row r="15" spans="1:7" ht="15.75" x14ac:dyDescent="0.25">
      <c r="A15" s="12" t="s">
        <v>11</v>
      </c>
      <c r="B15" s="6" t="s">
        <v>14</v>
      </c>
      <c r="C15" s="13">
        <v>981</v>
      </c>
      <c r="D15" s="13">
        <v>9386105.0899999999</v>
      </c>
      <c r="E15" s="13">
        <v>7773873</v>
      </c>
      <c r="F15" s="13">
        <v>7773873</v>
      </c>
      <c r="G15" s="11"/>
    </row>
    <row r="16" spans="1:7" ht="15.75" x14ac:dyDescent="0.25">
      <c r="A16" s="12" t="s">
        <v>13</v>
      </c>
      <c r="B16" s="6" t="s">
        <v>16</v>
      </c>
      <c r="C16" s="13">
        <v>406</v>
      </c>
      <c r="D16" s="13">
        <v>8152458</v>
      </c>
      <c r="E16" s="13">
        <v>6528822</v>
      </c>
      <c r="F16" s="13">
        <v>6528822</v>
      </c>
      <c r="G16" s="11"/>
    </row>
    <row r="17" spans="1:7" ht="15.75" x14ac:dyDescent="0.25">
      <c r="A17" s="12" t="s">
        <v>15</v>
      </c>
      <c r="B17" s="6" t="s">
        <v>2</v>
      </c>
      <c r="C17" s="13">
        <v>1983</v>
      </c>
      <c r="D17" s="13">
        <v>9309030.7300000004</v>
      </c>
      <c r="E17" s="13">
        <v>7595904</v>
      </c>
      <c r="F17" s="13">
        <v>7595904</v>
      </c>
      <c r="G17" s="11"/>
    </row>
    <row r="18" spans="1:7" ht="15.75" x14ac:dyDescent="0.25">
      <c r="A18" s="12" t="s">
        <v>17</v>
      </c>
      <c r="B18" s="6" t="s">
        <v>20</v>
      </c>
      <c r="C18" s="13">
        <v>287</v>
      </c>
      <c r="D18" s="13">
        <v>7115668</v>
      </c>
      <c r="E18" s="13">
        <v>5755486</v>
      </c>
      <c r="F18" s="13">
        <v>5755486</v>
      </c>
      <c r="G18" s="11"/>
    </row>
    <row r="19" spans="1:7" ht="15.75" x14ac:dyDescent="0.25">
      <c r="A19" s="12" t="s">
        <v>19</v>
      </c>
      <c r="B19" s="6" t="s">
        <v>12</v>
      </c>
      <c r="C19" s="13">
        <v>492</v>
      </c>
      <c r="D19" s="13">
        <v>9156136</v>
      </c>
      <c r="E19" s="13">
        <v>7831439</v>
      </c>
      <c r="F19" s="13">
        <v>7831439</v>
      </c>
      <c r="G19" s="11"/>
    </row>
    <row r="20" spans="1:7" ht="15.75" x14ac:dyDescent="0.25">
      <c r="A20" s="12" t="s">
        <v>21</v>
      </c>
      <c r="B20" s="6" t="s">
        <v>8</v>
      </c>
      <c r="C20" s="13">
        <v>4593</v>
      </c>
      <c r="D20" s="13">
        <v>8723303.7300000004</v>
      </c>
      <c r="E20" s="13">
        <v>6249478</v>
      </c>
      <c r="F20" s="13">
        <v>6249478</v>
      </c>
      <c r="G20" s="11"/>
    </row>
    <row r="21" spans="1:7" ht="15.75" x14ac:dyDescent="0.25">
      <c r="A21" s="256" t="s">
        <v>23</v>
      </c>
      <c r="B21" s="256"/>
      <c r="C21" s="73">
        <f>SUM(C10:C20)</f>
        <v>13588</v>
      </c>
      <c r="D21" s="14">
        <f>SUM(D10:D20)</f>
        <v>99393888.250000015</v>
      </c>
      <c r="E21" s="14">
        <f>SUM(E10:E20)</f>
        <v>79172219</v>
      </c>
      <c r="F21" s="14">
        <f>SUM(F10:F20)</f>
        <v>79172219</v>
      </c>
      <c r="G21" s="11"/>
    </row>
    <row r="22" spans="1:7" x14ac:dyDescent="0.2">
      <c r="C22" s="9"/>
      <c r="D22" s="11"/>
      <c r="E22" s="11"/>
      <c r="F22" s="11"/>
    </row>
    <row r="23" spans="1:7" hidden="1" x14ac:dyDescent="0.2">
      <c r="D23" s="11">
        <v>43524101</v>
      </c>
      <c r="E23" s="11">
        <v>27833021</v>
      </c>
      <c r="F23" s="11">
        <v>27833021</v>
      </c>
    </row>
    <row r="24" spans="1:7" x14ac:dyDescent="0.2">
      <c r="C24" s="76"/>
    </row>
  </sheetData>
  <mergeCells count="6">
    <mergeCell ref="D3:F3"/>
    <mergeCell ref="B1:F1"/>
    <mergeCell ref="C2:F2"/>
    <mergeCell ref="A21:B21"/>
    <mergeCell ref="D4:F4"/>
    <mergeCell ref="A6:F6"/>
  </mergeCells>
  <printOptions horizontalCentered="1"/>
  <pageMargins left="0.98425196850393704" right="0.39370078740157483" top="0.78740157480314965" bottom="0.78740157480314965" header="0.47244094488188981" footer="0.51181102362204722"/>
  <pageSetup paperSize="9" scale="93"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pageSetUpPr fitToPage="1"/>
  </sheetPr>
  <dimension ref="A1:E26"/>
  <sheetViews>
    <sheetView view="pageBreakPreview" workbookViewId="0">
      <selection activeCell="D15" sqref="D15"/>
    </sheetView>
  </sheetViews>
  <sheetFormatPr defaultColWidth="9.140625" defaultRowHeight="12.75" x14ac:dyDescent="0.2"/>
  <cols>
    <col min="1" max="1" width="6.5703125" style="2" customWidth="1"/>
    <col min="2" max="2" width="22.140625" style="2" customWidth="1"/>
    <col min="3" max="3" width="18.28515625" style="2" customWidth="1"/>
    <col min="4" max="4" width="19.5703125" style="2" customWidth="1"/>
    <col min="5" max="5" width="19.140625" style="2" customWidth="1"/>
    <col min="6" max="16384" width="9.140625" style="2"/>
  </cols>
  <sheetData>
    <row r="1" spans="1:5" ht="15.75" x14ac:dyDescent="0.25">
      <c r="A1" s="217" t="s">
        <v>1882</v>
      </c>
      <c r="B1" s="217"/>
      <c r="C1" s="217"/>
      <c r="D1" s="217"/>
      <c r="E1" s="217"/>
    </row>
    <row r="2" spans="1:5" ht="15.75" x14ac:dyDescent="0.25">
      <c r="A2" s="4"/>
      <c r="B2" s="217" t="s">
        <v>1898</v>
      </c>
      <c r="C2" s="217"/>
      <c r="D2" s="217"/>
      <c r="E2" s="217"/>
    </row>
    <row r="3" spans="1:5" ht="69" customHeight="1" x14ac:dyDescent="0.25">
      <c r="A3" s="65"/>
      <c r="B3" s="65"/>
      <c r="C3" s="243" t="s">
        <v>1501</v>
      </c>
      <c r="D3" s="243"/>
      <c r="E3" s="243"/>
    </row>
    <row r="4" spans="1:5" ht="15.75" x14ac:dyDescent="0.25">
      <c r="A4" s="8"/>
      <c r="B4" s="7"/>
      <c r="C4" s="218" t="s">
        <v>1900</v>
      </c>
      <c r="D4" s="218"/>
      <c r="E4" s="218"/>
    </row>
    <row r="6" spans="1:5" ht="49.5" customHeight="1" x14ac:dyDescent="0.25">
      <c r="A6" s="261" t="s">
        <v>1883</v>
      </c>
      <c r="B6" s="261"/>
      <c r="C6" s="261"/>
      <c r="D6" s="261"/>
      <c r="E6" s="261"/>
    </row>
    <row r="7" spans="1:5" ht="15.75" x14ac:dyDescent="0.25">
      <c r="E7" s="27"/>
    </row>
    <row r="8" spans="1:5" s="9" customFormat="1" ht="15" customHeight="1" x14ac:dyDescent="0.2">
      <c r="A8" s="262" t="s">
        <v>24</v>
      </c>
      <c r="B8" s="262" t="s">
        <v>0</v>
      </c>
      <c r="C8" s="262" t="s">
        <v>1884</v>
      </c>
      <c r="D8" s="262"/>
      <c r="E8" s="262"/>
    </row>
    <row r="9" spans="1:5" s="9" customFormat="1" ht="17.25" customHeight="1" x14ac:dyDescent="0.2">
      <c r="A9" s="262"/>
      <c r="B9" s="262"/>
      <c r="C9" s="198" t="s">
        <v>427</v>
      </c>
      <c r="D9" s="198" t="s">
        <v>607</v>
      </c>
      <c r="E9" s="198" t="s">
        <v>649</v>
      </c>
    </row>
    <row r="10" spans="1:5" s="9" customFormat="1" ht="13.15" customHeight="1" x14ac:dyDescent="0.2">
      <c r="A10" s="68">
        <v>1</v>
      </c>
      <c r="B10" s="68">
        <v>2</v>
      </c>
      <c r="C10" s="68">
        <v>3</v>
      </c>
      <c r="D10" s="68">
        <v>4</v>
      </c>
      <c r="E10" s="68">
        <v>5</v>
      </c>
    </row>
    <row r="11" spans="1:5" ht="15.75" x14ac:dyDescent="0.25">
      <c r="A11" s="12" t="s">
        <v>1</v>
      </c>
      <c r="B11" s="6" t="s">
        <v>22</v>
      </c>
      <c r="C11" s="201">
        <v>93095.88</v>
      </c>
      <c r="D11" s="201">
        <v>103351.55</v>
      </c>
      <c r="E11" s="201">
        <v>113910.31</v>
      </c>
    </row>
    <row r="12" spans="1:5" ht="15.75" x14ac:dyDescent="0.25">
      <c r="A12" s="12" t="s">
        <v>3</v>
      </c>
      <c r="B12" s="202" t="s">
        <v>4</v>
      </c>
      <c r="C12" s="201">
        <v>620639.18000000005</v>
      </c>
      <c r="D12" s="201">
        <v>689010.31</v>
      </c>
      <c r="E12" s="201">
        <v>759402.06</v>
      </c>
    </row>
    <row r="13" spans="1:5" ht="15.75" x14ac:dyDescent="0.25">
      <c r="A13" s="12" t="s">
        <v>5</v>
      </c>
      <c r="B13" s="202" t="s">
        <v>6</v>
      </c>
      <c r="C13" s="201">
        <v>217223.71</v>
      </c>
      <c r="D13" s="201">
        <v>241153.61</v>
      </c>
      <c r="E13" s="201">
        <v>265790.71999999997</v>
      </c>
    </row>
    <row r="14" spans="1:5" ht="15.75" x14ac:dyDescent="0.25">
      <c r="A14" s="12" t="s">
        <v>7</v>
      </c>
      <c r="B14" s="202" t="s">
        <v>10</v>
      </c>
      <c r="C14" s="201">
        <v>155159.79</v>
      </c>
      <c r="D14" s="201">
        <v>172252.58</v>
      </c>
      <c r="E14" s="201">
        <v>189850.51</v>
      </c>
    </row>
    <row r="15" spans="1:5" ht="15.75" x14ac:dyDescent="0.25">
      <c r="A15" s="12" t="s">
        <v>9</v>
      </c>
      <c r="B15" s="202" t="s">
        <v>18</v>
      </c>
      <c r="C15" s="201">
        <v>155159.79</v>
      </c>
      <c r="D15" s="201">
        <v>172252.58</v>
      </c>
      <c r="E15" s="201">
        <v>189850.52</v>
      </c>
    </row>
    <row r="16" spans="1:5" ht="15.75" x14ac:dyDescent="0.25">
      <c r="A16" s="12" t="s">
        <v>11</v>
      </c>
      <c r="B16" s="202" t="s">
        <v>14</v>
      </c>
      <c r="C16" s="201">
        <v>186191.75</v>
      </c>
      <c r="D16" s="201">
        <v>206703.09</v>
      </c>
      <c r="E16" s="201">
        <v>227820.62</v>
      </c>
    </row>
    <row r="17" spans="1:5" ht="15.75" x14ac:dyDescent="0.25">
      <c r="A17" s="12" t="s">
        <v>13</v>
      </c>
      <c r="B17" s="202" t="s">
        <v>16</v>
      </c>
      <c r="C17" s="201">
        <v>155159.78</v>
      </c>
      <c r="D17" s="201">
        <v>172252.58</v>
      </c>
      <c r="E17" s="201">
        <v>189850.52</v>
      </c>
    </row>
    <row r="18" spans="1:5" ht="15.75" x14ac:dyDescent="0.25">
      <c r="A18" s="12" t="s">
        <v>15</v>
      </c>
      <c r="B18" s="202" t="s">
        <v>2</v>
      </c>
      <c r="C18" s="201">
        <v>620639.18000000005</v>
      </c>
      <c r="D18" s="201">
        <v>689010.31</v>
      </c>
      <c r="E18" s="201">
        <v>759402.06</v>
      </c>
    </row>
    <row r="19" spans="1:5" ht="15.75" x14ac:dyDescent="0.25">
      <c r="A19" s="12" t="s">
        <v>17</v>
      </c>
      <c r="B19" s="6" t="s">
        <v>20</v>
      </c>
      <c r="C19" s="201">
        <v>93095.88</v>
      </c>
      <c r="D19" s="201">
        <v>103351.54</v>
      </c>
      <c r="E19" s="201">
        <v>113910.31</v>
      </c>
    </row>
    <row r="20" spans="1:5" ht="15.75" x14ac:dyDescent="0.25">
      <c r="A20" s="12" t="s">
        <v>19</v>
      </c>
      <c r="B20" s="202" t="s">
        <v>12</v>
      </c>
      <c r="C20" s="201">
        <v>93095.88</v>
      </c>
      <c r="D20" s="201">
        <v>103351.54</v>
      </c>
      <c r="E20" s="201">
        <v>113910.31</v>
      </c>
    </row>
    <row r="21" spans="1:5" ht="15.75" x14ac:dyDescent="0.25">
      <c r="A21" s="12" t="s">
        <v>21</v>
      </c>
      <c r="B21" s="202" t="s">
        <v>8</v>
      </c>
      <c r="C21" s="201">
        <v>620639.18000000005</v>
      </c>
      <c r="D21" s="201">
        <v>689010.31</v>
      </c>
      <c r="E21" s="201">
        <v>759402.06</v>
      </c>
    </row>
    <row r="22" spans="1:5" s="203" customFormat="1" ht="15.75" x14ac:dyDescent="0.25">
      <c r="A22" s="258" t="s">
        <v>23</v>
      </c>
      <c r="B22" s="258"/>
      <c r="C22" s="201">
        <f>SUM(C11:C21)</f>
        <v>3010100</v>
      </c>
      <c r="D22" s="201">
        <f>SUM(D11:D21)</f>
        <v>3341700.0000000005</v>
      </c>
      <c r="E22" s="201">
        <f>SUM(E11:E21)</f>
        <v>3683100.0000000005</v>
      </c>
    </row>
    <row r="23" spans="1:5" hidden="1" x14ac:dyDescent="0.2">
      <c r="C23" s="204">
        <v>1114900</v>
      </c>
      <c r="D23" s="204">
        <v>1186900</v>
      </c>
      <c r="E23" s="204">
        <v>-920200</v>
      </c>
    </row>
    <row r="24" spans="1:5" x14ac:dyDescent="0.2">
      <c r="C24" s="204"/>
      <c r="D24" s="204"/>
      <c r="E24" s="204"/>
    </row>
    <row r="26" spans="1:5" ht="409.5" customHeight="1" x14ac:dyDescent="0.2">
      <c r="A26" s="259" t="s">
        <v>1885</v>
      </c>
      <c r="B26" s="260"/>
      <c r="C26" s="260"/>
      <c r="D26" s="260"/>
      <c r="E26" s="260"/>
    </row>
  </sheetData>
  <mergeCells count="10">
    <mergeCell ref="A22:B22"/>
    <mergeCell ref="A26:E26"/>
    <mergeCell ref="A1:E1"/>
    <mergeCell ref="B2:E2"/>
    <mergeCell ref="C3:E3"/>
    <mergeCell ref="C4:E4"/>
    <mergeCell ref="A6:E6"/>
    <mergeCell ref="A8:A9"/>
    <mergeCell ref="B8:B9"/>
    <mergeCell ref="C8:E8"/>
  </mergeCells>
  <printOptions horizontalCentered="1"/>
  <pageMargins left="0.27559055118110237" right="0.19685039370078741" top="0.98425196850393704" bottom="0.47244094488188981" header="0.51181102362204722" footer="0.51181102362204722"/>
  <pageSetup paperSize="9" scale="88"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E35"/>
  <sheetViews>
    <sheetView view="pageBreakPreview" zoomScale="82" zoomScaleSheetLayoutView="82" workbookViewId="0">
      <selection activeCell="C4" sqref="C4:E4"/>
    </sheetView>
  </sheetViews>
  <sheetFormatPr defaultColWidth="9.140625" defaultRowHeight="12.75" x14ac:dyDescent="0.2"/>
  <cols>
    <col min="1" max="1" width="5.7109375" style="64" customWidth="1"/>
    <col min="2" max="2" width="68" style="49" customWidth="1"/>
    <col min="3" max="3" width="18.28515625" style="50" customWidth="1"/>
    <col min="4" max="4" width="17.7109375" style="16" customWidth="1"/>
    <col min="5" max="5" width="23" style="16" customWidth="1"/>
    <col min="6" max="16384" width="9.140625" style="16"/>
  </cols>
  <sheetData>
    <row r="1" spans="1:5" ht="15.75" x14ac:dyDescent="0.25">
      <c r="A1" s="217" t="s">
        <v>418</v>
      </c>
      <c r="B1" s="217"/>
      <c r="C1" s="217"/>
      <c r="D1" s="217"/>
      <c r="E1" s="217"/>
    </row>
    <row r="2" spans="1:5" ht="15.75" x14ac:dyDescent="0.25">
      <c r="A2" s="4"/>
      <c r="B2" s="217" t="s">
        <v>1898</v>
      </c>
      <c r="C2" s="217"/>
      <c r="D2" s="217"/>
      <c r="E2" s="217"/>
    </row>
    <row r="3" spans="1:5" ht="69.75" customHeight="1" x14ac:dyDescent="0.25">
      <c r="B3" s="65"/>
      <c r="C3" s="243" t="s">
        <v>1629</v>
      </c>
      <c r="D3" s="243"/>
      <c r="E3" s="243"/>
    </row>
    <row r="4" spans="1:5" ht="15.75" x14ac:dyDescent="0.25">
      <c r="A4" s="8"/>
      <c r="B4" s="7"/>
      <c r="C4" s="218" t="s">
        <v>1900</v>
      </c>
      <c r="D4" s="218"/>
      <c r="E4" s="218"/>
    </row>
    <row r="5" spans="1:5" ht="18.75" x14ac:dyDescent="0.25">
      <c r="A5" s="48"/>
      <c r="B5" s="1"/>
      <c r="C5" s="1"/>
      <c r="D5" s="1"/>
      <c r="E5" s="1"/>
    </row>
    <row r="6" spans="1:5" ht="18.75" customHeight="1" x14ac:dyDescent="0.3">
      <c r="A6" s="264" t="s">
        <v>402</v>
      </c>
      <c r="B6" s="264"/>
      <c r="C6" s="264"/>
      <c r="D6" s="264"/>
      <c r="E6" s="264"/>
    </row>
    <row r="7" spans="1:5" ht="18.75" customHeight="1" x14ac:dyDescent="0.3">
      <c r="A7" s="265" t="s">
        <v>656</v>
      </c>
      <c r="B7" s="265"/>
      <c r="C7" s="265"/>
      <c r="D7" s="265"/>
      <c r="E7" s="265"/>
    </row>
    <row r="8" spans="1:5" ht="18.75" x14ac:dyDescent="0.3">
      <c r="A8" s="51"/>
      <c r="B8" s="52"/>
      <c r="C8" s="16"/>
      <c r="E8" s="69" t="s">
        <v>27</v>
      </c>
    </row>
    <row r="9" spans="1:5" ht="37.5" x14ac:dyDescent="0.2">
      <c r="A9" s="53" t="s">
        <v>24</v>
      </c>
      <c r="B9" s="54" t="s">
        <v>403</v>
      </c>
      <c r="C9" s="55" t="s">
        <v>427</v>
      </c>
      <c r="D9" s="55" t="s">
        <v>607</v>
      </c>
      <c r="E9" s="55" t="s">
        <v>649</v>
      </c>
    </row>
    <row r="10" spans="1:5" ht="18.75" x14ac:dyDescent="0.2">
      <c r="A10" s="56" t="s">
        <v>1</v>
      </c>
      <c r="B10" s="56" t="s">
        <v>404</v>
      </c>
      <c r="C10" s="57">
        <f>C11-C12</f>
        <v>0</v>
      </c>
      <c r="D10" s="57">
        <f>D11-D12</f>
        <v>0</v>
      </c>
      <c r="E10" s="57">
        <f>E11-E12</f>
        <v>0</v>
      </c>
    </row>
    <row r="11" spans="1:5" ht="18.75" x14ac:dyDescent="0.2">
      <c r="A11" s="56" t="s">
        <v>405</v>
      </c>
      <c r="B11" s="56" t="s">
        <v>406</v>
      </c>
      <c r="C11" s="58">
        <v>0</v>
      </c>
      <c r="D11" s="58">
        <v>0</v>
      </c>
      <c r="E11" s="58">
        <v>0</v>
      </c>
    </row>
    <row r="12" spans="1:5" ht="18.75" x14ac:dyDescent="0.3">
      <c r="A12" s="56" t="s">
        <v>407</v>
      </c>
      <c r="B12" s="59" t="s">
        <v>408</v>
      </c>
      <c r="C12" s="58">
        <v>0</v>
      </c>
      <c r="D12" s="58">
        <v>0</v>
      </c>
      <c r="E12" s="58">
        <v>0</v>
      </c>
    </row>
    <row r="13" spans="1:5" ht="37.5" x14ac:dyDescent="0.2">
      <c r="A13" s="56" t="s">
        <v>31</v>
      </c>
      <c r="B13" s="56" t="s">
        <v>42</v>
      </c>
      <c r="C13" s="57">
        <f>C14-C15</f>
        <v>-9462493.9200000018</v>
      </c>
      <c r="D13" s="57">
        <f>D14-D15</f>
        <v>-3537506.0799999982</v>
      </c>
      <c r="E13" s="57">
        <f>E14-E15</f>
        <v>0</v>
      </c>
    </row>
    <row r="14" spans="1:5" ht="18.75" x14ac:dyDescent="0.2">
      <c r="A14" s="56" t="s">
        <v>409</v>
      </c>
      <c r="B14" s="56" t="s">
        <v>406</v>
      </c>
      <c r="C14" s="58">
        <f>истприл1!D19</f>
        <v>30537506.079999998</v>
      </c>
      <c r="D14" s="58">
        <f>истприл1!E19</f>
        <v>27000000</v>
      </c>
      <c r="E14" s="58">
        <f>истприл1!F19</f>
        <v>27000000</v>
      </c>
    </row>
    <row r="15" spans="1:5" ht="18.75" x14ac:dyDescent="0.3">
      <c r="A15" s="56" t="s">
        <v>407</v>
      </c>
      <c r="B15" s="59" t="s">
        <v>408</v>
      </c>
      <c r="C15" s="58">
        <f>истприл1!D21</f>
        <v>40000000</v>
      </c>
      <c r="D15" s="58">
        <f>истприл1!E21</f>
        <v>30537506.079999998</v>
      </c>
      <c r="E15" s="58">
        <f>истприл1!F21</f>
        <v>27000000</v>
      </c>
    </row>
    <row r="16" spans="1:5" ht="56.25" x14ac:dyDescent="0.3">
      <c r="A16" s="56" t="s">
        <v>32</v>
      </c>
      <c r="B16" s="56" t="s">
        <v>410</v>
      </c>
      <c r="C16" s="60">
        <f>C17-C18</f>
        <v>-9462493.9200000018</v>
      </c>
      <c r="D16" s="60">
        <f>D17-D18</f>
        <v>-3537506.0799999982</v>
      </c>
      <c r="E16" s="60">
        <f>E17-E18</f>
        <v>0</v>
      </c>
    </row>
    <row r="17" spans="1:5" ht="18.75" x14ac:dyDescent="0.3">
      <c r="A17" s="61" t="s">
        <v>411</v>
      </c>
      <c r="B17" s="56" t="s">
        <v>406</v>
      </c>
      <c r="C17" s="60">
        <f>C11+C14</f>
        <v>30537506.079999998</v>
      </c>
      <c r="D17" s="60">
        <f t="shared" ref="D17:E17" si="0">D11+D14</f>
        <v>27000000</v>
      </c>
      <c r="E17" s="60">
        <f t="shared" si="0"/>
        <v>27000000</v>
      </c>
    </row>
    <row r="18" spans="1:5" ht="18.75" x14ac:dyDescent="0.3">
      <c r="A18" s="61" t="s">
        <v>412</v>
      </c>
      <c r="B18" s="59" t="s">
        <v>408</v>
      </c>
      <c r="C18" s="60">
        <f>C12+C15</f>
        <v>40000000</v>
      </c>
      <c r="D18" s="60">
        <f t="shared" ref="D18:E18" si="1">D12+D15</f>
        <v>30537506.079999998</v>
      </c>
      <c r="E18" s="60">
        <f t="shared" si="1"/>
        <v>27000000</v>
      </c>
    </row>
    <row r="19" spans="1:5" ht="52.5" customHeight="1" x14ac:dyDescent="0.2">
      <c r="A19" s="263"/>
      <c r="B19" s="263"/>
      <c r="C19" s="263"/>
      <c r="D19" s="263"/>
      <c r="E19" s="263"/>
    </row>
    <row r="20" spans="1:5" ht="18.75" x14ac:dyDescent="0.3">
      <c r="A20" s="48"/>
      <c r="B20" s="62"/>
      <c r="C20" s="63"/>
    </row>
    <row r="21" spans="1:5" ht="18.75" x14ac:dyDescent="0.3">
      <c r="A21" s="48"/>
      <c r="B21" s="62"/>
      <c r="C21" s="63"/>
    </row>
    <row r="22" spans="1:5" ht="18.75" x14ac:dyDescent="0.3">
      <c r="A22" s="48"/>
      <c r="B22" s="62"/>
      <c r="C22" s="63"/>
    </row>
    <row r="23" spans="1:5" ht="18.75" x14ac:dyDescent="0.3">
      <c r="A23" s="48"/>
      <c r="B23" s="62"/>
      <c r="C23" s="63"/>
    </row>
    <row r="24" spans="1:5" ht="18.75" x14ac:dyDescent="0.3">
      <c r="A24" s="48"/>
      <c r="B24" s="62"/>
      <c r="C24" s="63"/>
    </row>
    <row r="25" spans="1:5" ht="18.75" x14ac:dyDescent="0.3">
      <c r="A25" s="48"/>
      <c r="B25" s="62"/>
      <c r="C25" s="63"/>
    </row>
    <row r="26" spans="1:5" ht="18.75" x14ac:dyDescent="0.3">
      <c r="A26" s="48"/>
      <c r="B26" s="62"/>
      <c r="C26" s="63"/>
    </row>
    <row r="27" spans="1:5" ht="18.75" x14ac:dyDescent="0.3">
      <c r="A27" s="48"/>
      <c r="B27" s="62"/>
      <c r="C27" s="63"/>
    </row>
    <row r="28" spans="1:5" ht="18.75" x14ac:dyDescent="0.3">
      <c r="A28" s="48"/>
      <c r="B28" s="62"/>
      <c r="C28" s="63"/>
    </row>
    <row r="29" spans="1:5" ht="18.75" x14ac:dyDescent="0.3">
      <c r="A29" s="48"/>
      <c r="B29" s="62"/>
      <c r="C29" s="63"/>
    </row>
    <row r="30" spans="1:5" ht="18.75" x14ac:dyDescent="0.3">
      <c r="A30" s="48"/>
      <c r="B30" s="62"/>
      <c r="C30" s="63"/>
    </row>
    <row r="31" spans="1:5" ht="18.75" x14ac:dyDescent="0.3">
      <c r="A31" s="48"/>
      <c r="B31" s="62"/>
      <c r="C31" s="63"/>
    </row>
    <row r="32" spans="1:5" ht="18.75" x14ac:dyDescent="0.3">
      <c r="A32" s="48"/>
      <c r="B32" s="62"/>
      <c r="C32" s="63"/>
    </row>
    <row r="33" spans="1:3" ht="18.75" x14ac:dyDescent="0.3">
      <c r="A33" s="48"/>
      <c r="B33" s="62"/>
      <c r="C33" s="63"/>
    </row>
    <row r="34" spans="1:3" ht="18.75" x14ac:dyDescent="0.3">
      <c r="A34" s="48"/>
      <c r="B34" s="62"/>
      <c r="C34" s="63"/>
    </row>
    <row r="35" spans="1:3" ht="18.75" x14ac:dyDescent="0.3">
      <c r="A35" s="48"/>
      <c r="B35" s="62"/>
      <c r="C35" s="63"/>
    </row>
  </sheetData>
  <mergeCells count="7">
    <mergeCell ref="A19:E19"/>
    <mergeCell ref="C4:E4"/>
    <mergeCell ref="A6:E6"/>
    <mergeCell ref="A7:E7"/>
    <mergeCell ref="A1:E1"/>
    <mergeCell ref="B2:E2"/>
    <mergeCell ref="C3:E3"/>
  </mergeCells>
  <printOptions horizontalCentered="1"/>
  <pageMargins left="0.18" right="0.19" top="0.98425196850393704" bottom="0.39370078740157483" header="0.51181102362204722" footer="0.39370078740157483"/>
  <pageSetup paperSize="9" scale="91" orientation="landscape"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16</vt:i4>
      </vt:variant>
    </vt:vector>
  </HeadingPairs>
  <TitlesOfParts>
    <vt:vector size="26" baseType="lpstr">
      <vt:lpstr>истприл1</vt:lpstr>
      <vt:lpstr>Доходы прил2</vt:lpstr>
      <vt:lpstr>функ прил3</vt:lpstr>
      <vt:lpstr>Вед прил4</vt:lpstr>
      <vt:lpstr>КЦСР прил5</vt:lpstr>
      <vt:lpstr>МП6</vt:lpstr>
      <vt:lpstr>сбалан8 </vt:lpstr>
      <vt:lpstr>воин9</vt:lpstr>
      <vt:lpstr>заимствован 11</vt:lpstr>
      <vt:lpstr>МКПР 17</vt:lpstr>
      <vt:lpstr>'Вед прил4'!APPT</vt:lpstr>
      <vt:lpstr>'КЦСР прил5'!APPT</vt:lpstr>
      <vt:lpstr>'Вед прил4'!FIO</vt:lpstr>
      <vt:lpstr>'КЦСР прил5'!FIO</vt:lpstr>
      <vt:lpstr>'Вед прил4'!SIGN</vt:lpstr>
      <vt:lpstr>'КЦСР прил5'!SIGN</vt:lpstr>
      <vt:lpstr>'Вед прил4'!Заголовки_для_печати</vt:lpstr>
      <vt:lpstr>'Доходы прил2'!Заголовки_для_печати</vt:lpstr>
      <vt:lpstr>'заимствован 11'!Заголовки_для_печати</vt:lpstr>
      <vt:lpstr>'КЦСР прил5'!Заголовки_для_печати</vt:lpstr>
      <vt:lpstr>'функ прил3'!Заголовки_для_печати</vt:lpstr>
      <vt:lpstr>воин9!Область_печати</vt:lpstr>
      <vt:lpstr>'Доходы прил2'!Область_печати</vt:lpstr>
      <vt:lpstr>истприл1!Область_печати</vt:lpstr>
      <vt:lpstr>'сбалан8 '!Область_печати</vt:lpstr>
      <vt:lpstr>'функ прил3'!Область_печати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2015-01-12T07:29:20Z</cp:lastPrinted>
  <dcterms:created xsi:type="dcterms:W3CDTF">2006-09-28T05:33:49Z</dcterms:created>
  <dcterms:modified xsi:type="dcterms:W3CDTF">2024-11-21T04:30:55Z</dcterms:modified>
</cp:coreProperties>
</file>