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u-rafienko\Documents\Мои документы\2024\На сайт\Квартальные\полугодие 2024\"/>
    </mc:Choice>
  </mc:AlternateContent>
  <bookViews>
    <workbookView xWindow="360" yWindow="270" windowWidth="14940" windowHeight="9150"/>
  </bookViews>
  <sheets>
    <sheet name="Доходы" sheetId="1" r:id="rId1"/>
  </sheets>
  <definedNames>
    <definedName name="APPT" localSheetId="0">Доходы!$A$19</definedName>
    <definedName name="FIO" localSheetId="0">Доходы!$H$19</definedName>
    <definedName name="LAST_CELL" localSheetId="0">Доходы!$L$57</definedName>
    <definedName name="SIGN" localSheetId="0">Доходы!$A$19:$J$20</definedName>
  </definedNames>
  <calcPr calcId="162913"/>
</workbook>
</file>

<file path=xl/calcChain.xml><?xml version="1.0" encoding="utf-8"?>
<calcChain xmlns="http://schemas.openxmlformats.org/spreadsheetml/2006/main">
  <c r="E51" i="1" l="1"/>
  <c r="G33" i="1"/>
  <c r="H33" i="1"/>
  <c r="H32" i="1"/>
  <c r="I32" i="1"/>
  <c r="H12" i="1" l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11" i="1"/>
  <c r="I36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8" i="1"/>
  <c r="I29" i="1"/>
  <c r="I30" i="1"/>
  <c r="I31" i="1"/>
  <c r="I33" i="1"/>
  <c r="I34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8" i="1"/>
  <c r="G29" i="1"/>
  <c r="G30" i="1"/>
  <c r="G31" i="1"/>
  <c r="G34" i="1"/>
  <c r="G35" i="1"/>
  <c r="G36" i="1"/>
  <c r="G37" i="1"/>
  <c r="G38" i="1"/>
  <c r="G39" i="1"/>
  <c r="G40" i="1"/>
  <c r="G41" i="1"/>
  <c r="G45" i="1"/>
  <c r="G46" i="1"/>
  <c r="G47" i="1"/>
  <c r="G48" i="1"/>
  <c r="G49" i="1"/>
  <c r="G50" i="1"/>
  <c r="G51" i="1"/>
  <c r="G52" i="1"/>
  <c r="G11" i="1"/>
</calcChain>
</file>

<file path=xl/sharedStrings.xml><?xml version="1.0" encoding="utf-8"?>
<sst xmlns="http://schemas.openxmlformats.org/spreadsheetml/2006/main" count="103" uniqueCount="103">
  <si>
    <t>Единица измерения руб.</t>
  </si>
  <si>
    <t>КВД</t>
  </si>
  <si>
    <t>Бюджетные назначения 2024 год</t>
  </si>
  <si>
    <t>Итого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</si>
  <si>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</si>
  <si>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</si>
  <si>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</si>
  <si>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</si>
  <si>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</si>
  <si>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</si>
  <si>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10102000010000110</t>
  </si>
  <si>
    <t>Налог на доходы физических лиц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</si>
  <si>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</si>
  <si>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</si>
  <si>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</si>
  <si>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</si>
  <si>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</si>
  <si>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</si>
  <si>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</si>
  <si>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</si>
  <si>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10502000020000110</t>
  </si>
  <si>
    <t>Единый налог на вмененный доход для отдельных видов деятельности</t>
  </si>
  <si>
    <t>10503000010000110</t>
  </si>
  <si>
    <t>Единый сельскохозяйственный налог</t>
  </si>
  <si>
    <t>10504000020000110</t>
  </si>
  <si>
    <t>Налог, взимаемый в связи с применением патентной системы налогообложения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</si>
  <si>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</si>
  <si>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</si>
  <si>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</si>
  <si>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</si>
  <si>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</si>
  <si>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</si>
  <si>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</si>
  <si>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</si>
  <si>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11105400000000120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</si>
  <si>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</si>
  <si>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</si>
  <si>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</si>
  <si>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</si>
  <si>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</si>
  <si>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</si>
  <si>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</si>
  <si>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11300000000000000</t>
  </si>
  <si>
    <t>ДОХОДЫ ОТ ОКАЗАНИЯ ПЛАТНЫХ УСЛУГ И КОМПЕНСАЦИИ ЗАТРАТ ГОСУДАРСТВА</t>
  </si>
  <si>
    <t>11302000000000130</t>
  </si>
  <si>
    <t>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</si>
  <si>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</si>
  <si>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</si>
  <si>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</si>
  <si>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</si>
  <si>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</si>
  <si>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</si>
  <si>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11406300000000430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</si>
  <si>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</si>
  <si>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</si>
  <si>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</si>
  <si>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</si>
  <si>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</si>
  <si>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</si>
  <si>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</si>
  <si>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11610000000000140</t>
  </si>
  <si>
    <t>Платежи в целях возмещения причиненного ущерба (убытков)</t>
  </si>
  <si>
    <t>11611000010000140</t>
  </si>
  <si>
    <t>Платежи, уплачиваемые в целях возмещения вреда</t>
  </si>
  <si>
    <t>11700000000000000</t>
  </si>
  <si>
    <t>ПРОЧИЕ НЕНАЛОГОВЫЕ ДОХОДЫ</t>
  </si>
  <si>
    <t>11701000000000180</t>
  </si>
  <si>
    <t>Невыясненные поступления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</si>
  <si>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</si>
  <si>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</si>
  <si>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</si>
  <si>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</si>
  <si>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</si>
  <si>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</si>
  <si>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</si>
  <si>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</si>
  <si>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20230000000000150</t>
  </si>
  <si>
    <t>Субвенции бюджетам бюджетной системы Российской Федерации</t>
  </si>
  <si>
    <t>20240000000000150</t>
  </si>
  <si>
    <t>Иные межбюджетные трансферты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</si>
  <si>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</si>
  <si>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</si>
  <si>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</si>
  <si>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</si>
  <si>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Бюджетные назначения 2023 год</t>
  </si>
  <si>
    <t>2023 год</t>
  </si>
  <si>
    <t>2024 год</t>
  </si>
  <si>
    <t>11301000000000130</t>
  </si>
  <si>
    <t>Доходы от оказания платных услуг (работ)</t>
  </si>
  <si>
    <t>Наименование доходного источника</t>
  </si>
  <si>
    <t>% исполнения</t>
  </si>
  <si>
    <t>2023/2024</t>
  </si>
  <si>
    <t xml:space="preserve">Отклонение факта периода </t>
  </si>
  <si>
    <t xml:space="preserve">Темп роста периода, % </t>
  </si>
  <si>
    <t>3</t>
  </si>
  <si>
    <t>4</t>
  </si>
  <si>
    <t>5</t>
  </si>
  <si>
    <t>6</t>
  </si>
  <si>
    <t>8=6-4</t>
  </si>
  <si>
    <t>9=6/4</t>
  </si>
  <si>
    <t>Сведения об исполнении районного бюджета Манского района по доходам на 01.07.2024 и сравнение с соответствующим периодом 2023 года</t>
  </si>
  <si>
    <t>Поступило доходов на 01.07.2024</t>
  </si>
  <si>
    <t>Поступило доходов на 01.07.2023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</si>
</sst>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?"/>
  </numFmts>
  <fonts count="7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0" fontId="1" fillId="0" borderId="0" xfId="0" applyFont="1" applyBorder="1" applyAlignment="1" applyProtection="1">
      <alignment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center" vertical="center" wrapText="1"/>
    </xf>
    <xf numFmtId="49" fontId="6" fillId="0" borderId="2" xfId="0" applyNumberFormat="1" applyFont="1" applyBorder="1" applyAlignment="1" applyProtection="1">
      <alignment horizontal="center" vertical="center" wrapText="1"/>
    </xf>
    <xf numFmtId="49" fontId="6" fillId="0" borderId="3" xfId="0" applyNumberFormat="1" applyFont="1" applyBorder="1" applyAlignment="1" applyProtection="1">
      <alignment horizontal="left" vertical="center" wrapText="1"/>
    </xf>
    <xf numFmtId="4" fontId="6" fillId="0" borderId="3" xfId="0" applyNumberFormat="1" applyFont="1" applyBorder="1" applyAlignment="1" applyProtection="1">
      <alignment horizontal="right" vertical="center" wrapText="1"/>
    </xf>
    <xf numFmtId="4" fontId="6" fillId="0" borderId="9" xfId="0" applyNumberFormat="1" applyFont="1" applyBorder="1" applyAlignment="1" applyProtection="1">
      <alignment horizontal="right" vertical="center" wrapText="1"/>
    </xf>
    <xf numFmtId="164" fontId="6" fillId="0" borderId="3" xfId="0" applyNumberFormat="1" applyFont="1" applyBorder="1" applyAlignment="1" applyProtection="1">
      <alignment horizontal="left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49" fontId="6" fillId="2" borderId="2" xfId="0" applyNumberFormat="1" applyFont="1" applyFill="1" applyBorder="1" applyAlignment="1" applyProtection="1">
      <alignment horizontal="center"/>
    </xf>
    <xf numFmtId="49" fontId="6" fillId="2" borderId="3" xfId="0" applyNumberFormat="1" applyFont="1" applyFill="1" applyBorder="1" applyAlignment="1" applyProtection="1">
      <alignment horizontal="left"/>
    </xf>
    <xf numFmtId="4" fontId="6" fillId="2" borderId="3" xfId="0" applyNumberFormat="1" applyFont="1" applyFill="1" applyBorder="1" applyAlignment="1" applyProtection="1">
      <alignment horizontal="right"/>
    </xf>
    <xf numFmtId="4" fontId="6" fillId="2" borderId="9" xfId="0" applyNumberFormat="1" applyFont="1" applyFill="1" applyBorder="1" applyAlignment="1" applyProtection="1">
      <alignment horizontal="right"/>
    </xf>
    <xf numFmtId="4" fontId="6" fillId="2" borderId="1" xfId="0" applyNumberFormat="1" applyFont="1" applyFill="1" applyBorder="1" applyAlignment="1">
      <alignment vertical="center"/>
    </xf>
    <xf numFmtId="4" fontId="6" fillId="2" borderId="1" xfId="0" applyNumberFormat="1" applyFont="1" applyFill="1" applyBorder="1" applyAlignment="1">
      <alignment horizontal="right" vertical="center"/>
    </xf>
    <xf numFmtId="49" fontId="6" fillId="3" borderId="2" xfId="0" applyNumberFormat="1" applyFont="1" applyFill="1" applyBorder="1" applyAlignment="1" applyProtection="1">
      <alignment horizontal="center" vertical="center" wrapText="1"/>
    </xf>
    <xf numFmtId="49" fontId="6" fillId="3" borderId="3" xfId="0" applyNumberFormat="1" applyFont="1" applyFill="1" applyBorder="1" applyAlignment="1" applyProtection="1">
      <alignment horizontal="left" vertical="center" wrapText="1"/>
    </xf>
    <xf numFmtId="4" fontId="6" fillId="3" borderId="3" xfId="0" applyNumberFormat="1" applyFont="1" applyFill="1" applyBorder="1" applyAlignment="1" applyProtection="1">
      <alignment horizontal="right" vertical="center" wrapText="1"/>
    </xf>
    <xf numFmtId="4" fontId="6" fillId="3" borderId="9" xfId="0" applyNumberFormat="1" applyFont="1" applyFill="1" applyBorder="1" applyAlignment="1" applyProtection="1">
      <alignment horizontal="right" vertical="center" wrapText="1"/>
    </xf>
    <xf numFmtId="4" fontId="6" fillId="3" borderId="1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0" borderId="10" xfId="0" applyNumberFormat="1" applyFont="1" applyFill="1" applyBorder="1" applyAlignment="1" applyProtection="1">
      <alignment horizontal="right" vertical="center" wrapText="1"/>
    </xf>
    <xf numFmtId="4" fontId="6" fillId="0" borderId="11" xfId="0" applyNumberFormat="1" applyFont="1" applyFill="1" applyBorder="1" applyAlignment="1" applyProtection="1">
      <alignment horizontal="right" vertical="center" wrapText="1"/>
    </xf>
    <xf numFmtId="0" fontId="4" fillId="0" borderId="0" xfId="0" applyFont="1" applyBorder="1" applyAlignment="1" applyProtection="1">
      <alignment horizontal="center" wrapText="1"/>
    </xf>
    <xf numFmtId="0" fontId="0" fillId="0" borderId="0" xfId="0" applyAlignment="1"/>
    <xf numFmtId="0" fontId="1" fillId="0" borderId="0" xfId="0" applyFont="1" applyBorder="1" applyAlignment="1" applyProtection="1">
      <alignment wrapText="1"/>
    </xf>
    <xf numFmtId="49" fontId="6" fillId="0" borderId="1" xfId="0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/>
    <xf numFmtId="0" fontId="6" fillId="0" borderId="4" xfId="0" applyFont="1" applyBorder="1" applyAlignment="1" applyProtection="1">
      <alignment horizontal="center"/>
    </xf>
    <xf numFmtId="0" fontId="6" fillId="0" borderId="5" xfId="0" applyFont="1" applyBorder="1" applyAlignment="1" applyProtection="1">
      <alignment horizontal="center"/>
    </xf>
    <xf numFmtId="49" fontId="6" fillId="0" borderId="6" xfId="0" applyNumberFormat="1" applyFont="1" applyBorder="1" applyAlignment="1" applyProtection="1">
      <alignment horizontal="center" vertical="center" wrapText="1"/>
    </xf>
    <xf numFmtId="0" fontId="5" fillId="0" borderId="7" xfId="0" applyFont="1" applyBorder="1" applyAlignment="1"/>
    <xf numFmtId="0" fontId="6" fillId="0" borderId="8" xfId="0" applyFont="1" applyBorder="1" applyAlignment="1" applyProtection="1">
      <alignment horizontal="center"/>
    </xf>
    <xf numFmtId="0" fontId="6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52"/>
  <sheetViews>
    <sheetView showGridLines="0" tabSelected="1" workbookViewId="0">
      <selection activeCell="A6" sqref="A6:F6"/>
    </sheetView>
  </sheetViews>
  <sheetFormatPr defaultRowHeight="12.75" customHeight="1" outlineLevelRow="2" x14ac:dyDescent="0.2"/>
  <cols>
    <col min="1" max="1" width="19.140625" customWidth="1"/>
    <col min="2" max="2" width="75.7109375" customWidth="1"/>
    <col min="3" max="6" width="15.42578125" customWidth="1"/>
    <col min="7" max="7" width="11.28515625" customWidth="1"/>
    <col min="8" max="8" width="14.85546875" customWidth="1"/>
    <col min="9" max="9" width="13.140625" customWidth="1"/>
    <col min="10" max="12" width="9.140625" customWidth="1"/>
  </cols>
  <sheetData>
    <row r="1" spans="1:12" x14ac:dyDescent="0.2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4.25" x14ac:dyDescent="0.2">
      <c r="A2" s="3"/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ht="18.75" x14ac:dyDescent="0.3">
      <c r="A4" s="32" t="s">
        <v>100</v>
      </c>
      <c r="B4" s="32"/>
      <c r="C4" s="32"/>
      <c r="D4" s="32"/>
      <c r="E4" s="32"/>
      <c r="F4" s="32"/>
      <c r="G4" s="33"/>
      <c r="H4" s="33"/>
      <c r="I4" s="33"/>
    </row>
    <row r="5" spans="1:12" x14ac:dyDescent="0.2">
      <c r="A5" s="34"/>
      <c r="B5" s="34"/>
      <c r="C5" s="34"/>
      <c r="D5" s="34"/>
      <c r="E5" s="34"/>
      <c r="F5" s="34"/>
    </row>
    <row r="6" spans="1:12" x14ac:dyDescent="0.2">
      <c r="A6" s="34"/>
      <c r="B6" s="34"/>
      <c r="C6" s="34"/>
      <c r="D6" s="34"/>
      <c r="E6" s="34"/>
      <c r="F6" s="34"/>
    </row>
    <row r="7" spans="1:12" ht="12.75" customHeight="1" x14ac:dyDescent="0.2">
      <c r="A7" s="1" t="s">
        <v>0</v>
      </c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2" ht="16.5" customHeight="1" x14ac:dyDescent="0.2">
      <c r="A8" s="39" t="s">
        <v>1</v>
      </c>
      <c r="B8" s="35" t="s">
        <v>89</v>
      </c>
      <c r="C8" s="37" t="s">
        <v>85</v>
      </c>
      <c r="D8" s="38"/>
      <c r="E8" s="37" t="s">
        <v>86</v>
      </c>
      <c r="F8" s="41"/>
      <c r="G8" s="42"/>
      <c r="H8" s="37" t="s">
        <v>91</v>
      </c>
      <c r="I8" s="38"/>
      <c r="J8" s="1"/>
      <c r="K8" s="1"/>
      <c r="L8" s="1"/>
    </row>
    <row r="9" spans="1:12" ht="38.25" x14ac:dyDescent="0.2">
      <c r="A9" s="40"/>
      <c r="B9" s="36"/>
      <c r="C9" s="6" t="s">
        <v>84</v>
      </c>
      <c r="D9" s="6" t="s">
        <v>102</v>
      </c>
      <c r="E9" s="6" t="s">
        <v>2</v>
      </c>
      <c r="F9" s="7" t="s">
        <v>101</v>
      </c>
      <c r="G9" s="15" t="s">
        <v>90</v>
      </c>
      <c r="H9" s="15" t="s">
        <v>92</v>
      </c>
      <c r="I9" s="15" t="s">
        <v>93</v>
      </c>
    </row>
    <row r="10" spans="1:12" x14ac:dyDescent="0.2">
      <c r="A10" s="14">
        <v>1</v>
      </c>
      <c r="B10" s="13">
        <v>2</v>
      </c>
      <c r="C10" s="6" t="s">
        <v>94</v>
      </c>
      <c r="D10" s="6" t="s">
        <v>95</v>
      </c>
      <c r="E10" s="6" t="s">
        <v>96</v>
      </c>
      <c r="F10" s="6" t="s">
        <v>97</v>
      </c>
      <c r="G10" s="14">
        <v>7</v>
      </c>
      <c r="H10" s="15" t="s">
        <v>98</v>
      </c>
      <c r="I10" s="15" t="s">
        <v>99</v>
      </c>
    </row>
    <row r="11" spans="1:12" x14ac:dyDescent="0.2">
      <c r="A11" s="18" t="s">
        <v>3</v>
      </c>
      <c r="B11" s="19"/>
      <c r="C11" s="20">
        <v>1051917304.97</v>
      </c>
      <c r="D11" s="20">
        <v>531840776.36000001</v>
      </c>
      <c r="E11" s="20">
        <v>1258467896.2</v>
      </c>
      <c r="F11" s="21">
        <v>587412321.98000002</v>
      </c>
      <c r="G11" s="22">
        <f>F11/E11*100</f>
        <v>46.676782439481983</v>
      </c>
      <c r="H11" s="23">
        <f>F11-D11</f>
        <v>55571545.620000005</v>
      </c>
      <c r="I11" s="23">
        <f>F11/D11*100</f>
        <v>110.44890653182711</v>
      </c>
    </row>
    <row r="12" spans="1:12" x14ac:dyDescent="0.2">
      <c r="A12" s="24" t="s">
        <v>4</v>
      </c>
      <c r="B12" s="25" t="s">
        <v>5</v>
      </c>
      <c r="C12" s="26">
        <v>95147127</v>
      </c>
      <c r="D12" s="26">
        <v>45436617.689999998</v>
      </c>
      <c r="E12" s="26">
        <v>108372755.84</v>
      </c>
      <c r="F12" s="27">
        <v>54367912.439999998</v>
      </c>
      <c r="G12" s="28">
        <f t="shared" ref="G12:G52" si="0">F12/E12*100</f>
        <v>50.167509369483973</v>
      </c>
      <c r="H12" s="29">
        <f t="shared" ref="H12:H52" si="1">F12-D12</f>
        <v>8931294.75</v>
      </c>
      <c r="I12" s="29">
        <f t="shared" ref="I12:I52" si="2">F12/D12*100</f>
        <v>119.65660122620805</v>
      </c>
    </row>
    <row r="13" spans="1:12" outlineLevel="1" x14ac:dyDescent="0.2">
      <c r="A13" s="8" t="s">
        <v>6</v>
      </c>
      <c r="B13" s="9" t="s">
        <v>7</v>
      </c>
      <c r="C13" s="10">
        <v>54486203</v>
      </c>
      <c r="D13" s="10">
        <v>22173190.780000001</v>
      </c>
      <c r="E13" s="10">
        <v>61930120</v>
      </c>
      <c r="F13" s="11">
        <v>27672602.260000002</v>
      </c>
      <c r="G13" s="16">
        <f t="shared" si="0"/>
        <v>44.683592184223123</v>
      </c>
      <c r="H13" s="17">
        <f t="shared" si="1"/>
        <v>5499411.4800000004</v>
      </c>
      <c r="I13" s="17">
        <f t="shared" si="2"/>
        <v>124.80207532855584</v>
      </c>
    </row>
    <row r="14" spans="1:12" outlineLevel="2" x14ac:dyDescent="0.2">
      <c r="A14" s="8" t="s">
        <v>8</v>
      </c>
      <c r="B14" s="9" t="s">
        <v>9</v>
      </c>
      <c r="C14" s="10">
        <v>1156000</v>
      </c>
      <c r="D14" s="10">
        <v>581257.71</v>
      </c>
      <c r="E14" s="10">
        <v>1057627</v>
      </c>
      <c r="F14" s="11">
        <v>752194.05</v>
      </c>
      <c r="G14" s="16">
        <f t="shared" si="0"/>
        <v>71.120919757154468</v>
      </c>
      <c r="H14" s="17">
        <f t="shared" si="1"/>
        <v>170936.34000000008</v>
      </c>
      <c r="I14" s="17">
        <f t="shared" si="2"/>
        <v>129.40801249758908</v>
      </c>
    </row>
    <row r="15" spans="1:12" outlineLevel="2" x14ac:dyDescent="0.2">
      <c r="A15" s="8" t="s">
        <v>10</v>
      </c>
      <c r="B15" s="9" t="s">
        <v>11</v>
      </c>
      <c r="C15" s="10">
        <v>53330203</v>
      </c>
      <c r="D15" s="10">
        <v>21591933.07</v>
      </c>
      <c r="E15" s="10">
        <v>60872493</v>
      </c>
      <c r="F15" s="11">
        <v>26920408.210000001</v>
      </c>
      <c r="G15" s="16">
        <f t="shared" si="0"/>
        <v>44.224257761219015</v>
      </c>
      <c r="H15" s="17">
        <f t="shared" si="1"/>
        <v>5328475.1400000006</v>
      </c>
      <c r="I15" s="17">
        <f t="shared" si="2"/>
        <v>124.67808288736974</v>
      </c>
    </row>
    <row r="16" spans="1:12" ht="25.5" outlineLevel="1" x14ac:dyDescent="0.2">
      <c r="A16" s="8" t="s">
        <v>12</v>
      </c>
      <c r="B16" s="9" t="s">
        <v>13</v>
      </c>
      <c r="C16" s="10">
        <v>1000100</v>
      </c>
      <c r="D16" s="10">
        <v>545050.85</v>
      </c>
      <c r="E16" s="10">
        <v>1404100</v>
      </c>
      <c r="F16" s="11">
        <v>675575.87</v>
      </c>
      <c r="G16" s="16">
        <f t="shared" si="0"/>
        <v>48.11451249910975</v>
      </c>
      <c r="H16" s="17">
        <f t="shared" si="1"/>
        <v>130525.02000000002</v>
      </c>
      <c r="I16" s="17">
        <f t="shared" si="2"/>
        <v>123.94731060413906</v>
      </c>
    </row>
    <row r="17" spans="1:9" ht="25.5" outlineLevel="2" x14ac:dyDescent="0.2">
      <c r="A17" s="8" t="s">
        <v>14</v>
      </c>
      <c r="B17" s="9" t="s">
        <v>15</v>
      </c>
      <c r="C17" s="10">
        <v>1000100</v>
      </c>
      <c r="D17" s="10">
        <v>545050.85</v>
      </c>
      <c r="E17" s="10">
        <v>1404100</v>
      </c>
      <c r="F17" s="11">
        <v>675575.87</v>
      </c>
      <c r="G17" s="16">
        <f t="shared" si="0"/>
        <v>48.11451249910975</v>
      </c>
      <c r="H17" s="17">
        <f t="shared" si="1"/>
        <v>130525.02000000002</v>
      </c>
      <c r="I17" s="17">
        <f t="shared" si="2"/>
        <v>123.94731060413906</v>
      </c>
    </row>
    <row r="18" spans="1:9" outlineLevel="1" x14ac:dyDescent="0.2">
      <c r="A18" s="8" t="s">
        <v>16</v>
      </c>
      <c r="B18" s="9" t="s">
        <v>17</v>
      </c>
      <c r="C18" s="10">
        <v>27992799</v>
      </c>
      <c r="D18" s="10">
        <v>15358333.710000001</v>
      </c>
      <c r="E18" s="10">
        <v>29331767</v>
      </c>
      <c r="F18" s="11">
        <v>16737981.09</v>
      </c>
      <c r="G18" s="16">
        <f t="shared" si="0"/>
        <v>57.064346276854025</v>
      </c>
      <c r="H18" s="17">
        <f t="shared" si="1"/>
        <v>1379647.379999999</v>
      </c>
      <c r="I18" s="17">
        <f t="shared" si="2"/>
        <v>108.98305380030709</v>
      </c>
    </row>
    <row r="19" spans="1:9" ht="15.75" customHeight="1" outlineLevel="2" x14ac:dyDescent="0.2">
      <c r="A19" s="8" t="s">
        <v>18</v>
      </c>
      <c r="B19" s="9" t="s">
        <v>19</v>
      </c>
      <c r="C19" s="10">
        <v>24550995</v>
      </c>
      <c r="D19" s="10">
        <v>14107801.82</v>
      </c>
      <c r="E19" s="10">
        <v>25851504</v>
      </c>
      <c r="F19" s="11">
        <v>13318528.26</v>
      </c>
      <c r="G19" s="16">
        <f t="shared" si="0"/>
        <v>51.519355546973202</v>
      </c>
      <c r="H19" s="17">
        <f t="shared" si="1"/>
        <v>-789273.56000000052</v>
      </c>
      <c r="I19" s="17">
        <f t="shared" si="2"/>
        <v>94.405410778587182</v>
      </c>
    </row>
    <row r="20" spans="1:9" outlineLevel="2" x14ac:dyDescent="0.2">
      <c r="A20" s="8" t="s">
        <v>20</v>
      </c>
      <c r="B20" s="9" t="s">
        <v>21</v>
      </c>
      <c r="C20" s="10">
        <v>0</v>
      </c>
      <c r="D20" s="10">
        <v>-203685.94</v>
      </c>
      <c r="E20" s="10">
        <v>20361</v>
      </c>
      <c r="F20" s="11">
        <v>7440.86</v>
      </c>
      <c r="G20" s="16">
        <f t="shared" si="0"/>
        <v>36.544668729433724</v>
      </c>
      <c r="H20" s="17">
        <f t="shared" si="1"/>
        <v>211126.8</v>
      </c>
      <c r="I20" s="17">
        <f t="shared" si="2"/>
        <v>-3.653104382167959</v>
      </c>
    </row>
    <row r="21" spans="1:9" outlineLevel="2" x14ac:dyDescent="0.2">
      <c r="A21" s="8" t="s">
        <v>22</v>
      </c>
      <c r="B21" s="9" t="s">
        <v>23</v>
      </c>
      <c r="C21" s="10">
        <v>436704</v>
      </c>
      <c r="D21" s="10">
        <v>431153.44</v>
      </c>
      <c r="E21" s="10">
        <v>459872</v>
      </c>
      <c r="F21" s="11">
        <v>27346.5</v>
      </c>
      <c r="G21" s="16">
        <f t="shared" si="0"/>
        <v>5.9465459954074182</v>
      </c>
      <c r="H21" s="17">
        <f t="shared" si="1"/>
        <v>-403806.94</v>
      </c>
      <c r="I21" s="17">
        <f t="shared" si="2"/>
        <v>6.3426375538137885</v>
      </c>
    </row>
    <row r="22" spans="1:9" outlineLevel="2" x14ac:dyDescent="0.2">
      <c r="A22" s="8" t="s">
        <v>24</v>
      </c>
      <c r="B22" s="9" t="s">
        <v>25</v>
      </c>
      <c r="C22" s="10">
        <v>3005100</v>
      </c>
      <c r="D22" s="10">
        <v>1023064.39</v>
      </c>
      <c r="E22" s="10">
        <v>3000030</v>
      </c>
      <c r="F22" s="11">
        <v>3138565.47</v>
      </c>
      <c r="G22" s="16">
        <f t="shared" si="0"/>
        <v>104.61780282197179</v>
      </c>
      <c r="H22" s="17">
        <f t="shared" si="1"/>
        <v>2115501.08</v>
      </c>
      <c r="I22" s="17">
        <f t="shared" si="2"/>
        <v>306.78083419558766</v>
      </c>
    </row>
    <row r="23" spans="1:9" outlineLevel="1" x14ac:dyDescent="0.2">
      <c r="A23" s="8" t="s">
        <v>26</v>
      </c>
      <c r="B23" s="9" t="s">
        <v>27</v>
      </c>
      <c r="C23" s="10">
        <v>3266766</v>
      </c>
      <c r="D23" s="10">
        <v>1418636.21</v>
      </c>
      <c r="E23" s="10">
        <v>3216060</v>
      </c>
      <c r="F23" s="11">
        <v>1655087.23</v>
      </c>
      <c r="G23" s="16">
        <f t="shared" si="0"/>
        <v>51.463195027455953</v>
      </c>
      <c r="H23" s="17">
        <f t="shared" si="1"/>
        <v>236451.02000000002</v>
      </c>
      <c r="I23" s="17">
        <f t="shared" si="2"/>
        <v>116.66748799538959</v>
      </c>
    </row>
    <row r="24" spans="1:9" ht="25.5" outlineLevel="2" x14ac:dyDescent="0.2">
      <c r="A24" s="8" t="s">
        <v>28</v>
      </c>
      <c r="B24" s="9" t="s">
        <v>29</v>
      </c>
      <c r="C24" s="10">
        <v>3266766</v>
      </c>
      <c r="D24" s="10">
        <v>1418636.21</v>
      </c>
      <c r="E24" s="10">
        <v>3216060</v>
      </c>
      <c r="F24" s="11">
        <v>1655087.23</v>
      </c>
      <c r="G24" s="16">
        <f t="shared" si="0"/>
        <v>51.463195027455953</v>
      </c>
      <c r="H24" s="17">
        <f t="shared" si="1"/>
        <v>236451.02000000002</v>
      </c>
      <c r="I24" s="17">
        <f t="shared" si="2"/>
        <v>116.66748799538959</v>
      </c>
    </row>
    <row r="25" spans="1:9" ht="25.5" outlineLevel="1" x14ac:dyDescent="0.2">
      <c r="A25" s="8" t="s">
        <v>30</v>
      </c>
      <c r="B25" s="9" t="s">
        <v>31</v>
      </c>
      <c r="C25" s="10">
        <v>6385000</v>
      </c>
      <c r="D25" s="10">
        <v>3933792.24</v>
      </c>
      <c r="E25" s="10">
        <v>7310000</v>
      </c>
      <c r="F25" s="11">
        <v>2851586.08</v>
      </c>
      <c r="G25" s="16">
        <f t="shared" si="0"/>
        <v>39.009385499316011</v>
      </c>
      <c r="H25" s="17">
        <f t="shared" si="1"/>
        <v>-1082206.1600000001</v>
      </c>
      <c r="I25" s="17">
        <f t="shared" si="2"/>
        <v>72.489493751200243</v>
      </c>
    </row>
    <row r="26" spans="1:9" ht="57.75" customHeight="1" outlineLevel="2" x14ac:dyDescent="0.2">
      <c r="A26" s="8" t="s">
        <v>32</v>
      </c>
      <c r="B26" s="12" t="s">
        <v>33</v>
      </c>
      <c r="C26" s="10">
        <v>6025000</v>
      </c>
      <c r="D26" s="10">
        <v>3796950.35</v>
      </c>
      <c r="E26" s="10">
        <v>6950000</v>
      </c>
      <c r="F26" s="11">
        <v>2596709.12</v>
      </c>
      <c r="G26" s="16">
        <f t="shared" si="0"/>
        <v>37.362721151079135</v>
      </c>
      <c r="H26" s="17">
        <f t="shared" si="1"/>
        <v>-1200241.23</v>
      </c>
      <c r="I26" s="17">
        <f t="shared" si="2"/>
        <v>68.389335667768208</v>
      </c>
    </row>
    <row r="27" spans="1:9" ht="38.25" outlineLevel="2" x14ac:dyDescent="0.2">
      <c r="A27" s="8" t="s">
        <v>34</v>
      </c>
      <c r="B27" s="9" t="s">
        <v>35</v>
      </c>
      <c r="C27" s="10">
        <v>0</v>
      </c>
      <c r="D27" s="10">
        <v>444.44</v>
      </c>
      <c r="E27" s="10">
        <v>0</v>
      </c>
      <c r="F27" s="11">
        <v>19743.669999999998</v>
      </c>
      <c r="G27" s="16"/>
      <c r="H27" s="17">
        <f t="shared" si="1"/>
        <v>19299.23</v>
      </c>
      <c r="I27" s="17"/>
    </row>
    <row r="28" spans="1:9" ht="51" outlineLevel="2" x14ac:dyDescent="0.2">
      <c r="A28" s="8" t="s">
        <v>36</v>
      </c>
      <c r="B28" s="12" t="s">
        <v>37</v>
      </c>
      <c r="C28" s="10">
        <v>360000</v>
      </c>
      <c r="D28" s="10">
        <v>136397.45000000001</v>
      </c>
      <c r="E28" s="10">
        <v>360000</v>
      </c>
      <c r="F28" s="11">
        <v>235133.29</v>
      </c>
      <c r="G28" s="16">
        <f t="shared" si="0"/>
        <v>65.314802777777786</v>
      </c>
      <c r="H28" s="17">
        <f t="shared" si="1"/>
        <v>98735.84</v>
      </c>
      <c r="I28" s="17">
        <f t="shared" si="2"/>
        <v>172.38833277308336</v>
      </c>
    </row>
    <row r="29" spans="1:9" outlineLevel="1" x14ac:dyDescent="0.2">
      <c r="A29" s="8" t="s">
        <v>38</v>
      </c>
      <c r="B29" s="9" t="s">
        <v>39</v>
      </c>
      <c r="C29" s="10">
        <v>104500</v>
      </c>
      <c r="D29" s="10">
        <v>40334.480000000003</v>
      </c>
      <c r="E29" s="10">
        <v>74153</v>
      </c>
      <c r="F29" s="11">
        <v>86887.27</v>
      </c>
      <c r="G29" s="16">
        <f t="shared" si="0"/>
        <v>117.17296670397693</v>
      </c>
      <c r="H29" s="17">
        <f t="shared" si="1"/>
        <v>46552.79</v>
      </c>
      <c r="I29" s="17">
        <f t="shared" si="2"/>
        <v>215.41685922317581</v>
      </c>
    </row>
    <row r="30" spans="1:9" outlineLevel="2" x14ac:dyDescent="0.2">
      <c r="A30" s="8" t="s">
        <v>40</v>
      </c>
      <c r="B30" s="9" t="s">
        <v>41</v>
      </c>
      <c r="C30" s="10">
        <v>104500</v>
      </c>
      <c r="D30" s="10">
        <v>40334.480000000003</v>
      </c>
      <c r="E30" s="10">
        <v>74153</v>
      </c>
      <c r="F30" s="11">
        <v>86887.27</v>
      </c>
      <c r="G30" s="16">
        <f t="shared" si="0"/>
        <v>117.17296670397693</v>
      </c>
      <c r="H30" s="17">
        <f t="shared" si="1"/>
        <v>46552.79</v>
      </c>
      <c r="I30" s="17">
        <f t="shared" si="2"/>
        <v>215.41685922317581</v>
      </c>
    </row>
    <row r="31" spans="1:9" ht="20.25" customHeight="1" outlineLevel="1" x14ac:dyDescent="0.2">
      <c r="A31" s="8" t="s">
        <v>42</v>
      </c>
      <c r="B31" s="9" t="s">
        <v>43</v>
      </c>
      <c r="C31" s="10">
        <v>363469</v>
      </c>
      <c r="D31" s="10">
        <v>90313.72</v>
      </c>
      <c r="E31" s="10">
        <v>359763</v>
      </c>
      <c r="F31" s="11">
        <v>138378.54999999999</v>
      </c>
      <c r="G31" s="16">
        <f t="shared" si="0"/>
        <v>38.463808118122209</v>
      </c>
      <c r="H31" s="17">
        <f t="shared" si="1"/>
        <v>48064.829999999987</v>
      </c>
      <c r="I31" s="17">
        <f t="shared" si="2"/>
        <v>153.21985408197114</v>
      </c>
    </row>
    <row r="32" spans="1:9" ht="20.25" customHeight="1" outlineLevel="1" x14ac:dyDescent="0.2">
      <c r="A32" s="8" t="s">
        <v>87</v>
      </c>
      <c r="B32" s="9" t="s">
        <v>88</v>
      </c>
      <c r="C32" s="10">
        <v>100000</v>
      </c>
      <c r="D32" s="10">
        <v>0</v>
      </c>
      <c r="E32" s="30">
        <v>0</v>
      </c>
      <c r="F32" s="31">
        <v>0</v>
      </c>
      <c r="G32" s="16"/>
      <c r="H32" s="17">
        <f>F32-D32</f>
        <v>0</v>
      </c>
      <c r="I32" s="17" t="e">
        <f t="shared" si="2"/>
        <v>#DIV/0!</v>
      </c>
    </row>
    <row r="33" spans="1:9" outlineLevel="2" x14ac:dyDescent="0.2">
      <c r="A33" s="8" t="s">
        <v>44</v>
      </c>
      <c r="B33" s="9" t="s">
        <v>45</v>
      </c>
      <c r="C33" s="10">
        <v>263469</v>
      </c>
      <c r="D33" s="10">
        <v>90313.72</v>
      </c>
      <c r="E33" s="10">
        <v>359763</v>
      </c>
      <c r="F33" s="11">
        <v>138378.54999999999</v>
      </c>
      <c r="G33" s="16">
        <f t="shared" si="0"/>
        <v>38.463808118122209</v>
      </c>
      <c r="H33" s="17">
        <f>F33-D33</f>
        <v>48064.829999999987</v>
      </c>
      <c r="I33" s="17" t="e">
        <f>#REF!/D33*100</f>
        <v>#REF!</v>
      </c>
    </row>
    <row r="34" spans="1:9" outlineLevel="1" x14ac:dyDescent="0.2">
      <c r="A34" s="8" t="s">
        <v>46</v>
      </c>
      <c r="B34" s="9" t="s">
        <v>47</v>
      </c>
      <c r="C34" s="10">
        <v>116000</v>
      </c>
      <c r="D34" s="10">
        <v>589225.31999999995</v>
      </c>
      <c r="E34" s="10">
        <v>1416000</v>
      </c>
      <c r="F34" s="11">
        <v>1575289.95</v>
      </c>
      <c r="G34" s="16">
        <f t="shared" si="0"/>
        <v>111.24929025423728</v>
      </c>
      <c r="H34" s="17">
        <f t="shared" si="1"/>
        <v>986064.63</v>
      </c>
      <c r="I34" s="17">
        <f t="shared" si="2"/>
        <v>267.34933081287136</v>
      </c>
    </row>
    <row r="35" spans="1:9" ht="51" outlineLevel="2" x14ac:dyDescent="0.2">
      <c r="A35" s="8" t="s">
        <v>48</v>
      </c>
      <c r="B35" s="12" t="s">
        <v>49</v>
      </c>
      <c r="C35" s="10">
        <v>0</v>
      </c>
      <c r="D35" s="10">
        <v>0</v>
      </c>
      <c r="E35" s="10">
        <v>300000</v>
      </c>
      <c r="F35" s="11">
        <v>211680</v>
      </c>
      <c r="G35" s="16">
        <f t="shared" si="0"/>
        <v>70.56</v>
      </c>
      <c r="H35" s="17">
        <f t="shared" si="1"/>
        <v>211680</v>
      </c>
      <c r="I35" s="17"/>
    </row>
    <row r="36" spans="1:9" ht="25.5" outlineLevel="2" x14ac:dyDescent="0.2">
      <c r="A36" s="8" t="s">
        <v>50</v>
      </c>
      <c r="B36" s="9" t="s">
        <v>51</v>
      </c>
      <c r="C36" s="10">
        <v>100000</v>
      </c>
      <c r="D36" s="10">
        <v>527480.79</v>
      </c>
      <c r="E36" s="10">
        <v>1100000</v>
      </c>
      <c r="F36" s="11">
        <v>1321564.98</v>
      </c>
      <c r="G36" s="16">
        <f t="shared" si="0"/>
        <v>120.14227090909091</v>
      </c>
      <c r="H36" s="17">
        <f t="shared" si="1"/>
        <v>794084.19</v>
      </c>
      <c r="I36" s="17">
        <f t="shared" si="2"/>
        <v>250.54276952910453</v>
      </c>
    </row>
    <row r="37" spans="1:9" ht="51" outlineLevel="2" x14ac:dyDescent="0.2">
      <c r="A37" s="8" t="s">
        <v>52</v>
      </c>
      <c r="B37" s="9" t="s">
        <v>53</v>
      </c>
      <c r="C37" s="10">
        <v>16000</v>
      </c>
      <c r="D37" s="10">
        <v>61744.53</v>
      </c>
      <c r="E37" s="10">
        <v>16000</v>
      </c>
      <c r="F37" s="11">
        <v>42044.97</v>
      </c>
      <c r="G37" s="16">
        <f t="shared" si="0"/>
        <v>262.78106250000002</v>
      </c>
      <c r="H37" s="17">
        <f t="shared" si="1"/>
        <v>-19699.559999999998</v>
      </c>
      <c r="I37" s="17">
        <f t="shared" si="2"/>
        <v>68.095052306657777</v>
      </c>
    </row>
    <row r="38" spans="1:9" outlineLevel="1" x14ac:dyDescent="0.2">
      <c r="A38" s="8" t="s">
        <v>54</v>
      </c>
      <c r="B38" s="9" t="s">
        <v>55</v>
      </c>
      <c r="C38" s="10">
        <v>1432290</v>
      </c>
      <c r="D38" s="10">
        <v>1308811.3999999999</v>
      </c>
      <c r="E38" s="10">
        <v>3330792.84</v>
      </c>
      <c r="F38" s="11">
        <v>2975554.66</v>
      </c>
      <c r="G38" s="16">
        <f t="shared" si="0"/>
        <v>89.334726082814569</v>
      </c>
      <c r="H38" s="17">
        <f t="shared" si="1"/>
        <v>1666743.2600000002</v>
      </c>
      <c r="I38" s="17">
        <f t="shared" si="2"/>
        <v>227.34785623046992</v>
      </c>
    </row>
    <row r="39" spans="1:9" ht="25.5" outlineLevel="2" x14ac:dyDescent="0.2">
      <c r="A39" s="8" t="s">
        <v>56</v>
      </c>
      <c r="B39" s="9" t="s">
        <v>57</v>
      </c>
      <c r="C39" s="10">
        <v>827290</v>
      </c>
      <c r="D39" s="10">
        <v>443040.29</v>
      </c>
      <c r="E39" s="10">
        <v>700995</v>
      </c>
      <c r="F39" s="11">
        <v>255738.39</v>
      </c>
      <c r="G39" s="16">
        <f t="shared" si="0"/>
        <v>36.482198874457019</v>
      </c>
      <c r="H39" s="17">
        <f t="shared" si="1"/>
        <v>-187301.89999999997</v>
      </c>
      <c r="I39" s="17">
        <f t="shared" si="2"/>
        <v>57.723506365527165</v>
      </c>
    </row>
    <row r="40" spans="1:9" ht="63.75" outlineLevel="2" x14ac:dyDescent="0.2">
      <c r="A40" s="8" t="s">
        <v>58</v>
      </c>
      <c r="B40" s="12" t="s">
        <v>59</v>
      </c>
      <c r="C40" s="10">
        <v>151000</v>
      </c>
      <c r="D40" s="10">
        <v>196462.51</v>
      </c>
      <c r="E40" s="10">
        <v>159400</v>
      </c>
      <c r="F40" s="11">
        <v>219282.61</v>
      </c>
      <c r="G40" s="16">
        <f t="shared" si="0"/>
        <v>137.56750941028858</v>
      </c>
      <c r="H40" s="17">
        <f t="shared" si="1"/>
        <v>22820.099999999977</v>
      </c>
      <c r="I40" s="17">
        <f t="shared" si="2"/>
        <v>111.61549854982509</v>
      </c>
    </row>
    <row r="41" spans="1:9" outlineLevel="2" x14ac:dyDescent="0.2">
      <c r="A41" s="8" t="s">
        <v>60</v>
      </c>
      <c r="B41" s="9" t="s">
        <v>61</v>
      </c>
      <c r="C41" s="10">
        <v>243000</v>
      </c>
      <c r="D41" s="10">
        <v>169482.62</v>
      </c>
      <c r="E41" s="10">
        <v>130397.84</v>
      </c>
      <c r="F41" s="11">
        <v>95086.94</v>
      </c>
      <c r="G41" s="16">
        <f t="shared" si="0"/>
        <v>72.920640403245955</v>
      </c>
      <c r="H41" s="17">
        <f t="shared" si="1"/>
        <v>-74395.679999999993</v>
      </c>
      <c r="I41" s="17">
        <f t="shared" si="2"/>
        <v>56.10424242910571</v>
      </c>
    </row>
    <row r="42" spans="1:9" outlineLevel="2" x14ac:dyDescent="0.2">
      <c r="A42" s="8" t="s">
        <v>62</v>
      </c>
      <c r="B42" s="9" t="s">
        <v>63</v>
      </c>
      <c r="C42" s="10">
        <v>211000</v>
      </c>
      <c r="D42" s="10">
        <v>499825.98</v>
      </c>
      <c r="E42" s="10">
        <v>2340000</v>
      </c>
      <c r="F42" s="11">
        <v>2405446.7200000002</v>
      </c>
      <c r="G42" s="16"/>
      <c r="H42" s="17">
        <f t="shared" si="1"/>
        <v>1905620.7400000002</v>
      </c>
      <c r="I42" s="17">
        <f t="shared" si="2"/>
        <v>481.2568406308132</v>
      </c>
    </row>
    <row r="43" spans="1:9" outlineLevel="1" x14ac:dyDescent="0.2">
      <c r="A43" s="8" t="s">
        <v>64</v>
      </c>
      <c r="B43" s="9" t="s">
        <v>65</v>
      </c>
      <c r="C43" s="10">
        <v>0</v>
      </c>
      <c r="D43" s="10">
        <v>-21071.02</v>
      </c>
      <c r="E43" s="10">
        <v>0</v>
      </c>
      <c r="F43" s="11">
        <v>-1030.52</v>
      </c>
      <c r="G43" s="16"/>
      <c r="H43" s="17">
        <f t="shared" si="1"/>
        <v>20040.5</v>
      </c>
      <c r="I43" s="17">
        <f t="shared" si="2"/>
        <v>4.890698219640055</v>
      </c>
    </row>
    <row r="44" spans="1:9" outlineLevel="2" x14ac:dyDescent="0.2">
      <c r="A44" s="8" t="s">
        <v>66</v>
      </c>
      <c r="B44" s="9" t="s">
        <v>67</v>
      </c>
      <c r="C44" s="10">
        <v>0</v>
      </c>
      <c r="D44" s="10">
        <v>-21071.02</v>
      </c>
      <c r="E44" s="10">
        <v>0</v>
      </c>
      <c r="F44" s="11">
        <v>-1030.52</v>
      </c>
      <c r="G44" s="16"/>
      <c r="H44" s="17">
        <f t="shared" si="1"/>
        <v>20040.5</v>
      </c>
      <c r="I44" s="17">
        <f t="shared" si="2"/>
        <v>4.890698219640055</v>
      </c>
    </row>
    <row r="45" spans="1:9" x14ac:dyDescent="0.2">
      <c r="A45" s="24" t="s">
        <v>68</v>
      </c>
      <c r="B45" s="25" t="s">
        <v>69</v>
      </c>
      <c r="C45" s="26">
        <v>956770177.97000003</v>
      </c>
      <c r="D45" s="26">
        <v>486404158.67000002</v>
      </c>
      <c r="E45" s="26">
        <v>1150095140.3599999</v>
      </c>
      <c r="F45" s="27">
        <v>533044409.54000002</v>
      </c>
      <c r="G45" s="28">
        <f t="shared" si="0"/>
        <v>46.347853393515578</v>
      </c>
      <c r="H45" s="29">
        <f t="shared" si="1"/>
        <v>46640250.870000005</v>
      </c>
      <c r="I45" s="29">
        <f t="shared" si="2"/>
        <v>109.5887853832358</v>
      </c>
    </row>
    <row r="46" spans="1:9" ht="25.5" outlineLevel="1" x14ac:dyDescent="0.2">
      <c r="A46" s="8" t="s">
        <v>70</v>
      </c>
      <c r="B46" s="9" t="s">
        <v>71</v>
      </c>
      <c r="C46" s="10">
        <v>957146272.88999999</v>
      </c>
      <c r="D46" s="10">
        <v>486770535.20999998</v>
      </c>
      <c r="E46" s="10">
        <v>1151211099.6099999</v>
      </c>
      <c r="F46" s="11">
        <v>534155509.60000002</v>
      </c>
      <c r="G46" s="16">
        <f t="shared" si="0"/>
        <v>46.399440535359496</v>
      </c>
      <c r="H46" s="17">
        <f t="shared" si="1"/>
        <v>47384974.390000045</v>
      </c>
      <c r="I46" s="17">
        <f t="shared" si="2"/>
        <v>109.73456094041465</v>
      </c>
    </row>
    <row r="47" spans="1:9" outlineLevel="2" x14ac:dyDescent="0.2">
      <c r="A47" s="8" t="s">
        <v>72</v>
      </c>
      <c r="B47" s="9" t="s">
        <v>73</v>
      </c>
      <c r="C47" s="10">
        <v>370351500</v>
      </c>
      <c r="D47" s="10">
        <v>215937600</v>
      </c>
      <c r="E47" s="10">
        <v>453542800</v>
      </c>
      <c r="F47" s="11">
        <v>243882000</v>
      </c>
      <c r="G47" s="16">
        <f t="shared" si="0"/>
        <v>53.772653870814402</v>
      </c>
      <c r="H47" s="17">
        <f t="shared" si="1"/>
        <v>27944400</v>
      </c>
      <c r="I47" s="17">
        <f t="shared" si="2"/>
        <v>112.94096072198636</v>
      </c>
    </row>
    <row r="48" spans="1:9" ht="25.5" outlineLevel="2" x14ac:dyDescent="0.2">
      <c r="A48" s="8" t="s">
        <v>74</v>
      </c>
      <c r="B48" s="9" t="s">
        <v>75</v>
      </c>
      <c r="C48" s="10">
        <v>32470994.649999999</v>
      </c>
      <c r="D48" s="10">
        <v>12563795.369999999</v>
      </c>
      <c r="E48" s="10">
        <v>58540380</v>
      </c>
      <c r="F48" s="11">
        <v>13776476.09</v>
      </c>
      <c r="G48" s="16">
        <f t="shared" si="0"/>
        <v>23.533287775036648</v>
      </c>
      <c r="H48" s="17">
        <f t="shared" si="1"/>
        <v>1212680.7200000007</v>
      </c>
      <c r="I48" s="17">
        <f t="shared" si="2"/>
        <v>109.65218458504708</v>
      </c>
    </row>
    <row r="49" spans="1:9" outlineLevel="2" x14ac:dyDescent="0.2">
      <c r="A49" s="8" t="s">
        <v>76</v>
      </c>
      <c r="B49" s="9" t="s">
        <v>77</v>
      </c>
      <c r="C49" s="10">
        <v>422898042.06</v>
      </c>
      <c r="D49" s="10">
        <v>202971692.22</v>
      </c>
      <c r="E49" s="10">
        <v>421473600</v>
      </c>
      <c r="F49" s="11">
        <v>227986032.61000001</v>
      </c>
      <c r="G49" s="16">
        <f t="shared" si="0"/>
        <v>54.092600962432769</v>
      </c>
      <c r="H49" s="17">
        <f t="shared" si="1"/>
        <v>25014340.390000015</v>
      </c>
      <c r="I49" s="17">
        <f t="shared" si="2"/>
        <v>112.32405372217475</v>
      </c>
    </row>
    <row r="50" spans="1:9" outlineLevel="2" x14ac:dyDescent="0.2">
      <c r="A50" s="8" t="s">
        <v>78</v>
      </c>
      <c r="B50" s="9" t="s">
        <v>79</v>
      </c>
      <c r="C50" s="10">
        <v>131425736.18000001</v>
      </c>
      <c r="D50" s="10">
        <v>55297447.619999997</v>
      </c>
      <c r="E50" s="10">
        <v>217654319.61000001</v>
      </c>
      <c r="F50" s="11">
        <v>48511000.899999999</v>
      </c>
      <c r="G50" s="16">
        <f t="shared" si="0"/>
        <v>22.288094712259131</v>
      </c>
      <c r="H50" s="17">
        <f t="shared" si="1"/>
        <v>-6786446.7199999988</v>
      </c>
      <c r="I50" s="17">
        <f t="shared" si="2"/>
        <v>87.727378003708296</v>
      </c>
    </row>
    <row r="51" spans="1:9" ht="25.5" outlineLevel="1" x14ac:dyDescent="0.2">
      <c r="A51" s="8" t="s">
        <v>80</v>
      </c>
      <c r="B51" s="9" t="s">
        <v>81</v>
      </c>
      <c r="C51" s="10">
        <v>-376094.92</v>
      </c>
      <c r="D51" s="10">
        <v>-366376.54</v>
      </c>
      <c r="E51" s="10">
        <f>E52</f>
        <v>-1077583.1399999999</v>
      </c>
      <c r="F51" s="11">
        <v>-1111100.06</v>
      </c>
      <c r="G51" s="16">
        <f t="shared" si="0"/>
        <v>103.11037902838756</v>
      </c>
      <c r="H51" s="17">
        <f t="shared" si="1"/>
        <v>-744723.52</v>
      </c>
      <c r="I51" s="17">
        <f t="shared" si="2"/>
        <v>303.26725068149835</v>
      </c>
    </row>
    <row r="52" spans="1:9" ht="32.25" customHeight="1" outlineLevel="2" x14ac:dyDescent="0.2">
      <c r="A52" s="8" t="s">
        <v>82</v>
      </c>
      <c r="B52" s="9" t="s">
        <v>83</v>
      </c>
      <c r="C52" s="10">
        <v>-376094.92</v>
      </c>
      <c r="D52" s="10">
        <v>-366376.54</v>
      </c>
      <c r="E52" s="10">
        <v>-1077583.1399999999</v>
      </c>
      <c r="F52" s="11">
        <v>-1111100.06</v>
      </c>
      <c r="G52" s="16">
        <f t="shared" si="0"/>
        <v>103.11037902838756</v>
      </c>
      <c r="H52" s="17">
        <f t="shared" si="1"/>
        <v>-744723.52</v>
      </c>
      <c r="I52" s="17">
        <f t="shared" si="2"/>
        <v>303.26725068149835</v>
      </c>
    </row>
  </sheetData>
  <mergeCells count="8">
    <mergeCell ref="A4:I4"/>
    <mergeCell ref="A6:F6"/>
    <mergeCell ref="A5:F5"/>
    <mergeCell ref="B8:B9"/>
    <mergeCell ref="C8:D8"/>
    <mergeCell ref="A8:A9"/>
    <mergeCell ref="E8:G8"/>
    <mergeCell ref="H8:I8"/>
  </mergeCells>
  <pageMargins left="0.74803149606299213" right="0.74803149606299213" top="0.98425196850393704" bottom="0.98425196850393704" header="0.51181102362204722" footer="0.51181102362204722"/>
  <pageSetup paperSize="9" scale="4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Доходы</vt:lpstr>
      <vt:lpstr>Доходы!APPT</vt:lpstr>
      <vt:lpstr>Доходы!FIO</vt:lpstr>
      <vt:lpstr>Доходы!LAST_CELL</vt:lpstr>
      <vt:lpstr>Доходы!SIGN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39forea</dc:creator>
  <dc:description>POI HSSF rep:2.56.0.208 (p7)</dc:description>
  <cp:lastModifiedBy>Рафиенко Елена Артуровна</cp:lastModifiedBy>
  <cp:lastPrinted>2024-04-15T08:16:53Z</cp:lastPrinted>
  <dcterms:created xsi:type="dcterms:W3CDTF">2024-04-15T09:50:27Z</dcterms:created>
  <dcterms:modified xsi:type="dcterms:W3CDTF">2024-07-12T04:57:51Z</dcterms:modified>
</cp:coreProperties>
</file>